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ebsite Admin\Data Downloads\"/>
    </mc:Choice>
  </mc:AlternateContent>
  <xr:revisionPtr revIDLastSave="0" documentId="13_ncr:1_{895BDD07-3D35-4D09-9A98-78AEB3D34DC1}" xr6:coauthVersionLast="45" xr6:coauthVersionMax="45" xr10:uidLastSave="{00000000-0000-0000-0000-000000000000}"/>
  <bookViews>
    <workbookView xWindow="-120" yWindow="-16320" windowWidth="29040" windowHeight="16440" xr2:uid="{99A0A34A-60DA-4EC8-B85A-997E573BB80A}"/>
  </bookViews>
  <sheets>
    <sheet name="Total" sheetId="8" r:id="rId1"/>
    <sheet name="Coal" sheetId="1" r:id="rId2"/>
    <sheet name="Peat" sheetId="2" r:id="rId3"/>
    <sheet name="Oil" sheetId="3" r:id="rId4"/>
    <sheet name="Gas" sheetId="4" r:id="rId5"/>
    <sheet name="Renewables" sheetId="5" r:id="rId6"/>
    <sheet name="Non-Renewable (Wastes)" sheetId="6" r:id="rId7"/>
    <sheet name="Electricity" sheetId="7" r:id="rId8"/>
  </sheets>
  <externalReferences>
    <externalReference r:id="rId9"/>
  </externalReferences>
  <definedNames>
    <definedName name="AGFFNLCOL">'[1]Agriculture &amp; Fisheries'!$2:$2</definedName>
    <definedName name="AGFFNLELE">'[1]Agriculture &amp; Fisheries'!$40:$40</definedName>
    <definedName name="AGFFNLGAS">'[1]Agriculture &amp; Fisheries'!$26:$26</definedName>
    <definedName name="AGFFNLNRW">'[1]Agriculture &amp; Fisheries'!$39:$39</definedName>
    <definedName name="AGFFNLOIL">'[1]Agriculture &amp; Fisheries'!$11:$11</definedName>
    <definedName name="AGFFNLPEA">'[1]Agriculture &amp; Fisheries'!$7:$7</definedName>
    <definedName name="AGFFNLREN">'[1]Agriculture &amp; Fisheries'!$27:$27</definedName>
    <definedName name="AGFFNLTOT">'[1]Agriculture &amp; Fisheries'!$44:$44</definedName>
    <definedName name="AGRPRMCOL">'[1]TPER Sectoral'!$237:$237</definedName>
    <definedName name="AGRPRMELE">'[1]TPER Sectoral'!$275:$275</definedName>
    <definedName name="AGRPRMGAS">'[1]TPER Sectoral'!$261:$261</definedName>
    <definedName name="AGRPRMNRW">'[1]TPER Sectoral'!$274:$274</definedName>
    <definedName name="AGRPRMOIL">'[1]TPER Sectoral'!$246:$246</definedName>
    <definedName name="AGRPRMPEA">'[1]TPER Sectoral'!$242:$242</definedName>
    <definedName name="AGRPRMREN">'[1]TPER Sectoral'!$262:$262</definedName>
    <definedName name="AGRPRMTOT">'[1]TPER Sectoral'!$279:$279</definedName>
    <definedName name="ANTAFETOT">Coal!$176:$176</definedName>
    <definedName name="ANTBNKTOT">Coal!$155:$155</definedName>
    <definedName name="ANTEXPTOT">Coal!$154:$154</definedName>
    <definedName name="ANTEXTELE">Coal!$172:$172</definedName>
    <definedName name="ANTEXTHEA">Coal!$173:$173</definedName>
    <definedName name="ANTEXTOTH">Coal!$174:$174</definedName>
    <definedName name="ANTEXTTOT">Coal!$171:$171</definedName>
    <definedName name="ANTFNLAFS">Coal!$211:$211</definedName>
    <definedName name="ANTFNLAGR">Coal!$220:$220</definedName>
    <definedName name="ANTFNLATD">Coal!$201:$201</definedName>
    <definedName name="ANTFNLATI">Coal!$202:$202</definedName>
    <definedName name="ANTFNLBMF">Coal!$189:$189</definedName>
    <definedName name="ANTFNLCMF">Coal!$186:$186</definedName>
    <definedName name="ANTFNLCON">Coal!$194:$194</definedName>
    <definedName name="ANTFNLCSR">Coal!$208:$208</definedName>
    <definedName name="ANTFNLEAO">Coal!$191:$191</definedName>
    <definedName name="ANTFNLEDU">Coal!$218:$218</definedName>
    <definedName name="ANTFNLFAB">Coal!$182:$182</definedName>
    <definedName name="ANTFNLFIR">Coal!$213:$213</definedName>
    <definedName name="ANTFNLFIS">Coal!$221:$221</definedName>
    <definedName name="ANTFNLFUT">Coal!$203:$203</definedName>
    <definedName name="ANTFNLIAC">Coal!$212:$212</definedName>
    <definedName name="ANTFNLIND">Coal!$180:$180</definedName>
    <definedName name="ANTFNLLGV">Coal!$197:$197</definedName>
    <definedName name="ANTFNLMAE">Coal!$190:$190</definedName>
    <definedName name="ANTFNLNAV">Coal!$204:$204</definedName>
    <definedName name="ANTFNLNEM">Coal!$181:$181</definedName>
    <definedName name="ANTFNLNOT">Coal!$205:$205</definedName>
    <definedName name="ANTFNLOMN">Coal!$193:$193</definedName>
    <definedName name="ANTFNLONM">Coal!$188:$188</definedName>
    <definedName name="ANTFNLOSS">Coal!$214:$214</definedName>
    <definedName name="ANTFNLPAM">Coal!$217:$217</definedName>
    <definedName name="ANTFNLPPP">Coal!$185:$185</definedName>
    <definedName name="ANTFNLPSR">Coal!$215:$215</definedName>
    <definedName name="ANTFNLRAI">Coal!$200:$200</definedName>
    <definedName name="ANTFNLRES">Coal!$206:$206</definedName>
    <definedName name="ANTFNLRFT">Coal!$196:$196</definedName>
    <definedName name="ANTFNLRPC">Coal!$198:$198</definedName>
    <definedName name="ANTFNLRPP">Coal!$199:$199</definedName>
    <definedName name="ANTFNLRPR">Coal!$187:$187</definedName>
    <definedName name="ANTFNLSER">Coal!$207:$207</definedName>
    <definedName name="ANTFNLSWA">Coal!$219:$219</definedName>
    <definedName name="ANTFNLTAS">Coal!$210:$210</definedName>
    <definedName name="ANTFNLTEM">Coal!$192:$192</definedName>
    <definedName name="ANTFNLTOT">Coal!$179:$179</definedName>
    <definedName name="ANTFNLTRA">Coal!$195:$195</definedName>
    <definedName name="ANTFNLTTP">Coal!$183:$183</definedName>
    <definedName name="ANTFNLWRV">Coal!$209:$209</definedName>
    <definedName name="ANTFNLWSW">Coal!$216:$216</definedName>
    <definedName name="ANTFNLWWP">Coal!$184:$184</definedName>
    <definedName name="ANTIMPTOT">Coal!$153:$153</definedName>
    <definedName name="ANTNONRFF">Coal!$178:$178</definedName>
    <definedName name="ANTNONTOT">Coal!$177:$177</definedName>
    <definedName name="ANTOWNTOT">Coal!$175:$175</definedName>
    <definedName name="ANTPNETOT">Coal!$157:$157</definedName>
    <definedName name="ANTPRMTOT">Coal!$158:$158</definedName>
    <definedName name="ANTPROTOT">Coal!$152:$152</definedName>
    <definedName name="ANTSTCTOT">Coal!$156:$156</definedName>
    <definedName name="ANTSTDTOT">Coal!$222:$222</definedName>
    <definedName name="ANTTIPCHP">Coal!$161:$161</definedName>
    <definedName name="ANTTIPPBQ">Coal!$163:$163</definedName>
    <definedName name="ANTTIPPUB">Coal!$160:$160</definedName>
    <definedName name="ANTTIPPUM">Coal!$162:$162</definedName>
    <definedName name="ANTTIPREF">Coal!$164:$164</definedName>
    <definedName name="ANTTIPTOT">Coal!$159:$159</definedName>
    <definedName name="ANTTOPCEO">Coal!$167:$167</definedName>
    <definedName name="ANTTOPPBQ">Coal!$169:$169</definedName>
    <definedName name="ANTTOPPUB">Coal!$166:$166</definedName>
    <definedName name="ANTTOPPUM">Coal!$168:$168</definedName>
    <definedName name="ANTTOPREF">Coal!$170:$170</definedName>
    <definedName name="ANTTOPTOT">Coal!$165:$165</definedName>
    <definedName name="BGMAFETOT">Renewables!$476:$476</definedName>
    <definedName name="BGMBNKTOT">Renewables!$455:$455</definedName>
    <definedName name="BGMEXPTOT">Renewables!$454:$454</definedName>
    <definedName name="BGMEXTELE">Renewables!$472:$472</definedName>
    <definedName name="BGMEXTHEA">Renewables!$473:$473</definedName>
    <definedName name="BGMEXTOTH">Renewables!$474:$474</definedName>
    <definedName name="BGMEXTTOT">Renewables!$471:$471</definedName>
    <definedName name="BGMFNLAFS">Renewables!$511:$511</definedName>
    <definedName name="BGMFNLAGR">Renewables!$520:$520</definedName>
    <definedName name="BGMFNLATD">Renewables!$501:$501</definedName>
    <definedName name="BGMFNLATI">Renewables!$502:$502</definedName>
    <definedName name="BGMFNLBMF">Renewables!$489:$489</definedName>
    <definedName name="BGMFNLCMF">Renewables!$486:$486</definedName>
    <definedName name="BGMFNLCON">Renewables!$494:$494</definedName>
    <definedName name="BGMFNLCSR">Renewables!$508:$508</definedName>
    <definedName name="BGMFNLEAO">Renewables!$491:$491</definedName>
    <definedName name="BGMFNLEDU">Renewables!$518:$518</definedName>
    <definedName name="BGMFNLFAB">Renewables!$482:$482</definedName>
    <definedName name="BGMFNLFIR">Renewables!$513:$513</definedName>
    <definedName name="BGMFNLFIS">Renewables!$521:$521</definedName>
    <definedName name="BGMFNLFUT">Renewables!$503:$503</definedName>
    <definedName name="BGMFNLIAC">Renewables!$512:$512</definedName>
    <definedName name="BGMFNLIND">Renewables!$480:$480</definedName>
    <definedName name="BGMFNLLGV">Renewables!$497:$497</definedName>
    <definedName name="BGMFNLMAE">Renewables!$490:$490</definedName>
    <definedName name="BGMFNLNAV">Renewables!$504:$504</definedName>
    <definedName name="BGMFNLNEM">Renewables!$481:$481</definedName>
    <definedName name="BGMFNLNOT">Renewables!$505:$505</definedName>
    <definedName name="BGMFNLOMN">Renewables!$493:$493</definedName>
    <definedName name="BGMFNLONM">Renewables!$488:$488</definedName>
    <definedName name="BGMFNLOSS">Renewables!$514:$514</definedName>
    <definedName name="BGMFNLPAM">Renewables!$517:$517</definedName>
    <definedName name="BGMFNLPPP">Renewables!$485:$485</definedName>
    <definedName name="BGMFNLPSR">Renewables!$515:$515</definedName>
    <definedName name="BGMFNLRAI">Renewables!$500:$500</definedName>
    <definedName name="BGMFNLRES">Renewables!$506:$506</definedName>
    <definedName name="BGMFNLRFT">Renewables!$496:$496</definedName>
    <definedName name="BGMFNLRPC">Renewables!$498:$498</definedName>
    <definedName name="BGMFNLRPP">Renewables!$499:$499</definedName>
    <definedName name="BGMFNLRPR">Renewables!$487:$487</definedName>
    <definedName name="BGMFNLSER">Renewables!$507:$507</definedName>
    <definedName name="BGMFNLSWA">Renewables!$519:$519</definedName>
    <definedName name="BGMFNLTAS">Renewables!$510:$510</definedName>
    <definedName name="BGMFNLTEM">Renewables!$492:$492</definedName>
    <definedName name="BGMFNLTOT">Renewables!$479:$479</definedName>
    <definedName name="BGMFNLTRA">Renewables!$495:$495</definedName>
    <definedName name="BGMFNLTTP">Renewables!$483:$483</definedName>
    <definedName name="BGMFNLWRV">Renewables!$509:$509</definedName>
    <definedName name="BGMFNLWSW">Renewables!$516:$516</definedName>
    <definedName name="BGMFNLWWP">Renewables!$484:$484</definedName>
    <definedName name="BGMIMPTOT">Renewables!$453:$453</definedName>
    <definedName name="BGMNONRFF">Renewables!$478:$478</definedName>
    <definedName name="BGMNONTOT">Renewables!$477:$477</definedName>
    <definedName name="BGMOWNTOT">Renewables!$475:$475</definedName>
    <definedName name="BGMPNETOT">Renewables!$457:$457</definedName>
    <definedName name="BGMPRMTOT">Renewables!$458:$458</definedName>
    <definedName name="BGMPROTOT">Renewables!$452:$452</definedName>
    <definedName name="BGMSTCTOT">Renewables!$456:$456</definedName>
    <definedName name="BGMSTDTOT">Renewables!$522:$522</definedName>
    <definedName name="BGMTIPCHP">Renewables!$461:$461</definedName>
    <definedName name="BGMTIPPBQ">Renewables!$463:$463</definedName>
    <definedName name="BGMTIPPUB">Renewables!$460:$460</definedName>
    <definedName name="BGMTIPPUM">Renewables!$462:$462</definedName>
    <definedName name="BGMTIPREF">Renewables!$464:$464</definedName>
    <definedName name="BGMTIPTOT">Renewables!$459:$459</definedName>
    <definedName name="BGMTOPCEO">Renewables!$467:$467</definedName>
    <definedName name="BGMTOPPBQ">Renewables!$469:$469</definedName>
    <definedName name="BGMTOPPUB">Renewables!$466:$466</definedName>
    <definedName name="BGMTOPPUM">Renewables!$468:$468</definedName>
    <definedName name="BGMTOPREF">Renewables!$470:$470</definedName>
    <definedName name="BGMTOPTOT">Renewables!$465:$465</definedName>
    <definedName name="BGSAFETOT">Renewables!$626:$626</definedName>
    <definedName name="BGSBNKTOT">Renewables!$605:$605</definedName>
    <definedName name="BGSEXPTOT">Renewables!$604:$604</definedName>
    <definedName name="BGSEXTELE">Renewables!$622:$622</definedName>
    <definedName name="BGSEXTHEA">Renewables!$623:$623</definedName>
    <definedName name="BGSEXTOTH">Renewables!$624:$624</definedName>
    <definedName name="BGSEXTTOT">Renewables!$621:$621</definedName>
    <definedName name="BGSFNLAFS">Renewables!$661:$661</definedName>
    <definedName name="BGSFNLAGR">Renewables!$670:$670</definedName>
    <definedName name="BGSFNLATD">Renewables!$651:$651</definedName>
    <definedName name="BGSFNLATI">Renewables!$652:$652</definedName>
    <definedName name="BGSFNLBMF">Renewables!$639:$639</definedName>
    <definedName name="BGSFNLCMF">Renewables!$636:$636</definedName>
    <definedName name="BGSFNLCON">Renewables!$644:$644</definedName>
    <definedName name="BGSFNLCSR">Renewables!$658:$658</definedName>
    <definedName name="BGSFNLEAO">Renewables!$641:$641</definedName>
    <definedName name="BGSFNLEDU">Renewables!$668:$668</definedName>
    <definedName name="BGSFNLFAB">Renewables!$632:$632</definedName>
    <definedName name="BGSFNLFIR">Renewables!$663:$663</definedName>
    <definedName name="BGSFNLFIS">Renewables!$671:$671</definedName>
    <definedName name="BGSFNLFUT">Renewables!$653:$653</definedName>
    <definedName name="BGSFNLIAC">Renewables!$662:$662</definedName>
    <definedName name="BGSFNLIND">Renewables!$630:$630</definedName>
    <definedName name="BGSFNLLGV">Renewables!$647:$647</definedName>
    <definedName name="BGSFNLMAE">Renewables!$640:$640</definedName>
    <definedName name="BGSFNLNAV">Renewables!$654:$654</definedName>
    <definedName name="BGSFNLNEM">Renewables!$631:$631</definedName>
    <definedName name="BGSFNLNOT">Renewables!$655:$655</definedName>
    <definedName name="BGSFNLOMN">Renewables!$643:$643</definedName>
    <definedName name="BGSFNLONM">Renewables!$638:$638</definedName>
    <definedName name="BGSFNLOSS">Renewables!$664:$664</definedName>
    <definedName name="BGSFNLPAM">Renewables!$667:$667</definedName>
    <definedName name="BGSFNLPPP">Renewables!$635:$635</definedName>
    <definedName name="BGSFNLPSR">Renewables!$665:$665</definedName>
    <definedName name="BGSFNLRAI">Renewables!$650:$650</definedName>
    <definedName name="BGSFNLRES">Renewables!$656:$656</definedName>
    <definedName name="BGSFNLRFT">Renewables!$646:$646</definedName>
    <definedName name="BGSFNLRPC">Renewables!$648:$648</definedName>
    <definedName name="BGSFNLRPP">Renewables!$649:$649</definedName>
    <definedName name="BGSFNLRPR">Renewables!$637:$637</definedName>
    <definedName name="BGSFNLSER">Renewables!$657:$657</definedName>
    <definedName name="BGSFNLSWA">Renewables!$669:$669</definedName>
    <definedName name="BGSFNLTAS">Renewables!$660:$660</definedName>
    <definedName name="BGSFNLTEM">Renewables!$642:$642</definedName>
    <definedName name="BGSFNLTOT">Renewables!$629:$629</definedName>
    <definedName name="BGSFNLTRA">Renewables!$645:$645</definedName>
    <definedName name="BGSFNLTTP">Renewables!$633:$633</definedName>
    <definedName name="BGSFNLWRV">Renewables!$659:$659</definedName>
    <definedName name="BGSFNLWSW">Renewables!$666:$666</definedName>
    <definedName name="BGSFNLWWP">Renewables!$634:$634</definedName>
    <definedName name="BGSIMPTOT">Renewables!$603:$603</definedName>
    <definedName name="BGSNONRFF">Renewables!$628:$628</definedName>
    <definedName name="BGSNONTOT">Renewables!$627:$627</definedName>
    <definedName name="BGSOWNTOT">Renewables!$625:$625</definedName>
    <definedName name="BGSPNETOT">Renewables!$607:$607</definedName>
    <definedName name="BGSPRMTOT">Renewables!$608:$608</definedName>
    <definedName name="BGSPROTOT">Renewables!$602:$602</definedName>
    <definedName name="BGSSTCTOT">Renewables!$606:$606</definedName>
    <definedName name="BGSSTDTOT">Renewables!$672:$672</definedName>
    <definedName name="BGSTIPCHP">Renewables!$611:$611</definedName>
    <definedName name="BGSTIPPBQ">Renewables!$613:$613</definedName>
    <definedName name="BGSTIPPUB">Renewables!$610:$610</definedName>
    <definedName name="BGSTIPPUM">Renewables!$612:$612</definedName>
    <definedName name="BGSTIPREF">Renewables!$614:$614</definedName>
    <definedName name="BGSTIPTOT">Renewables!$609:$609</definedName>
    <definedName name="BGSTOPCEO">Renewables!$617:$617</definedName>
    <definedName name="BGSTOPPBQ">Renewables!$619:$619</definedName>
    <definedName name="BGSTOPPUB">Renewables!$616:$616</definedName>
    <definedName name="BGSTOPPUM">Renewables!$618:$618</definedName>
    <definedName name="BGSTOPREF">Renewables!$620:$620</definedName>
    <definedName name="BGSTOPTOT">Renewables!$615:$615</definedName>
    <definedName name="BIDAFETOT">Renewables!$551:$551</definedName>
    <definedName name="BIDBNKTOT">Renewables!$530:$530</definedName>
    <definedName name="BIDEXPTOT">Renewables!$529:$529</definedName>
    <definedName name="BIDEXTELE">Renewables!$547:$547</definedName>
    <definedName name="BIDEXTHEA">Renewables!$548:$548</definedName>
    <definedName name="BIDEXTOTH">Renewables!$549:$549</definedName>
    <definedName name="BIDEXTTOT">Renewables!$546:$546</definedName>
    <definedName name="BIDFNLAFS">Renewables!$586:$586</definedName>
    <definedName name="BIDFNLAGR">Renewables!$595:$595</definedName>
    <definedName name="BIDFNLATD">Renewables!$576:$576</definedName>
    <definedName name="BIDFNLATI">Renewables!$577:$577</definedName>
    <definedName name="BIDFNLBMF">Renewables!$564:$564</definedName>
    <definedName name="BIDFNLCMF">Renewables!$561:$561</definedName>
    <definedName name="BIDFNLCON">Renewables!$569:$569</definedName>
    <definedName name="BIDFNLCSR">Renewables!$583:$583</definedName>
    <definedName name="BIDFNLEAO">Renewables!$566:$566</definedName>
    <definedName name="BIDFNLEDU">Renewables!$593:$593</definedName>
    <definedName name="BIDFNLFAB">Renewables!$557:$557</definedName>
    <definedName name="BIDFNLFIR">Renewables!$588:$588</definedName>
    <definedName name="BIDFNLFIS">Renewables!$596:$596</definedName>
    <definedName name="BIDFNLFUT">Renewables!$578:$578</definedName>
    <definedName name="BIDFNLIAC">Renewables!$587:$587</definedName>
    <definedName name="BIDFNLIND">Renewables!$555:$555</definedName>
    <definedName name="BIDFNLLGV">Renewables!$572:$572</definedName>
    <definedName name="BIDFNLMAE">Renewables!$565:$565</definedName>
    <definedName name="BIDFNLNAV">Renewables!$579:$579</definedName>
    <definedName name="BIDFNLNEM">Renewables!$556:$556</definedName>
    <definedName name="BIDFNLNOT">Renewables!$580:$580</definedName>
    <definedName name="BIDFNLOMN">Renewables!$568:$568</definedName>
    <definedName name="BIDFNLONM">Renewables!$563:$563</definedName>
    <definedName name="BIDFNLOSS">Renewables!$589:$589</definedName>
    <definedName name="BIDFNLPAM">Renewables!$592:$592</definedName>
    <definedName name="BIDFNLPPP">Renewables!$560:$560</definedName>
    <definedName name="BIDFNLPSR">Renewables!$590:$590</definedName>
    <definedName name="BIDFNLRAI">Renewables!$575:$575</definedName>
    <definedName name="BIDFNLRES">Renewables!$581:$581</definedName>
    <definedName name="BIDFNLRFT">Renewables!$571:$571</definedName>
    <definedName name="BIDFNLRPC">Renewables!$573:$573</definedName>
    <definedName name="BIDFNLRPP">Renewables!$574:$574</definedName>
    <definedName name="BIDFNLRPR">Renewables!$562:$562</definedName>
    <definedName name="BIDFNLSER">Renewables!$582:$582</definedName>
    <definedName name="BIDFNLSWA">Renewables!$594:$594</definedName>
    <definedName name="BIDFNLTAS">Renewables!$585:$585</definedName>
    <definedName name="BIDFNLTEM">Renewables!$567:$567</definedName>
    <definedName name="BIDFNLTOT">Renewables!$554:$554</definedName>
    <definedName name="BIDFNLTRA">Renewables!$570:$570</definedName>
    <definedName name="BIDFNLTTP">Renewables!$558:$558</definedName>
    <definedName name="BIDFNLWRV">Renewables!$584:$584</definedName>
    <definedName name="BIDFNLWSW">Renewables!$591:$591</definedName>
    <definedName name="BIDFNLWWP">Renewables!$559:$559</definedName>
    <definedName name="BIDIMPTOT">Renewables!$528:$528</definedName>
    <definedName name="BIDNONRFF">Renewables!$553:$553</definedName>
    <definedName name="BIDNONTOT">Renewables!$552:$552</definedName>
    <definedName name="BIDOWNTOT">Renewables!$550:$550</definedName>
    <definedName name="BIDPNETOT">Renewables!$532:$532</definedName>
    <definedName name="BIDPRMTOT">Renewables!$533:$533</definedName>
    <definedName name="BIDPROTOT">Renewables!$527:$527</definedName>
    <definedName name="BIDSTCTOT">Renewables!$531:$531</definedName>
    <definedName name="BIDSTDTOT">Renewables!$597:$597</definedName>
    <definedName name="BIDTIPCHP">Renewables!$536:$536</definedName>
    <definedName name="BIDTIPPBQ">Renewables!$538:$538</definedName>
    <definedName name="BIDTIPPUB">Renewables!$535:$535</definedName>
    <definedName name="BIDTIPPUM">Renewables!$537:$537</definedName>
    <definedName name="BIDTIPREF">Renewables!$539:$539</definedName>
    <definedName name="BIDTIPTOT">Renewables!$534:$534</definedName>
    <definedName name="BIDTOPCEO">Renewables!$542:$542</definedName>
    <definedName name="BIDTOPPBQ">Renewables!$544:$544</definedName>
    <definedName name="BIDTOPPUB">Renewables!$541:$541</definedName>
    <definedName name="BIDTOPPUM">Renewables!$543:$543</definedName>
    <definedName name="BIDTOPREF">Renewables!$545:$545</definedName>
    <definedName name="BIDTOPTOT">Renewables!$540:$540</definedName>
    <definedName name="BITAFETOT">Coal!$101:$101</definedName>
    <definedName name="BITBNKTOT">Coal!$80:$80</definedName>
    <definedName name="BITEXPTOT">Coal!$79:$79</definedName>
    <definedName name="BITEXTELE">Coal!$97:$97</definedName>
    <definedName name="BITEXTHEA">Coal!$98:$98</definedName>
    <definedName name="BITEXTOTH">Coal!$99:$99</definedName>
    <definedName name="BITEXTTOT">Coal!$96:$96</definedName>
    <definedName name="BITFNLAFS">Coal!$136:$136</definedName>
    <definedName name="BITFNLAGR">Coal!$145:$145</definedName>
    <definedName name="BITFNLATD">Coal!$126:$126</definedName>
    <definedName name="BITFNLATI">Coal!$127:$127</definedName>
    <definedName name="BITFNLBMF">Coal!$114:$114</definedName>
    <definedName name="BITFNLCMF">Coal!$111:$111</definedName>
    <definedName name="BITFNLCON">Coal!$119:$119</definedName>
    <definedName name="BITFNLCSR">Coal!$133:$133</definedName>
    <definedName name="BITFNLEAO">Coal!$116:$116</definedName>
    <definedName name="BITFNLEDU">Coal!$143:$143</definedName>
    <definedName name="BITFNLFAB">Coal!$107:$107</definedName>
    <definedName name="BITFNLFIR">Coal!$138:$138</definedName>
    <definedName name="BITFNLFIS">Coal!$146:$146</definedName>
    <definedName name="BITFNLFUT">Coal!$128:$128</definedName>
    <definedName name="BITFNLIAC">Coal!$137:$137</definedName>
    <definedName name="BITFNLIND">Coal!$105:$105</definedName>
    <definedName name="BITFNLLGV">Coal!$122:$122</definedName>
    <definedName name="BITFNLMAE">Coal!$115:$115</definedName>
    <definedName name="BITFNLNAV">Coal!$129:$129</definedName>
    <definedName name="BITFNLNEM">Coal!$106:$106</definedName>
    <definedName name="BITFNLNOT">Coal!$130:$130</definedName>
    <definedName name="BITFNLOMN">Coal!$118:$118</definedName>
    <definedName name="BITFNLONM">Coal!$113:$113</definedName>
    <definedName name="BITFNLOSS">Coal!$139:$139</definedName>
    <definedName name="BITFNLPAM">Coal!$142:$142</definedName>
    <definedName name="BITFNLPPP">Coal!$110:$110</definedName>
    <definedName name="BITFNLPSR">Coal!$140:$140</definedName>
    <definedName name="BITFNLRAI">Coal!$125:$125</definedName>
    <definedName name="BITFNLRES">Coal!$131:$131</definedName>
    <definedName name="BITFNLRFT">Coal!$121:$121</definedName>
    <definedName name="BITFNLRPC">Coal!$123:$123</definedName>
    <definedName name="BITFNLRPP">Coal!$124:$124</definedName>
    <definedName name="BITFNLRPR">Coal!$112:$112</definedName>
    <definedName name="BITFNLSER">Coal!$132:$132</definedName>
    <definedName name="BITFNLSWA">Coal!$144:$144</definedName>
    <definedName name="BITFNLTAS">Coal!$135:$135</definedName>
    <definedName name="BITFNLTEM">Coal!$117:$117</definedName>
    <definedName name="BITFNLTOT">Coal!$104:$104</definedName>
    <definedName name="BITFNLTRA">Coal!$120:$120</definedName>
    <definedName name="BITFNLTTP">Coal!$108:$108</definedName>
    <definedName name="BITFNLWRV">Coal!$134:$134</definedName>
    <definedName name="BITFNLWSW">Coal!$141:$141</definedName>
    <definedName name="BITFNLWWP">Coal!$109:$109</definedName>
    <definedName name="BITIMPTOT">Coal!$78:$78</definedName>
    <definedName name="BITNONRFF">Coal!$103:$103</definedName>
    <definedName name="BITNONTOT">Coal!$102:$102</definedName>
    <definedName name="BITOWNTOT">Coal!$100:$100</definedName>
    <definedName name="BITPNETOT">Coal!$82:$82</definedName>
    <definedName name="BITPRMTOT">Coal!$83:$83</definedName>
    <definedName name="BITPROTOT">Coal!$77:$77</definedName>
    <definedName name="BITSTCTOT">Coal!$81:$81</definedName>
    <definedName name="BITSTDTOT">Coal!$147:$147</definedName>
    <definedName name="BITTIPCHP">Coal!$86:$86</definedName>
    <definedName name="BITTIPPBQ">Coal!$88:$88</definedName>
    <definedName name="BITTIPPUB">Coal!$85:$85</definedName>
    <definedName name="BITTIPPUM">Coal!$87:$87</definedName>
    <definedName name="BITTIPREF">Coal!$89:$89</definedName>
    <definedName name="BITTIPTOT">Coal!$84:$84</definedName>
    <definedName name="BITTOPCEO">Coal!$92:$92</definedName>
    <definedName name="BITTOPPBQ">Coal!$94:$94</definedName>
    <definedName name="BITTOPPUB">Coal!$91:$91</definedName>
    <definedName name="BITTOPPUM">Coal!$93:$93</definedName>
    <definedName name="BITTOPREF">Coal!$95:$95</definedName>
    <definedName name="BITTOPTOT">Coal!$90:$90</definedName>
    <definedName name="BKBAFETOT">Peat!$251:$251</definedName>
    <definedName name="BKBBNKTOT">Peat!$230:$230</definedName>
    <definedName name="BKBEXPTOT">Peat!$229:$229</definedName>
    <definedName name="BKBEXTELE">Peat!$247:$247</definedName>
    <definedName name="BKBEXTHEA">Peat!$248:$248</definedName>
    <definedName name="BKBEXTOTH">Peat!$249:$249</definedName>
    <definedName name="BKBEXTTOT">Peat!$246:$246</definedName>
    <definedName name="BKBFNLAFS">Peat!$286:$286</definedName>
    <definedName name="BKBFNLAGR">Peat!$295:$295</definedName>
    <definedName name="BKBFNLATD">Peat!$276:$276</definedName>
    <definedName name="BKBFNLATI">Peat!$277:$277</definedName>
    <definedName name="BKBFNLBMF">Peat!$264:$264</definedName>
    <definedName name="BKBFNLCMF">Peat!$261:$261</definedName>
    <definedName name="BKBFNLCON">Peat!$269:$269</definedName>
    <definedName name="BKBFNLCSR">Peat!$283:$283</definedName>
    <definedName name="BKBFNLEAO">Peat!$266:$266</definedName>
    <definedName name="BKBFNLEDU">Peat!$293:$293</definedName>
    <definedName name="BKBFNLFAB">Peat!$257:$257</definedName>
    <definedName name="BKBFNLFIR">Peat!$288:$288</definedName>
    <definedName name="BKBFNLFIS">Peat!$296:$296</definedName>
    <definedName name="BKBFNLFUT">Peat!$278:$278</definedName>
    <definedName name="BKBFNLIAC">Peat!$287:$287</definedName>
    <definedName name="BKBFNLIND">Peat!$255:$255</definedName>
    <definedName name="BKBFNLLGV">Peat!$272:$272</definedName>
    <definedName name="BKBFNLMAE">Peat!$265:$265</definedName>
    <definedName name="BKBFNLNAV">Peat!$279:$279</definedName>
    <definedName name="BKBFNLNEM">Peat!$256:$256</definedName>
    <definedName name="BKBFNLNOT">Peat!$280:$280</definedName>
    <definedName name="BKBFNLOMN">Peat!$268:$268</definedName>
    <definedName name="BKBFNLONM">Peat!$263:$263</definedName>
    <definedName name="BKBFNLOSS">Peat!$289:$289</definedName>
    <definedName name="BKBFNLPAM">Peat!$292:$292</definedName>
    <definedName name="BKBFNLPPP">Peat!$260:$260</definedName>
    <definedName name="BKBFNLPSR">Peat!$290:$290</definedName>
    <definedName name="BKBFNLRAI">Peat!$275:$275</definedName>
    <definedName name="BKBFNLRES">Peat!$281:$281</definedName>
    <definedName name="BKBFNLRFT">Peat!$271:$271</definedName>
    <definedName name="BKBFNLRPC">Peat!$273:$273</definedName>
    <definedName name="BKBFNLRPP">Peat!$274:$274</definedName>
    <definedName name="BKBFNLRPR">Peat!$262:$262</definedName>
    <definedName name="BKBFNLSER">Peat!$282:$282</definedName>
    <definedName name="BKBFNLSWA">Peat!$294:$294</definedName>
    <definedName name="BKBFNLTAS">Peat!$285:$285</definedName>
    <definedName name="BKBFNLTEM">Peat!$267:$267</definedName>
    <definedName name="BKBFNLTOT">Peat!$254:$254</definedName>
    <definedName name="BKBFNLTRA">Peat!$270:$270</definedName>
    <definedName name="BKBFNLTTP">Peat!$258:$258</definedName>
    <definedName name="BKBFNLWRV">Peat!$284:$284</definedName>
    <definedName name="BKBFNLWSW">Peat!$291:$291</definedName>
    <definedName name="BKBFNLWWP">Peat!$259:$259</definedName>
    <definedName name="BKBIMPTOT">Peat!$228:$228</definedName>
    <definedName name="BKBNONRFF">Peat!$253:$253</definedName>
    <definedName name="BKBNONTOT">Peat!$252:$252</definedName>
    <definedName name="BKBOWNTOT">Peat!$250:$250</definedName>
    <definedName name="BKBPNETOT">Peat!$232:$232</definedName>
    <definedName name="BKBPRMTOT">Peat!$233:$233</definedName>
    <definedName name="BKBPROTOT">Peat!$227:$227</definedName>
    <definedName name="BKBSTCTOT">Peat!$231:$231</definedName>
    <definedName name="BKBSTDTOT">Peat!$297:$297</definedName>
    <definedName name="BKBTIPCHP">Peat!$236:$236</definedName>
    <definedName name="BKBTIPPBQ">Peat!$238:$238</definedName>
    <definedName name="BKBTIPPUB">Peat!$235:$235</definedName>
    <definedName name="BKBTIPPUM">Peat!$237:$237</definedName>
    <definedName name="BKBTIPREF">Peat!$239:$239</definedName>
    <definedName name="BKBTIPTOT">Peat!$234:$234</definedName>
    <definedName name="BKBTOPCEO">Peat!$242:$242</definedName>
    <definedName name="BKBTOPPBQ">Peat!$244:$244</definedName>
    <definedName name="BKBTOPPUB">Peat!$241:$241</definedName>
    <definedName name="BKBTOPPUM">Peat!$243:$243</definedName>
    <definedName name="BKBTOPREF">Peat!$245:$245</definedName>
    <definedName name="BKBTOPTOT">Peat!$240:$240</definedName>
    <definedName name="BLQAFETOT">Renewables!$551:$551</definedName>
    <definedName name="BLQBNKTOT">Renewables!$530:$530</definedName>
    <definedName name="BLQEXPTOT">Renewables!$529:$529</definedName>
    <definedName name="BLQEXTELE">Renewables!$547:$547</definedName>
    <definedName name="BLQEXTHEA">Renewables!$548:$548</definedName>
    <definedName name="BLQEXTOTH">Renewables!$549:$549</definedName>
    <definedName name="BLQEXTTOT">Renewables!$546:$546</definedName>
    <definedName name="BLQFNLAGR">Renewables!$595:$595</definedName>
    <definedName name="BLQFNLATD">Renewables!$576:$576</definedName>
    <definedName name="BLQFNLATI">Renewables!$577:$577</definedName>
    <definedName name="BLQFNLBMF">Renewables!$564:$564</definedName>
    <definedName name="BLQFNLCMF">Renewables!$561:$561</definedName>
    <definedName name="BLQFNLCSR">Renewables!$583:$583</definedName>
    <definedName name="BLQFNLEAO">Renewables!$566:$566</definedName>
    <definedName name="BLQFNLFAB">Renewables!$557:$557</definedName>
    <definedName name="BLQFNLFIS">Renewables!$596:$596</definedName>
    <definedName name="BLQFNLFUT">Renewables!$578:$578</definedName>
    <definedName name="BLQFNLIND">Renewables!$555:$555</definedName>
    <definedName name="BLQFNLLGV">Renewables!$572:$572</definedName>
    <definedName name="BLQFNLMAE">Renewables!$565:$565</definedName>
    <definedName name="BLQFNLNAV">Renewables!$579:$579</definedName>
    <definedName name="BLQFNLNEM">Renewables!$556:$556</definedName>
    <definedName name="BLQFNLNOT">Renewables!$580:$580</definedName>
    <definedName name="BLQFNLOMN">Renewables!$568:$568</definedName>
    <definedName name="BLQFNLONM">Renewables!$563:$563</definedName>
    <definedName name="BLQFNLPPP">Renewables!$560:$560</definedName>
    <definedName name="BLQFNLPSR">Renewables!$590:$590</definedName>
    <definedName name="BLQFNLRAI">Renewables!$575:$575</definedName>
    <definedName name="BLQFNLRES">Renewables!$581:$581</definedName>
    <definedName name="BLQFNLRFT">Renewables!$571:$571</definedName>
    <definedName name="BLQFNLRPC">Renewables!$573:$573</definedName>
    <definedName name="BLQFNLRPP">Renewables!$574:$574</definedName>
    <definedName name="BLQFNLRPR">Renewables!$562:$562</definedName>
    <definedName name="BLQFNLSER">Renewables!$582:$582</definedName>
    <definedName name="BLQFNLTEM">Renewables!$567:$567</definedName>
    <definedName name="BLQFNLTOT">Renewables!$554:$554</definedName>
    <definedName name="BLQFNLTRA">Renewables!$570:$570</definedName>
    <definedName name="BLQFNLTTP">Renewables!$558:$558</definedName>
    <definedName name="BLQFNLWWP">Renewables!$559:$559</definedName>
    <definedName name="BLQIMPTOT">Renewables!$528:$528</definedName>
    <definedName name="BLQNONRFF">Renewables!$553:$553</definedName>
    <definedName name="BLQNONTOT">Renewables!$552:$552</definedName>
    <definedName name="BLQOWNTOT">Renewables!$550:$550</definedName>
    <definedName name="BLQPNETOT">Renewables!$532:$532</definedName>
    <definedName name="BLQPRMTOT">Renewables!$533:$533</definedName>
    <definedName name="BLQPROTOT">Renewables!$527:$527</definedName>
    <definedName name="BLQSTCTOT">Renewables!$531:$531</definedName>
    <definedName name="BLQSTDTOT">Renewables!$597:$597</definedName>
    <definedName name="BLQTIPCHP">Renewables!$536:$536</definedName>
    <definedName name="BLQTIPPBQ">Renewables!$538:$538</definedName>
    <definedName name="BLQTIPPUB">Renewables!$535:$535</definedName>
    <definedName name="BLQTIPPUM">Renewables!$537:$537</definedName>
    <definedName name="BLQTIPREF">Renewables!$539:$539</definedName>
    <definedName name="BLQTIPTOT">Renewables!$534:$534</definedName>
    <definedName name="BLQTOPCEO">Renewables!$542:$542</definedName>
    <definedName name="BLQTOPPBQ">Renewables!$544:$544</definedName>
    <definedName name="BLQTOPPUB">Renewables!$541:$541</definedName>
    <definedName name="BLQTOPPUM">Renewables!$543:$543</definedName>
    <definedName name="BLQTOPREF">Renewables!$545:$545</definedName>
    <definedName name="BLQTOPTOT">Renewables!$540:$540</definedName>
    <definedName name="BOMAFETOT">Renewables!$251:$251</definedName>
    <definedName name="BOMBNKTOT">Renewables!$230:$230</definedName>
    <definedName name="BOMEXPTOT">Renewables!$229:$229</definedName>
    <definedName name="BOMEXTELE">Renewables!$247:$247</definedName>
    <definedName name="BOMEXTHEA">Renewables!$248:$248</definedName>
    <definedName name="BOMEXTOTH">Renewables!$249:$249</definedName>
    <definedName name="BOMEXTTOT">Renewables!$246:$246</definedName>
    <definedName name="BOMFNLAFS">Renewables!$286:$286</definedName>
    <definedName name="BOMFNLAGR">Renewables!$295:$295</definedName>
    <definedName name="BOMFNLATD">Renewables!$276:$276</definedName>
    <definedName name="BOMFNLATI">Renewables!$277:$277</definedName>
    <definedName name="BOMFNLBMF">Renewables!$264:$264</definedName>
    <definedName name="BOMFNLCMF">Renewables!$261:$261</definedName>
    <definedName name="BOMFNLCON">Renewables!$269:$269</definedName>
    <definedName name="BOMFNLCSR">Renewables!$283:$283</definedName>
    <definedName name="BOMFNLEAO">Renewables!$266:$266</definedName>
    <definedName name="BOMFNLEDU">Renewables!$293:$293</definedName>
    <definedName name="BOMFNLFAB">Renewables!$257:$257</definedName>
    <definedName name="BOMFNLFIR">Renewables!$288:$288</definedName>
    <definedName name="BOMFNLFIS">Renewables!$296:$296</definedName>
    <definedName name="BOMFNLFUT">Renewables!$278:$278</definedName>
    <definedName name="BOMFNLIAC">Renewables!$287:$287</definedName>
    <definedName name="BOMFNLIND">Renewables!$255:$255</definedName>
    <definedName name="BOMFNLLGV">Renewables!$272:$272</definedName>
    <definedName name="BOMFNLMAE">Renewables!$265:$265</definedName>
    <definedName name="BOMFNLNAV">Renewables!$279:$279</definedName>
    <definedName name="BOMFNLNEM">Renewables!$256:$256</definedName>
    <definedName name="BOMFNLNOT">Renewables!$280:$280</definedName>
    <definedName name="BOMFNLOMN">Renewables!$268:$268</definedName>
    <definedName name="BOMFNLONM">Renewables!$263:$263</definedName>
    <definedName name="BOMFNLOSS">Renewables!$289:$289</definedName>
    <definedName name="BOMFNLPAM">Renewables!$292:$292</definedName>
    <definedName name="BOMFNLPPP">Renewables!$260:$260</definedName>
    <definedName name="BOMFNLPSR">Renewables!$290:$290</definedName>
    <definedName name="BOMFNLRAI">Renewables!$275:$275</definedName>
    <definedName name="BOMFNLRES">Renewables!$281:$281</definedName>
    <definedName name="BOMFNLRFT">Renewables!$271:$271</definedName>
    <definedName name="BOMFNLRPC">Renewables!$273:$273</definedName>
    <definedName name="BOMFNLRPP">Renewables!$274:$274</definedName>
    <definedName name="BOMFNLRPR">Renewables!$262:$262</definedName>
    <definedName name="BOMFNLSER">Renewables!$282:$282</definedName>
    <definedName name="BOMFNLSWA">Renewables!$294:$294</definedName>
    <definedName name="BOMFNLTAS">Renewables!$285:$285</definedName>
    <definedName name="BOMFNLTEM">Renewables!$267:$267</definedName>
    <definedName name="BOMFNLTOT">Renewables!$254:$254</definedName>
    <definedName name="BOMFNLTRA">Renewables!$270:$270</definedName>
    <definedName name="BOMFNLTTP">Renewables!$258:$258</definedName>
    <definedName name="BOMFNLWRV">Renewables!$284:$284</definedName>
    <definedName name="BOMFNLWSW">Renewables!$291:$291</definedName>
    <definedName name="BOMFNLWWP">Renewables!$259:$259</definedName>
    <definedName name="BOMIMPTOT">Renewables!$228:$228</definedName>
    <definedName name="BOMNONRFF">Renewables!$253:$253</definedName>
    <definedName name="BOMNONTOT">Renewables!$252:$252</definedName>
    <definedName name="BOMOWNTOT">Renewables!$250:$250</definedName>
    <definedName name="BOMPNETOT">Renewables!$232:$232</definedName>
    <definedName name="BOMPRMTOT">Renewables!$233:$233</definedName>
    <definedName name="BOMPROTOT">Renewables!$227:$227</definedName>
    <definedName name="BOMSTCTOT">Renewables!$231:$231</definedName>
    <definedName name="BOMSTDTOT">Renewables!$297:$297</definedName>
    <definedName name="BOMTIPCHP">Renewables!$236:$236</definedName>
    <definedName name="BOMTIPPBQ">Renewables!$238:$238</definedName>
    <definedName name="BOMTIPPUB">Renewables!$235:$235</definedName>
    <definedName name="BOMTIPPUM">Renewables!$237:$237</definedName>
    <definedName name="BOMTIPREF">Renewables!$239:$239</definedName>
    <definedName name="BOMTIPTOT">Renewables!$234:$234</definedName>
    <definedName name="BOMTOPCEO">Renewables!$242:$242</definedName>
    <definedName name="BOMTOPPBQ">Renewables!$244:$244</definedName>
    <definedName name="BOMTOPPUB">Renewables!$241:$241</definedName>
    <definedName name="BOMTOPPUM">Renewables!$243:$243</definedName>
    <definedName name="BOMTOPREF">Renewables!$245:$245</definedName>
    <definedName name="BOMTOPTOT">Renewables!$240:$240</definedName>
    <definedName name="BRWAFETOT">Renewables!$251:$251</definedName>
    <definedName name="BRWBNKTOT">Renewables!$230:$230</definedName>
    <definedName name="BRWEXPTOT">Renewables!$229:$229</definedName>
    <definedName name="BRWEXTELE">Renewables!$247:$247</definedName>
    <definedName name="BRWEXTHEA">Renewables!$248:$248</definedName>
    <definedName name="BRWEXTOTH">Renewables!$249:$249</definedName>
    <definedName name="BRWEXTTOT">Renewables!$246:$246</definedName>
    <definedName name="BRWFNLAGR">Renewables!$295:$295</definedName>
    <definedName name="BRWFNLATD">Renewables!$276:$276</definedName>
    <definedName name="BRWFNLATI">Renewables!$277:$277</definedName>
    <definedName name="BRWFNLBMF">Renewables!$264:$264</definedName>
    <definedName name="BRWFNLCMF">Renewables!$261:$261</definedName>
    <definedName name="BRWFNLCSR">Renewables!$283:$283</definedName>
    <definedName name="BRWFNLEAO">Renewables!$266:$266</definedName>
    <definedName name="BRWFNLFAB">Renewables!$257:$257</definedName>
    <definedName name="BRWFNLFIS">Renewables!$296:$296</definedName>
    <definedName name="BRWFNLFUT">Renewables!$278:$278</definedName>
    <definedName name="BRWFNLIND">Renewables!$255:$255</definedName>
    <definedName name="BRWFNLLGV">Renewables!$272:$272</definedName>
    <definedName name="BRWFNLMAE">Renewables!$265:$265</definedName>
    <definedName name="BRWFNLNAV">Renewables!$279:$279</definedName>
    <definedName name="BRWFNLNEM">Renewables!$256:$256</definedName>
    <definedName name="BRWFNLNOT">Renewables!$280:$280</definedName>
    <definedName name="BRWFNLOMN">Renewables!$268:$268</definedName>
    <definedName name="BRWFNLONM">Renewables!$263:$263</definedName>
    <definedName name="BRWFNLPPP">Renewables!$260:$260</definedName>
    <definedName name="BRWFNLPSR">Renewables!$290:$290</definedName>
    <definedName name="BRWFNLRAI">Renewables!$275:$275</definedName>
    <definedName name="BRWFNLRES">Renewables!$281:$281</definedName>
    <definedName name="BRWFNLRFT">Renewables!$271:$271</definedName>
    <definedName name="BRWFNLRPC">Renewables!$273:$273</definedName>
    <definedName name="BRWFNLRPP">Renewables!$274:$274</definedName>
    <definedName name="BRWFNLRPR">Renewables!$262:$262</definedName>
    <definedName name="BRWFNLSER">Renewables!$282:$282</definedName>
    <definedName name="BRWFNLTEM">Renewables!$267:$267</definedName>
    <definedName name="BRWFNLTOT">Renewables!$254:$254</definedName>
    <definedName name="BRWFNLTRA">Renewables!$270:$270</definedName>
    <definedName name="BRWFNLTTP">Renewables!$258:$258</definedName>
    <definedName name="BRWFNLWWP">Renewables!$259:$259</definedName>
    <definedName name="BRWIMPTOT">Renewables!$228:$228</definedName>
    <definedName name="BRWNONRFF">Renewables!$253:$253</definedName>
    <definedName name="BRWNONTOT">Renewables!$252:$252</definedName>
    <definedName name="BRWOWNTOT">Renewables!$250:$250</definedName>
    <definedName name="BRWPNETOT">Renewables!$232:$232</definedName>
    <definedName name="BRWPRMTOT">Renewables!$233:$233</definedName>
    <definedName name="BRWPROTOT">Renewables!$227:$227</definedName>
    <definedName name="BRWSTCTOT">Renewables!$231:$231</definedName>
    <definedName name="BRWSTDTOT">Renewables!$297:$297</definedName>
    <definedName name="BRWTIPCHP">Renewables!$236:$236</definedName>
    <definedName name="BRWTIPPBQ">Renewables!$238:$238</definedName>
    <definedName name="BRWTIPPUB">Renewables!$235:$235</definedName>
    <definedName name="BRWTIPPUM">Renewables!$237:$237</definedName>
    <definedName name="BRWTIPREF">Renewables!$239:$239</definedName>
    <definedName name="BRWTIPTOT">Renewables!$234:$234</definedName>
    <definedName name="BRWTOPCEO">Renewables!$242:$242</definedName>
    <definedName name="BRWTOPPBQ">Renewables!$244:$244</definedName>
    <definedName name="BRWTOPPUB">Renewables!$241:$241</definedName>
    <definedName name="BRWTOPPUM">Renewables!$243:$243</definedName>
    <definedName name="BRWTOPREF">Renewables!$245:$245</definedName>
    <definedName name="BRWTOPTOT">Renewables!$240:$240</definedName>
    <definedName name="BTMAFETOT">Oil!$926:$926</definedName>
    <definedName name="BTMBNKTOT">Oil!$905:$905</definedName>
    <definedName name="BTMEXPTOT">Oil!$904:$904</definedName>
    <definedName name="BTMEXTELE">Oil!$922:$922</definedName>
    <definedName name="BTMEXTHEA">Oil!$923:$923</definedName>
    <definedName name="BTMEXTOTH">Oil!$924:$924</definedName>
    <definedName name="BTMEXTTOT">Oil!$921:$921</definedName>
    <definedName name="BTMFNLAFS">Oil!$961:$961</definedName>
    <definedName name="BTMFNLAGR">Oil!$970:$970</definedName>
    <definedName name="BTMFNLATD">Oil!$951:$951</definedName>
    <definedName name="BTMFNLATI">Oil!$952:$952</definedName>
    <definedName name="BTMFNLBMF">Oil!$939:$939</definedName>
    <definedName name="BTMFNLCMF">Oil!$936:$936</definedName>
    <definedName name="BTMFNLCON">Oil!$944:$944</definedName>
    <definedName name="BTMFNLCSR">Oil!$958:$958</definedName>
    <definedName name="BTMFNLEAO">Oil!$941:$941</definedName>
    <definedName name="BTMFNLEDU">Oil!$968:$968</definedName>
    <definedName name="BTMFNLFAB">Oil!$932:$932</definedName>
    <definedName name="BTMFNLFIR">Oil!$963:$963</definedName>
    <definedName name="BTMFNLFIS">Oil!$971:$971</definedName>
    <definedName name="BTMFNLFUT">Oil!$953:$953</definedName>
    <definedName name="BTMFNLIAC">Oil!$962:$962</definedName>
    <definedName name="BTMFNLIND">Oil!$930:$930</definedName>
    <definedName name="BTMFNLLGV">Oil!$947:$947</definedName>
    <definedName name="BTMFNLMAE">Oil!$940:$940</definedName>
    <definedName name="BTMFNLNAV">Oil!$954:$954</definedName>
    <definedName name="BTMFNLNEM">Oil!$931:$931</definedName>
    <definedName name="BTMFNLNOT">Oil!$955:$955</definedName>
    <definedName name="BTMFNLOMN">Oil!$943:$943</definedName>
    <definedName name="BTMFNLONM">Oil!$938:$938</definedName>
    <definedName name="BTMFNLOSS">Oil!$964:$964</definedName>
    <definedName name="BTMFNLPAM">Oil!$967:$967</definedName>
    <definedName name="BTMFNLPPP">Oil!$935:$935</definedName>
    <definedName name="BTMFNLPSR">Oil!$965:$965</definedName>
    <definedName name="BTMFNLRAI">Oil!$950:$950</definedName>
    <definedName name="BTMFNLRES">Oil!$956:$956</definedName>
    <definedName name="BTMFNLRFT">Oil!$946:$946</definedName>
    <definedName name="BTMFNLRPC">Oil!$948:$948</definedName>
    <definedName name="BTMFNLRPP">Oil!$949:$949</definedName>
    <definedName name="BTMFNLRPR">Oil!$937:$937</definedName>
    <definedName name="BTMFNLSER">Oil!$957:$957</definedName>
    <definedName name="BTMFNLSWA">Oil!$969:$969</definedName>
    <definedName name="BTMFNLTAS">Oil!$960:$960</definedName>
    <definedName name="BTMFNLTEM">Oil!$942:$942</definedName>
    <definedName name="BTMFNLTOT">Oil!$929:$929</definedName>
    <definedName name="BTMFNLTRA">Oil!$945:$945</definedName>
    <definedName name="BTMFNLTTP">Oil!$933:$933</definedName>
    <definedName name="BTMFNLWRV">Oil!$959:$959</definedName>
    <definedName name="BTMFNLWSW">Oil!$966:$966</definedName>
    <definedName name="BTMFNLWWP">Oil!$934:$934</definedName>
    <definedName name="BTMIMPTOT">Oil!$903:$903</definedName>
    <definedName name="BTMNONRFF">Oil!$928:$928</definedName>
    <definedName name="BTMNONTOT">Oil!$927:$927</definedName>
    <definedName name="BTMOWNTOT">Oil!$925:$925</definedName>
    <definedName name="BTMPNETOT">Oil!$907:$907</definedName>
    <definedName name="BTMPRMTOT">Oil!$908:$908</definedName>
    <definedName name="BTMPROTOT">Oil!$902:$902</definedName>
    <definedName name="BTMSTCTOT">Oil!$906:$906</definedName>
    <definedName name="BTMSTDTOT">Oil!$972:$972</definedName>
    <definedName name="BTMTIPCHP">Oil!$911:$911</definedName>
    <definedName name="BTMTIPPBQ">Oil!$913:$913</definedName>
    <definedName name="BTMTIPPUB">Oil!$910:$910</definedName>
    <definedName name="BTMTIPPUM">Oil!$912:$912</definedName>
    <definedName name="BTMTIPREF">Oil!$914:$914</definedName>
    <definedName name="BTMTIPTOT">Oil!$909:$909</definedName>
    <definedName name="BTMTOPCEO">Oil!$917:$917</definedName>
    <definedName name="BTMTOPPBQ">Oil!$919:$919</definedName>
    <definedName name="BTMTOPPUB">Oil!$916:$916</definedName>
    <definedName name="BTMTOPPUM">Oil!$918:$918</definedName>
    <definedName name="BTMTOPREF">Oil!$920:$920</definedName>
    <definedName name="BTMTOPTOT">Oil!$915:$915</definedName>
    <definedName name="CDOAFETOT">Oil!$101:$101</definedName>
    <definedName name="CDOBNKTOT">Oil!$80:$80</definedName>
    <definedName name="CDOEXPTOT">Oil!$79:$79</definedName>
    <definedName name="CDOEXTELE">Oil!$97:$97</definedName>
    <definedName name="CDOEXTHEA">Oil!$98:$98</definedName>
    <definedName name="CDOEXTOTH">Oil!$99:$99</definedName>
    <definedName name="CDOEXTTOT">Oil!$96:$96</definedName>
    <definedName name="CDOFNLAFS">Oil!$136:$136</definedName>
    <definedName name="CDOFNLAGR">Oil!$145:$145</definedName>
    <definedName name="CDOFNLATD">Oil!$126:$126</definedName>
    <definedName name="CDOFNLATI">Oil!$127:$127</definedName>
    <definedName name="CDOFNLBMF">Oil!$114:$114</definedName>
    <definedName name="CDOFNLCMF">Oil!$111:$111</definedName>
    <definedName name="CDOFNLCON">Oil!$119:$119</definedName>
    <definedName name="CDOFNLCSR">Oil!$133:$133</definedName>
    <definedName name="CDOFNLEAO">Oil!$116:$116</definedName>
    <definedName name="CDOFNLEDU">Oil!$143:$143</definedName>
    <definedName name="CDOFNLFAB">Oil!$107:$107</definedName>
    <definedName name="CDOFNLFIR">Oil!$138:$138</definedName>
    <definedName name="CDOFNLFIS">Oil!$146:$146</definedName>
    <definedName name="CDOFNLFUT">Oil!$128:$128</definedName>
    <definedName name="CDOFNLIAC">Oil!$137:$137</definedName>
    <definedName name="CDOFNLIND">Oil!$105:$105</definedName>
    <definedName name="CDOFNLLGV">Oil!$122:$122</definedName>
    <definedName name="CDOFNLMAE">Oil!$115:$115</definedName>
    <definedName name="CDOFNLNAV">Oil!$129:$129</definedName>
    <definedName name="CDOFNLNEM">Oil!$106:$106</definedName>
    <definedName name="CDOFNLNOT">Oil!$130:$130</definedName>
    <definedName name="CDOFNLOMN">Oil!$118:$118</definedName>
    <definedName name="CDOFNLONM">Oil!$113:$113</definedName>
    <definedName name="CDOFNLOSS">Oil!$139:$139</definedName>
    <definedName name="CDOFNLPAM">Oil!$142:$142</definedName>
    <definedName name="CDOFNLPPP">Oil!$110:$110</definedName>
    <definedName name="CDOFNLPSR">Oil!$140:$140</definedName>
    <definedName name="CDOFNLRAI">Oil!$125:$125</definedName>
    <definedName name="CDOFNLRES">Oil!$131:$131</definedName>
    <definedName name="CDOFNLRFT">Oil!$121:$121</definedName>
    <definedName name="CDOFNLRPC">Oil!$123:$123</definedName>
    <definedName name="CDOFNLRPP">Oil!$124:$124</definedName>
    <definedName name="CDOFNLRPR">Oil!$112:$112</definedName>
    <definedName name="CDOFNLSER">Oil!$132:$132</definedName>
    <definedName name="CDOFNLSWA">Oil!$144:$144</definedName>
    <definedName name="CDOFNLTAS">Oil!$135:$135</definedName>
    <definedName name="CDOFNLTEM">Oil!$117:$117</definedName>
    <definedName name="CDOFNLTOT">Oil!$104:$104</definedName>
    <definedName name="CDOFNLTRA">Oil!$120:$120</definedName>
    <definedName name="CDOFNLTTP">Oil!$108:$108</definedName>
    <definedName name="CDOFNLWRV">Oil!$134:$134</definedName>
    <definedName name="CDOFNLWSW">Oil!$141:$141</definedName>
    <definedName name="CDOFNLWWP">Oil!$109:$109</definedName>
    <definedName name="CDOIMPTOT">Oil!$78:$78</definedName>
    <definedName name="CDONONRFF">Oil!$103:$103</definedName>
    <definedName name="CDONONTOT">Oil!$102:$102</definedName>
    <definedName name="CDOOWNTOT">Oil!$100:$100</definedName>
    <definedName name="CDOPNETOT">Oil!$82:$82</definedName>
    <definedName name="CDOPRMTOT">Oil!$83:$83</definedName>
    <definedName name="CDOPROTOT">Oil!$77:$77</definedName>
    <definedName name="CDOSTCTOT">Oil!$81:$81</definedName>
    <definedName name="CDOSTDTOT">Oil!$147:$147</definedName>
    <definedName name="CDOTIPCHP">Oil!$86:$86</definedName>
    <definedName name="CDOTIPPBQ">Oil!$88:$88</definedName>
    <definedName name="CDOTIPPUB">Oil!$85:$85</definedName>
    <definedName name="CDOTIPPUM">Oil!$87:$87</definedName>
    <definedName name="CDOTIPREF">Oil!$89:$89</definedName>
    <definedName name="CDOTIPTOT">Oil!$84:$84</definedName>
    <definedName name="CDOTOPCEO">Oil!$92:$92</definedName>
    <definedName name="CDOTOPPBQ">Oil!$94:$94</definedName>
    <definedName name="CDOTOPPUB">Oil!$91:$91</definedName>
    <definedName name="CDOTOPPUM">Oil!$93:$93</definedName>
    <definedName name="CDOTOPREF">Oil!$95:$95</definedName>
    <definedName name="CDOTOPTOT">Oil!$90:$90</definedName>
    <definedName name="CO2AGFCOL">'[1]Ag&amp;Fisheries CO2'!$2:$2</definedName>
    <definedName name="CO2AGFELE">'[1]Ag&amp;Fisheries CO2'!$40:$40</definedName>
    <definedName name="CO2AGFEXELE">'[1]Ag&amp;Fisheries CO2'!$43:$43</definedName>
    <definedName name="CO2AGFGAS">'[1]Ag&amp;Fisheries CO2'!$26:$26</definedName>
    <definedName name="CO2AGFNETS">'[1]Ag&amp;Fisheries CO2'!$45:$45</definedName>
    <definedName name="CO2AGFNRW">'[1]Ag&amp;Fisheries CO2'!$39:$39</definedName>
    <definedName name="CO2AGFOIL">'[1]Ag&amp;Fisheries CO2'!$11:$11</definedName>
    <definedName name="CO2AGFPEA">'[1]Ag&amp;Fisheries CO2'!$7:$7</definedName>
    <definedName name="CO2AGFTOT">'[1]Ag&amp;Fisheries CO2'!$44:$44</definedName>
    <definedName name="CO2ATDTOT">'[1]Transport CO2'!$302:$302</definedName>
    <definedName name="CO2ATITOT">'[1]Transport CO2'!$345:$345</definedName>
    <definedName name="CO2COLFNL">'[1]Coal CO2'!$29:$29</definedName>
    <definedName name="CO2COLOWN">'[1]Coal CO2'!$25:$25</definedName>
    <definedName name="CO2COLPRM">'[1]Coal CO2'!$8:$8</definedName>
    <definedName name="CO2ELECOL">'[1]Electricity CO2'!$2:$2</definedName>
    <definedName name="CO2ELEGAS">'[1]Electricity CO2'!$26:$26</definedName>
    <definedName name="CO2ELENRW">'[1]Electricity CO2'!$39:$39</definedName>
    <definedName name="CO2ELEOIL">'[1]Electricity CO2'!$11:$11</definedName>
    <definedName name="CO2ELEPEA">'[1]Electricity CO2'!$7:$7</definedName>
    <definedName name="CO2ELETOT">'[1]Electricity CO2'!$44:$44</definedName>
    <definedName name="CO2FUTTOT">'[1]Transport CO2'!$388:$388</definedName>
    <definedName name="CO2GASFNL">'[1]Gas CO2'!$29:$29</definedName>
    <definedName name="CO2GASOWN">'[1]Gas CO2'!$25:$25</definedName>
    <definedName name="CO2GASPRM">'[1]Gas CO2'!$8:$8</definedName>
    <definedName name="CO2INDCOL">'[1]Industry CO2'!$2:$2</definedName>
    <definedName name="CO2INDELE">'[1]Industry CO2'!$40:$40</definedName>
    <definedName name="CO2INDEXELE">'[1]Industry CO2'!$43:$43</definedName>
    <definedName name="CO2INDGAS">'[1]Industry CO2'!$26:$26</definedName>
    <definedName name="CO2INDNETS">'[1]Industry CO2'!$46:$46</definedName>
    <definedName name="CO2INDNRW">'[1]Industry CO2'!$39:$39</definedName>
    <definedName name="CO2INDOIL">'[1]Industry CO2'!$11:$11</definedName>
    <definedName name="CO2INDPEA">'[1]Industry CO2'!$7:$7</definedName>
    <definedName name="CO2INDTOT">'[1]Industry CO2'!$44:$44</definedName>
    <definedName name="CO2LGVTOT">'[1]Transport CO2'!$130:$130</definedName>
    <definedName name="CO2NAVTOT">'[1]Transport CO2'!$431:$431</definedName>
    <definedName name="CO2NOTTOT">'[1]Transport CO2'!$473:$473</definedName>
    <definedName name="CO2NRWFNL">'[1]Non-renewable CO2'!$29:$29</definedName>
    <definedName name="CO2NRWOWN">'[1]Non-renewable CO2'!$25:$25</definedName>
    <definedName name="CO2NRWPRM">'[1]Non-renewable CO2'!$8:$8</definedName>
    <definedName name="CO2OILFNL">'[1]Oil CO2'!$29:$29</definedName>
    <definedName name="CO2OILOWN">'[1]Oil CO2'!$25:$25</definedName>
    <definedName name="CO2OILPRM">'[1]Oil CO2'!$8:$8</definedName>
    <definedName name="CO2PEAFNL">'[1]Peat CO2'!$29:$29</definedName>
    <definedName name="CO2PEAOWN">'[1]Peat CO2'!$25:$25</definedName>
    <definedName name="CO2PEAPRM">'[1]Peat CO2'!$8:$8</definedName>
    <definedName name="CO2RAITOT">'[1]Transport CO2'!$259:$259</definedName>
    <definedName name="CO2RESCOL">'[1]Residential CO2'!$2:$2</definedName>
    <definedName name="CO2RESELE">'[1]Residential CO2'!$40:$40</definedName>
    <definedName name="CO2RESEXELE">'[1]Residential CO2'!$43:$43</definedName>
    <definedName name="CO2RESGAS">'[1]Residential CO2'!$26:$26</definedName>
    <definedName name="CO2RESNETS">'[1]Residential CO2'!$45:$45</definedName>
    <definedName name="CO2RESNRW">'[1]Residential CO2'!$39:$39</definedName>
    <definedName name="CO2RESOIL">'[1]Residential CO2'!$11:$11</definedName>
    <definedName name="CO2RESPEA">'[1]Residential CO2'!$7:$7</definedName>
    <definedName name="CO2RESTOT">'[1]Residential CO2'!$44:$44</definedName>
    <definedName name="CO2RFTTOT">'[1]Transport CO2'!$87:$87</definedName>
    <definedName name="CO2RPCTOT">'[1]Transport CO2'!$173:$173</definedName>
    <definedName name="CO2RPPTOT">'[1]Transport CO2'!$216:$216</definedName>
    <definedName name="CO2SERCOL">'[1]Services CO2'!$2:$2</definedName>
    <definedName name="CO2SERELE">'[1]Services CO2'!$40:$40</definedName>
    <definedName name="CO2SEREXELE">'[1]Services CO2'!$43:$43</definedName>
    <definedName name="CO2SERGAS">'[1]Services CO2'!$26:$26</definedName>
    <definedName name="CO2SERNETS">'[1]Services CO2'!$46:$46</definedName>
    <definedName name="CO2SERNRW">'[1]Services CO2'!$39:$39</definedName>
    <definedName name="CO2SEROIL">'[1]Services CO2'!$11:$11</definedName>
    <definedName name="CO2SERPEA">'[1]Services CO2'!$7:$7</definedName>
    <definedName name="CO2SERTOT">'[1]Services CO2'!$44:$44</definedName>
    <definedName name="CO2TOTPRM">'[1]Total CO2 (Fuels)'!$8:$8</definedName>
    <definedName name="CO2TRACOL">'[1]Transport CO2'!$2:$2</definedName>
    <definedName name="CO2TRAELE">'[1]Transport CO2'!$40:$40</definedName>
    <definedName name="CO2TRAEXELE">'[1]Transport CO2'!$43:$43</definedName>
    <definedName name="CO2TRAGAS">'[1]Transport CO2'!$26:$26</definedName>
    <definedName name="CO2TRAGDD">'[1]Transport CO2'!$20:$20</definedName>
    <definedName name="CO2TRAKJF">'[1]Transport CO2'!$17:$17</definedName>
    <definedName name="CO2TRALPG">'[1]Transport CO2'!$19:$19</definedName>
    <definedName name="CO2TRAMTG">'[1]Transport CO2'!$15:$15</definedName>
    <definedName name="CO2TRANETS">'[1]Transport CO2'!$45:$45</definedName>
    <definedName name="CO2TRANRW">'[1]Transport CO2'!$39:$39</definedName>
    <definedName name="CO2TRAOIL">'[1]Transport CO2'!$11:$11</definedName>
    <definedName name="CO2TRAPEA">'[1]Transport CO2'!$7:$7</definedName>
    <definedName name="CO2TRARFO">'[1]Transport CO2'!$18:$18</definedName>
    <definedName name="CO2TRATOT">'[1]Transport CO2'!$44:$44</definedName>
    <definedName name="Coal">Coal!$A$2:$A$372</definedName>
    <definedName name="COKAFETOT">Coal!$251:$251</definedName>
    <definedName name="COKBNKTOT">Coal!$230:$230</definedName>
    <definedName name="COKEXPTOT">Coal!$229:$229</definedName>
    <definedName name="COKEXTELE">Coal!$247:$247</definedName>
    <definedName name="COKEXTHEA">Coal!$248:$248</definedName>
    <definedName name="COKEXTOTH">Coal!$249:$249</definedName>
    <definedName name="COKEXTTOT">Coal!$246:$246</definedName>
    <definedName name="COKFNLAFS">Coal!$286:$286</definedName>
    <definedName name="COKFNLAGR">Coal!$295:$295</definedName>
    <definedName name="COKFNLATD">Coal!$276:$276</definedName>
    <definedName name="COKFNLATI">Coal!$277:$277</definedName>
    <definedName name="COKFNLBMF">Coal!$264:$264</definedName>
    <definedName name="COKFNLCMF">Coal!$261:$261</definedName>
    <definedName name="COKFNLCON">Coal!$269:$269</definedName>
    <definedName name="COKFNLCSR">Coal!$283:$283</definedName>
    <definedName name="COKFNLEAO">Coal!$266:$266</definedName>
    <definedName name="COKFNLEDU">Coal!$293:$293</definedName>
    <definedName name="COKFNLFAB">Coal!$257:$257</definedName>
    <definedName name="COKFNLFIR">Coal!$288:$288</definedName>
    <definedName name="COKFNLFIS">Coal!$296:$296</definedName>
    <definedName name="COKFNLFUT">Coal!$278:$278</definedName>
    <definedName name="COKFNLIAC">Coal!$287:$287</definedName>
    <definedName name="COKFNLIND">Coal!$255:$255</definedName>
    <definedName name="COKFNLLGV">Coal!$272:$272</definedName>
    <definedName name="COKFNLMAE">Coal!$265:$265</definedName>
    <definedName name="COKFNLNAV">Coal!$279:$279</definedName>
    <definedName name="COKFNLNEM">Coal!$256:$256</definedName>
    <definedName name="COKFNLNOT">Coal!$280:$280</definedName>
    <definedName name="COKFNLOMN">Coal!$268:$268</definedName>
    <definedName name="COKFNLONM">Coal!$263:$263</definedName>
    <definedName name="COKFNLOSS">Coal!$289:$289</definedName>
    <definedName name="COKFNLPAM">Coal!$292:$292</definedName>
    <definedName name="COKFNLPPP">Coal!$260:$260</definedName>
    <definedName name="COKFNLPSR">Coal!$290:$290</definedName>
    <definedName name="COKFNLRAI">Coal!$275:$275</definedName>
    <definedName name="COKFNLRES">Coal!$281:$281</definedName>
    <definedName name="COKFNLRFT">Coal!$271:$271</definedName>
    <definedName name="COKFNLRPC">Coal!$273:$273</definedName>
    <definedName name="COKFNLRPP">Coal!$274:$274</definedName>
    <definedName name="COKFNLRPR">Coal!$262:$262</definedName>
    <definedName name="COKFNLSER">Coal!$282:$282</definedName>
    <definedName name="COKFNLSWA">Coal!$294:$294</definedName>
    <definedName name="COKFNLTAS">Coal!$285:$285</definedName>
    <definedName name="COKFNLTEM">Coal!$267:$267</definedName>
    <definedName name="COKFNLTOT">Coal!$254:$254</definedName>
    <definedName name="COKFNLTRA">Coal!$270:$270</definedName>
    <definedName name="COKFNLTTP">Coal!$258:$258</definedName>
    <definedName name="COKFNLWRV">Coal!$284:$284</definedName>
    <definedName name="COKFNLWSW">Coal!$291:$291</definedName>
    <definedName name="COKFNLWWP">Coal!$259:$259</definedName>
    <definedName name="COKIMPTOT">Coal!$228:$228</definedName>
    <definedName name="COKNONRFF">Coal!$253:$253</definedName>
    <definedName name="COKNONTOT">Coal!$252:$252</definedName>
    <definedName name="COKOWNTOT">Coal!$250:$250</definedName>
    <definedName name="COKPNETOT">Coal!$232:$232</definedName>
    <definedName name="COKPRMTOT">Coal!$233:$233</definedName>
    <definedName name="COKPROTOT">Coal!$227:$227</definedName>
    <definedName name="COKSTCTOT">Coal!$231:$231</definedName>
    <definedName name="COKSTDTOT">Coal!$297:$297</definedName>
    <definedName name="COKTIPCHP">Coal!$236:$236</definedName>
    <definedName name="COKTIPPBQ">Coal!$238:$238</definedName>
    <definedName name="COKTIPPUB">Coal!$235:$235</definedName>
    <definedName name="COKTIPPUM">Coal!$237:$237</definedName>
    <definedName name="COKTIPREF">Coal!$239:$239</definedName>
    <definedName name="COKTIPTOT">Coal!$234:$234</definedName>
    <definedName name="COKTOPCEO">Coal!$242:$242</definedName>
    <definedName name="COKTOPPBQ">Coal!$244:$244</definedName>
    <definedName name="COKTOPPUB">Coal!$241:$241</definedName>
    <definedName name="COKTOPPUM">Coal!$243:$243</definedName>
    <definedName name="COKTOPREF">Coal!$245:$245</definedName>
    <definedName name="COKTOPTOT">Coal!$240:$240</definedName>
    <definedName name="COLAFETOT">Coal!$26:$26</definedName>
    <definedName name="COLBNKTOT">Coal!$5:$5</definedName>
    <definedName name="COLEXPTOT">Coal!$4:$4</definedName>
    <definedName name="COLEXTELE">Coal!$22:$22</definedName>
    <definedName name="COLEXTHEA">Coal!$23:$23</definedName>
    <definedName name="COLEXTOTH">Coal!$24:$24</definedName>
    <definedName name="COLEXTTOT">Coal!$21:$21</definedName>
    <definedName name="COLFNLAFS">Coal!$61:$61</definedName>
    <definedName name="COLFNLAGR">Coal!$70:$70</definedName>
    <definedName name="COLFNLATD">Coal!$51:$51</definedName>
    <definedName name="COLFNLATI">Coal!$52:$52</definedName>
    <definedName name="COLFNLBMF">Coal!$39:$39</definedName>
    <definedName name="COLFNLCMF">Coal!$36:$36</definedName>
    <definedName name="COLFNLCON">Coal!$44:$44</definedName>
    <definedName name="COLFNLCSR">Coal!$58:$58</definedName>
    <definedName name="COLFNLEAO">Coal!$41:$41</definedName>
    <definedName name="COLFNLEDU">Coal!$68:$68</definedName>
    <definedName name="COLFNLFAB">Coal!$32:$32</definedName>
    <definedName name="COLFNLFIR">Coal!$63:$63</definedName>
    <definedName name="COLFNLFIS">Coal!$71:$71</definedName>
    <definedName name="COLFNLFUT">Coal!$53:$53</definedName>
    <definedName name="COLFNLIAC">Coal!$62:$62</definedName>
    <definedName name="COLFNLIND">Coal!$30:$30</definedName>
    <definedName name="COLFNLLGV">Coal!$47:$47</definedName>
    <definedName name="COLFNLMAE">Coal!$40:$40</definedName>
    <definedName name="COLFNLNAV">Coal!$54:$54</definedName>
    <definedName name="COLFNLNEM">Coal!$31:$31</definedName>
    <definedName name="COLFNLNOT">Coal!$55:$55</definedName>
    <definedName name="COLFNLOMN">Coal!$43:$43</definedName>
    <definedName name="COLFNLONM">Coal!$38:$38</definedName>
    <definedName name="COLFNLOSS">Coal!$64:$64</definedName>
    <definedName name="COLFNLPAM">Coal!$67:$67</definedName>
    <definedName name="COLFNLPPP">Coal!$35:$35</definedName>
    <definedName name="COLFNLPSR">Coal!$65:$65</definedName>
    <definedName name="COLFNLRAI">Coal!$50:$50</definedName>
    <definedName name="COLFNLRES">Coal!$56:$56</definedName>
    <definedName name="COLFNLRFT">Coal!$46:$46</definedName>
    <definedName name="COLFNLRPC">Coal!$48:$48</definedName>
    <definedName name="COLFNLRPP">Coal!$49:$49</definedName>
    <definedName name="COLFNLRPR">Coal!$37:$37</definedName>
    <definedName name="COLFNLSER">Coal!$57:$57</definedName>
    <definedName name="COLFNLSWA">Coal!$69:$69</definedName>
    <definedName name="COLFNLTAS">Coal!$60:$60</definedName>
    <definedName name="COLFNLTEM">Coal!$42:$42</definedName>
    <definedName name="COLFNLTOT">Coal!$29:$29</definedName>
    <definedName name="COLFNLTRA">Coal!$45:$45</definedName>
    <definedName name="COLFNLTTP">Coal!$33:$33</definedName>
    <definedName name="COLFNLWRV">Coal!$59:$59</definedName>
    <definedName name="COLFNLWSW">Coal!$66:$66</definedName>
    <definedName name="COLFNLWWP">Coal!$34:$34</definedName>
    <definedName name="COLIMPTOT">Coal!$3:$3</definedName>
    <definedName name="COLNONRFF">Coal!$28:$28</definedName>
    <definedName name="COLNONTOT">Coal!$27:$27</definedName>
    <definedName name="COLOWNTOT">Coal!$25:$25</definedName>
    <definedName name="COLPNETOT">Coal!$7:$7</definedName>
    <definedName name="COLPRMTOT">Coal!$8:$8</definedName>
    <definedName name="COLPROTOT">Coal!$2:$2</definedName>
    <definedName name="COLSTCTOT">Coal!$6:$6</definedName>
    <definedName name="COLSTDTOT">Coal!$72:$72</definedName>
    <definedName name="COLTIPCHP">Coal!$11:$11</definedName>
    <definedName name="COLTIPPBQ">Coal!$13:$13</definedName>
    <definedName name="COLTIPPUB">Coal!$10:$10</definedName>
    <definedName name="COLTIPPUM">Coal!$12:$12</definedName>
    <definedName name="COLTIPREF">Coal!$14:$14</definedName>
    <definedName name="COLTIPTOT">Coal!$9:$9</definedName>
    <definedName name="COLTOPCEO">Coal!$17:$17</definedName>
    <definedName name="COLTOPPBQ">Coal!$19:$19</definedName>
    <definedName name="COLTOPPUB">Coal!$16:$16</definedName>
    <definedName name="COLTOPPUM">Coal!$18:$18</definedName>
    <definedName name="COLTOPREF">Coal!$20:$20</definedName>
    <definedName name="COLTOPTOT">Coal!$15:$15</definedName>
    <definedName name="CSRFNLCOL">[1]Services!$49:$49</definedName>
    <definedName name="CSRFNLELE">[1]Services!$87:$87</definedName>
    <definedName name="CSRFNLGAS">[1]Services!$73:$73</definedName>
    <definedName name="CSRFNLNRW">[1]Services!$86:$86</definedName>
    <definedName name="CSRFNLOIL">[1]Services!$58:$58</definedName>
    <definedName name="CSRFNLPEA">[1]Services!$54:$54</definedName>
    <definedName name="CSRFNLREN">[1]Services!$74:$74</definedName>
    <definedName name="EGFCHPBGM">'[1]Electricity Outputs by source'!$134:$134</definedName>
    <definedName name="EGFCHPBGS">'[1]Electricity Outputs by source'!$136:$136</definedName>
    <definedName name="EGFCHPBID">'[1]Electricity Outputs by source'!$135:$135</definedName>
    <definedName name="EGFCHPBOM">'[1]Electricity Outputs by source'!$131:$131</definedName>
    <definedName name="EGFCHPLFG">'[1]Electricity Outputs by source'!$133:$133</definedName>
    <definedName name="EGFCHPREN">'[1]Electricity Outputs by source'!$128:$128</definedName>
    <definedName name="EGFCHPRWS">'[1]Electricity Outputs by source'!$132:$132</definedName>
    <definedName name="EGFTOTBGM">'[1]Electricity Outputs by source'!$40:$40</definedName>
    <definedName name="EGFTOTBGS">'[1]Electricity Outputs by source'!$42:$42</definedName>
    <definedName name="EGFTOTBID">'[1]Electricity Outputs by source'!$41:$41</definedName>
    <definedName name="EGFTOTBOM">'[1]Electricity Outputs by source'!$37:$37</definedName>
    <definedName name="EGFTOTCOL">'[1]Electricity Outputs by source'!$9:$9</definedName>
    <definedName name="EGFTOTELE">'[1]Electricity Outputs by source'!$47:$47</definedName>
    <definedName name="EGFTOTGAS">'[1]Electricity Outputs by source'!$33:$33</definedName>
    <definedName name="EGFTOTGEO">'[1]Electricity Outputs by source'!$45:$45</definedName>
    <definedName name="EGFTOTHYD">'[1]Electricity Outputs by source'!$35:$35</definedName>
    <definedName name="EGFTOTLFG">'[1]Electricity Outputs by source'!$39:$39</definedName>
    <definedName name="EGFTOTNRW">'[1]Electricity Outputs by source'!$46:$46</definedName>
    <definedName name="EGFTOTOIL">'[1]Electricity Outputs by source'!$18:$18</definedName>
    <definedName name="EGFTOTPEA">'[1]Electricity Outputs by source'!$14:$14</definedName>
    <definedName name="EGFTOTREN">'[1]Electricity Outputs by source'!$34:$34</definedName>
    <definedName name="EGFTOTRWS">'[1]Electricity Outputs by source'!$38:$38</definedName>
    <definedName name="EGFTOTSOL">'[1]Electricity Outputs by source'!$44:$44</definedName>
    <definedName name="EGFTOTSPV">'[1]Electricity Outputs by source'!$43:$43</definedName>
    <definedName name="EGFTOTTOT">'[1]Electricity Outputs by source'!$51:$51</definedName>
    <definedName name="EGFTOTWIN">'[1]Electricity Outputs by source'!$36:$36</definedName>
    <definedName name="ELEAFETOT">Electricity!$26:$26</definedName>
    <definedName name="ELEBNKTOT">Electricity!$5:$5</definedName>
    <definedName name="ELEEXPTOT">Electricity!$4:$4</definedName>
    <definedName name="ELEEXTELE">Electricity!$22:$22</definedName>
    <definedName name="ELEEXTHEA">Electricity!$23:$23</definedName>
    <definedName name="ELEEXTOTH">Electricity!$24:$24</definedName>
    <definedName name="ELEEXTTOT">Electricity!$21:$21</definedName>
    <definedName name="ELEFNLAFS">Electricity!$61:$61</definedName>
    <definedName name="ELEFNLAGR">Electricity!$70:$70</definedName>
    <definedName name="ELEFNLATD">Electricity!$51:$51</definedName>
    <definedName name="ELEFNLATI">Electricity!$52:$52</definedName>
    <definedName name="ELEFNLBMF">Electricity!$39:$39</definedName>
    <definedName name="ELEFNLCMF">Electricity!$36:$36</definedName>
    <definedName name="ELEFNLCON">Electricity!$44:$44</definedName>
    <definedName name="ELEFNLCSR">Electricity!$58:$58</definedName>
    <definedName name="ELEFNLEAO">Electricity!$41:$41</definedName>
    <definedName name="ELEFNLEDU">Electricity!$68:$68</definedName>
    <definedName name="ELEFNLFAB">Electricity!$32:$32</definedName>
    <definedName name="ELEFNLFIR">Electricity!$63:$63</definedName>
    <definedName name="ELEFNLFIS">Electricity!$71:$71</definedName>
    <definedName name="ELEFNLFUT">Electricity!$53:$53</definedName>
    <definedName name="ELEFNLIAC">Electricity!$62:$62</definedName>
    <definedName name="ELEFNLIND">Electricity!$30:$30</definedName>
    <definedName name="ELEFNLLGV">Electricity!$47:$47</definedName>
    <definedName name="ELEFNLMAE">Electricity!$40:$40</definedName>
    <definedName name="ELEFNLNAV">Electricity!$54:$54</definedName>
    <definedName name="ELEFNLNEM">Electricity!$31:$31</definedName>
    <definedName name="ELEFNLNOT">Electricity!$55:$55</definedName>
    <definedName name="ELEFNLOMN">Electricity!$43:$43</definedName>
    <definedName name="ELEFNLONM">Electricity!$38:$38</definedName>
    <definedName name="ELEFNLOSS">Electricity!$64:$64</definedName>
    <definedName name="ELEFNLPAM">Electricity!$67:$67</definedName>
    <definedName name="ELEFNLPPP">Electricity!$35:$35</definedName>
    <definedName name="ELEFNLPSR">Electricity!$65:$65</definedName>
    <definedName name="ELEFNLRAI">Electricity!$50:$50</definedName>
    <definedName name="ELEFNLRES">Electricity!$56:$56</definedName>
    <definedName name="ELEFNLRFT">Electricity!$46:$46</definedName>
    <definedName name="ELEFNLRPC">Electricity!$48:$48</definedName>
    <definedName name="ELEFNLRPP">Electricity!$49:$49</definedName>
    <definedName name="ELEFNLRPR">Electricity!$37:$37</definedName>
    <definedName name="ELEFNLSER">Electricity!$57:$57</definedName>
    <definedName name="ELEFNLSWA">Electricity!$69:$69</definedName>
    <definedName name="ELEFNLTAS">Electricity!$60:$60</definedName>
    <definedName name="ELEFNLTEM">Electricity!$42:$42</definedName>
    <definedName name="ELEFNLTOT">Electricity!$29:$29</definedName>
    <definedName name="ELEFNLTRA">Electricity!$45:$45</definedName>
    <definedName name="ELEFNLTTP">Electricity!$33:$33</definedName>
    <definedName name="ELEFNLWRV">Electricity!$59:$59</definedName>
    <definedName name="ELEFNLWSW">Electricity!$66:$66</definedName>
    <definedName name="ELEFNLWWP">Electricity!$34:$34</definedName>
    <definedName name="ELEIMPTOT">Electricity!$3:$3</definedName>
    <definedName name="ELENONRFF">Electricity!$28:$28</definedName>
    <definedName name="ELENONTOT">Electricity!$27:$27</definedName>
    <definedName name="ELEOUTCOL">'[1]Elec Generated by fuel type'!$34:$34</definedName>
    <definedName name="ELEOUTELE">'[1]Elec Generated by fuel type'!$44:$44</definedName>
    <definedName name="ELEOUTGAS">'[1]Elec Generated by fuel type'!$41:$41</definedName>
    <definedName name="ELEOUTNRW">'[1]Elec Generated by fuel type'!$43:$43</definedName>
    <definedName name="ELEOUTOIL">'[1]Elec Generated by fuel type'!$40:$40</definedName>
    <definedName name="ELEOUTPEA">'[1]Elec Generated by fuel type'!$35:$35</definedName>
    <definedName name="ELEOUTREN">'[1]Elec Generated by fuel type'!$42:$42</definedName>
    <definedName name="ELEOUTTOT">'[1]Elec Generated by fuel type'!$46:$46</definedName>
    <definedName name="ELEOWNTOT">Electricity!$25:$25</definedName>
    <definedName name="ELEPNETOT">Electricity!$7:$7</definedName>
    <definedName name="ELEPRMTOT">Electricity!$8:$8</definedName>
    <definedName name="ELEPROTOT">Electricity!$2:$2</definedName>
    <definedName name="ELESTCTOT">Electricity!$6:$6</definedName>
    <definedName name="ELESTDTOT">Electricity!$72:$72</definedName>
    <definedName name="ELETIPCHP">Electricity!$11:$11</definedName>
    <definedName name="ELETIPPBQ">Electricity!$13:$13</definedName>
    <definedName name="ELETIPPUB">Electricity!$10:$10</definedName>
    <definedName name="ELETIPPUM">Electricity!$12:$12</definedName>
    <definedName name="ELETIPREF">Electricity!$14:$14</definedName>
    <definedName name="ELETIPTOT">Electricity!$9:$9</definedName>
    <definedName name="ELETOPCEO">Electricity!$17:$17</definedName>
    <definedName name="ELETOPPBQ">Electricity!$19:$19</definedName>
    <definedName name="ELETOPPUB">Electricity!$16:$16</definedName>
    <definedName name="ELETOPPUM">Electricity!$18:$18</definedName>
    <definedName name="ELETOPREF">Electricity!$20:$20</definedName>
    <definedName name="ELETOPTOT">Electricity!$15:$15</definedName>
    <definedName name="FISPRMCOL">'[1]TPER Sectoral'!$284:$284</definedName>
    <definedName name="FISPRMELE">'[1]TPER Sectoral'!$322:$322</definedName>
    <definedName name="FISPRMGAS">'[1]TPER Sectoral'!$308:$308</definedName>
    <definedName name="FISPRMNRW">'[1]TPER Sectoral'!$321:$321</definedName>
    <definedName name="FISPRMOIL">'[1]TPER Sectoral'!$293:$293</definedName>
    <definedName name="FISPRMPEA">'[1]TPER Sectoral'!$289:$289</definedName>
    <definedName name="FISPRMREN">'[1]TPER Sectoral'!$309:$309</definedName>
    <definedName name="FISPRMTOT">'[1]TPER Sectoral'!$326:$326</definedName>
    <definedName name="GASAFETOT">Gas!$26:$26</definedName>
    <definedName name="GASBNKTOT">Gas!$5:$5</definedName>
    <definedName name="GASEXPTOT">Gas!$4:$4</definedName>
    <definedName name="GASEXTELE">Gas!$22:$22</definedName>
    <definedName name="GASEXTHEA">Gas!$23:$23</definedName>
    <definedName name="GASEXTOTH">Gas!$24:$24</definedName>
    <definedName name="GASEXTTOT">Gas!$21:$21</definedName>
    <definedName name="GASFNLAFS">Gas!$61:$61</definedName>
    <definedName name="GASFNLAGR">Gas!$70:$70</definedName>
    <definedName name="GASFNLATD">Gas!$51:$51</definedName>
    <definedName name="GASFNLATI">Gas!$52:$52</definedName>
    <definedName name="GASFNLBMF">Gas!$39:$39</definedName>
    <definedName name="GASFNLCMF">Gas!$36:$36</definedName>
    <definedName name="GASFNLCON">Gas!$44:$44</definedName>
    <definedName name="GASFNLCSR">Gas!$58:$58</definedName>
    <definedName name="GASFNLEAO">Gas!$41:$41</definedName>
    <definedName name="GASFNLEDU">Gas!$68:$68</definedName>
    <definedName name="GASFNLFAB">Gas!$32:$32</definedName>
    <definedName name="GASFNLFIR">Gas!$63:$63</definedName>
    <definedName name="GASFNLFIS">Gas!$71:$71</definedName>
    <definedName name="GASFNLFUT">Gas!$53:$53</definedName>
    <definedName name="GASFNLIAC">Gas!$62:$62</definedName>
    <definedName name="GASFNLIND">Gas!$30:$30</definedName>
    <definedName name="GASFNLLGV">Gas!$47:$47</definedName>
    <definedName name="GASFNLMAE">Gas!$40:$40</definedName>
    <definedName name="GASFNLNAV">Gas!$54:$54</definedName>
    <definedName name="GASFNLNEM">Gas!$31:$31</definedName>
    <definedName name="GASFNLNOT">Gas!$55:$55</definedName>
    <definedName name="GASFNLOMN">Gas!$43:$43</definedName>
    <definedName name="GASFNLONM">Gas!$38:$38</definedName>
    <definedName name="GASFNLOSS">Gas!$64:$64</definedName>
    <definedName name="GASFNLPAM">Gas!$67:$67</definedName>
    <definedName name="GASFNLPPP">Gas!$35:$35</definedName>
    <definedName name="GASFNLPSR">Gas!$65:$65</definedName>
    <definedName name="GASFNLRAI">Gas!$50:$50</definedName>
    <definedName name="GASFNLRES">Gas!$56:$56</definedName>
    <definedName name="GASFNLRFT">Gas!$46:$46</definedName>
    <definedName name="GASFNLRPC">Gas!$48:$48</definedName>
    <definedName name="GASFNLRPP">Gas!$49:$49</definedName>
    <definedName name="GASFNLRPR">Gas!$37:$37</definedName>
    <definedName name="GASFNLSER">Gas!$57:$57</definedName>
    <definedName name="GASFNLSWA">Gas!$69:$69</definedName>
    <definedName name="GASFNLTAS">Gas!$60:$60</definedName>
    <definedName name="GASFNLTEM">Gas!$42:$42</definedName>
    <definedName name="GASFNLTOT">Gas!$29:$29</definedName>
    <definedName name="GASFNLTRA">Gas!$45:$45</definedName>
    <definedName name="GASFNLTTP">Gas!$33:$33</definedName>
    <definedName name="GASFNLWRV">Gas!$59:$59</definedName>
    <definedName name="GASFNLWSW">Gas!$66:$66</definedName>
    <definedName name="GASFNLWWP">Gas!$34:$34</definedName>
    <definedName name="GASIMPTOT">Gas!$3:$3</definedName>
    <definedName name="GASNONRFF">Gas!$28:$28</definedName>
    <definedName name="GASNONTOT">Gas!$27:$27</definedName>
    <definedName name="GASOWNTOT">Gas!$25:$25</definedName>
    <definedName name="GASPNETOT">Gas!$7:$7</definedName>
    <definedName name="GASPRMTOT">Gas!$8:$8</definedName>
    <definedName name="GASPROTOT">Gas!$2:$2</definedName>
    <definedName name="GASSTCTOT">Gas!$6:$6</definedName>
    <definedName name="GASSTDTOT">Gas!$72:$72</definedName>
    <definedName name="GASTIPCHP">Gas!$11:$11</definedName>
    <definedName name="GASTIPPBQ">Gas!$13:$13</definedName>
    <definedName name="GASTIPPUB">Gas!$10:$10</definedName>
    <definedName name="GASTIPPUM">Gas!$12:$12</definedName>
    <definedName name="GASTIPREF">Gas!$14:$14</definedName>
    <definedName name="GASTIPTOT">Gas!$9:$9</definedName>
    <definedName name="GASTOPCEO">Gas!$17:$17</definedName>
    <definedName name="GASTOPPBQ">Gas!$19:$19</definedName>
    <definedName name="GASTOPPUB">Gas!$16:$16</definedName>
    <definedName name="GASTOPPUM">Gas!$18:$18</definedName>
    <definedName name="GASTOPREF">Gas!$20:$20</definedName>
    <definedName name="GASTOPTOT">Gas!$15:$15</definedName>
    <definedName name="GDDAFETOT">Oil!$701:$701</definedName>
    <definedName name="GDDBNKTOT">Oil!$680:$680</definedName>
    <definedName name="GDDEXPTOT">Oil!$679:$679</definedName>
    <definedName name="GDDEXTELE">Oil!$697:$697</definedName>
    <definedName name="GDDEXTHEA">Oil!$698:$698</definedName>
    <definedName name="GDDEXTOTH">Oil!$699:$699</definedName>
    <definedName name="GDDEXTTOT">Oil!$696:$696</definedName>
    <definedName name="GDDFNLAFS">Oil!$736:$736</definedName>
    <definedName name="GDDFNLAGR">Oil!$745:$745</definedName>
    <definedName name="GDDFNLATD">Oil!$726:$726</definedName>
    <definedName name="GDDFNLATI">Oil!$727:$727</definedName>
    <definedName name="GDDFNLBMF">Oil!$714:$714</definedName>
    <definedName name="GDDFNLCMF">Oil!$711:$711</definedName>
    <definedName name="GDDFNLCON">Oil!$719:$719</definedName>
    <definedName name="GDDFNLCSR">Oil!$733:$733</definedName>
    <definedName name="GDDFNLEAO">Oil!$716:$716</definedName>
    <definedName name="GDDFNLEDU">Oil!$743:$743</definedName>
    <definedName name="GDDFNLFAB">Oil!$707:$707</definedName>
    <definedName name="GDDFNLFIR">Oil!$738:$738</definedName>
    <definedName name="GDDFNLFIS">Oil!$746:$746</definedName>
    <definedName name="GDDFNLFUT">Oil!$728:$728</definedName>
    <definedName name="GDDFNLIAC">Oil!$737:$737</definedName>
    <definedName name="GDDFNLIND">Oil!$705:$705</definedName>
    <definedName name="GDDFNLLGV">Oil!$722:$722</definedName>
    <definedName name="GDDFNLMAE">Oil!$715:$715</definedName>
    <definedName name="GDDFNLNAV">Oil!$729:$729</definedName>
    <definedName name="GDDFNLNEM">Oil!$706:$706</definedName>
    <definedName name="GDDFNLNOT">Oil!$730:$730</definedName>
    <definedName name="GDDFNLOMN">Oil!$718:$718</definedName>
    <definedName name="GDDFNLONM">Oil!$713:$713</definedName>
    <definedName name="GDDFNLOSS">Oil!$739:$739</definedName>
    <definedName name="GDDFNLPAM">Oil!$742:$742</definedName>
    <definedName name="GDDFNLPPP">Oil!$710:$710</definedName>
    <definedName name="GDDFNLPSR">Oil!$740:$740</definedName>
    <definedName name="GDDFNLRAI">Oil!$725:$725</definedName>
    <definedName name="GDDFNLRES">Oil!$731:$731</definedName>
    <definedName name="GDDFNLRFT">Oil!$721:$721</definedName>
    <definedName name="GDDFNLRPC">Oil!$723:$723</definedName>
    <definedName name="GDDFNLRPP">Oil!$724:$724</definedName>
    <definedName name="GDDFNLRPR">Oil!$712:$712</definedName>
    <definedName name="GDDFNLSER">Oil!$732:$732</definedName>
    <definedName name="GDDFNLSWA">Oil!$744:$744</definedName>
    <definedName name="GDDFNLTAS">Oil!$735:$735</definedName>
    <definedName name="GDDFNLTEM">Oil!$717:$717</definedName>
    <definedName name="GDDFNLTOT">Oil!$704:$704</definedName>
    <definedName name="GDDFNLTRA">Oil!$720:$720</definedName>
    <definedName name="GDDFNLTTP">Oil!$708:$708</definedName>
    <definedName name="GDDFNLWRV">Oil!$734:$734</definedName>
    <definedName name="GDDFNLWSW">Oil!$741:$741</definedName>
    <definedName name="GDDFNLWWP">Oil!$709:$709</definedName>
    <definedName name="GDDIMPTOT">Oil!$678:$678</definedName>
    <definedName name="GDDNONRFF">Oil!$703:$703</definedName>
    <definedName name="GDDNONTOT">Oil!$702:$702</definedName>
    <definedName name="GDDOWNTOT">Oil!$700:$700</definedName>
    <definedName name="GDDPNETOT">Oil!$682:$682</definedName>
    <definedName name="GDDPRMTOT">Oil!$683:$683</definedName>
    <definedName name="GDDPROTOT">Oil!$677:$677</definedName>
    <definedName name="GDDSTCTOT">Oil!$681:$681</definedName>
    <definedName name="GDDSTDTOT">Oil!$747:$747</definedName>
    <definedName name="GDDTIPCHP">Oil!$686:$686</definedName>
    <definedName name="GDDTIPPBQ">Oil!$688:$688</definedName>
    <definedName name="GDDTIPPUB">Oil!$685:$685</definedName>
    <definedName name="GDDTIPPUM">Oil!$687:$687</definedName>
    <definedName name="GDDTIPREF">Oil!$689:$689</definedName>
    <definedName name="GDDTIPTOT">Oil!$684:$684</definedName>
    <definedName name="GDDTOPCEO">Oil!$692:$692</definedName>
    <definedName name="GDDTOPPBQ">Oil!$694:$694</definedName>
    <definedName name="GDDTOPPUB">Oil!$691:$691</definedName>
    <definedName name="GDDTOPPUM">Oil!$693:$693</definedName>
    <definedName name="GDDTOPREF">Oil!$695:$695</definedName>
    <definedName name="GDDTOPTOT">Oil!$690:$690</definedName>
    <definedName name="GEOAFETOT">Renewables!$851:$851</definedName>
    <definedName name="GEOBNKTOT">Renewables!$830:$830</definedName>
    <definedName name="GEOEXPTOT">Renewables!$829:$829</definedName>
    <definedName name="GEOEXTELE">Renewables!$847:$847</definedName>
    <definedName name="GEOEXTHEA">Renewables!$848:$848</definedName>
    <definedName name="GEOEXTOTH">Renewables!$849:$849</definedName>
    <definedName name="GEOEXTTOT">Renewables!$846:$846</definedName>
    <definedName name="GEOFNLAFS">Renewables!$886:$886</definedName>
    <definedName name="GEOFNLAGR">Renewables!$895:$895</definedName>
    <definedName name="GEOFNLATD">Renewables!$876:$876</definedName>
    <definedName name="GEOFNLATI">Renewables!$877:$877</definedName>
    <definedName name="GEOFNLBMF">Renewables!$864:$864</definedName>
    <definedName name="GEOFNLCMF">Renewables!$861:$861</definedName>
    <definedName name="GEOFNLCON">Renewables!$869:$869</definedName>
    <definedName name="GEOFNLCSR">Renewables!$883:$883</definedName>
    <definedName name="GEOFNLEAO">Renewables!$866:$866</definedName>
    <definedName name="GEOFNLEDU">Renewables!$893:$893</definedName>
    <definedName name="GEOFNLFAB">Renewables!$857:$857</definedName>
    <definedName name="GEOFNLFIR">Renewables!$888:$888</definedName>
    <definedName name="GEOFNLFIS">Renewables!$896:$896</definedName>
    <definedName name="GEOFNLFUT">Renewables!$878:$878</definedName>
    <definedName name="GEOFNLIAC">Renewables!$887:$887</definedName>
    <definedName name="GEOFNLIND">Renewables!$855:$855</definedName>
    <definedName name="GEOFNLLGV">Renewables!$872:$872</definedName>
    <definedName name="GEOFNLMAE">Renewables!$865:$865</definedName>
    <definedName name="GEOFNLNAV">Renewables!$879:$879</definedName>
    <definedName name="GEOFNLNEM">Renewables!$856:$856</definedName>
    <definedName name="GEOFNLNOT">Renewables!$880:$880</definedName>
    <definedName name="GEOFNLOMN">Renewables!$868:$868</definedName>
    <definedName name="GEOFNLONM">Renewables!$863:$863</definedName>
    <definedName name="GEOFNLOSS">Renewables!$889:$889</definedName>
    <definedName name="GEOFNLPAM">Renewables!$892:$892</definedName>
    <definedName name="GEOFNLPPP">Renewables!$860:$860</definedName>
    <definedName name="GEOFNLPSR">Renewables!$890:$890</definedName>
    <definedName name="GEOFNLRAI">Renewables!$875:$875</definedName>
    <definedName name="GEOFNLRES">Renewables!$881:$881</definedName>
    <definedName name="GEOFNLRFT">Renewables!$871:$871</definedName>
    <definedName name="GEOFNLRPC">Renewables!$873:$873</definedName>
    <definedName name="GEOFNLRPP">Renewables!$874:$874</definedName>
    <definedName name="GEOFNLRPR">Renewables!$862:$862</definedName>
    <definedName name="GEOFNLSER">Renewables!$882:$882</definedName>
    <definedName name="GEOFNLSWA">Renewables!$894:$894</definedName>
    <definedName name="GEOFNLTAS">Renewables!$885:$885</definedName>
    <definedName name="GEOFNLTEM">Renewables!$867:$867</definedName>
    <definedName name="GEOFNLTOT">Renewables!$854:$854</definedName>
    <definedName name="GEOFNLTRA">Renewables!$870:$870</definedName>
    <definedName name="GEOFNLTTP">Renewables!$858:$858</definedName>
    <definedName name="GEOFNLWRV">Renewables!$884:$884</definedName>
    <definedName name="GEOFNLWSW">Renewables!$891:$891</definedName>
    <definedName name="GEOFNLWWP">Renewables!$859:$859</definedName>
    <definedName name="GEOIMPTOT">Renewables!$828:$828</definedName>
    <definedName name="GEONONRFF">Renewables!$853:$853</definedName>
    <definedName name="GEONONTOT">Renewables!$852:$852</definedName>
    <definedName name="GEOOWNTOT">Renewables!$850:$850</definedName>
    <definedName name="GEOPNETOT">Renewables!$832:$832</definedName>
    <definedName name="GEOPRMTOT">Renewables!$833:$833</definedName>
    <definedName name="GEOPROTOT">Renewables!$827:$827</definedName>
    <definedName name="GEOSTCTOT">Renewables!$831:$831</definedName>
    <definedName name="GEOSTDTOT">Renewables!$897:$897</definedName>
    <definedName name="GEOTIPCHP">Renewables!$836:$836</definedName>
    <definedName name="GEOTIPPBQ">Renewables!$838:$838</definedName>
    <definedName name="GEOTIPPUB">Renewables!$835:$835</definedName>
    <definedName name="GEOTIPPUM">Renewables!$837:$837</definedName>
    <definedName name="GEOTIPREF">Renewables!$839:$839</definedName>
    <definedName name="GEOTIPTOT">Renewables!$834:$834</definedName>
    <definedName name="GEOTOPCEO">Renewables!$842:$842</definedName>
    <definedName name="GEOTOPPBQ">Renewables!$844:$844</definedName>
    <definedName name="GEOTOPPUB">Renewables!$841:$841</definedName>
    <definedName name="GEOTOPPUM">Renewables!$843:$843</definedName>
    <definedName name="GEOTOPREF">Renewables!$845:$845</definedName>
    <definedName name="GEOTOPTOT">Renewables!$840:$840</definedName>
    <definedName name="HYDAFETOT">Renewables!$101:$101</definedName>
    <definedName name="HYDBNKTOT">Renewables!$80:$80</definedName>
    <definedName name="HYDEXPTOT">Renewables!$79:$79</definedName>
    <definedName name="HYDEXTELE">Renewables!$97:$97</definedName>
    <definedName name="HYDEXTHEA">Renewables!$98:$98</definedName>
    <definedName name="HYDEXTOTH">Renewables!$99:$99</definedName>
    <definedName name="HYDEXTTOT">Renewables!$96:$96</definedName>
    <definedName name="HYDFNLAFS">Renewables!$136:$136</definedName>
    <definedName name="HYDFNLAGR">Renewables!$145:$145</definedName>
    <definedName name="HYDFNLATD">Renewables!$126:$126</definedName>
    <definedName name="HYDFNLATI">Renewables!$127:$127</definedName>
    <definedName name="HYDFNLBMF">Renewables!$114:$114</definedName>
    <definedName name="HYDFNLCMF">Renewables!$111:$111</definedName>
    <definedName name="HYDFNLCON">Renewables!$119:$119</definedName>
    <definedName name="HYDFNLCSR">Renewables!$133:$133</definedName>
    <definedName name="HYDFNLEAO">Renewables!$116:$116</definedName>
    <definedName name="HYDFNLEDU">Renewables!$143:$143</definedName>
    <definedName name="HYDFNLFAB">Renewables!$107:$107</definedName>
    <definedName name="HYDFNLFIR">Renewables!$138:$138</definedName>
    <definedName name="HYDFNLFIS">Renewables!$146:$146</definedName>
    <definedName name="HYDFNLFUT">Renewables!$128:$128</definedName>
    <definedName name="HYDFNLIAC">Renewables!$137:$137</definedName>
    <definedName name="HYDFNLIND">Renewables!$105:$105</definedName>
    <definedName name="HYDFNLLGV">Renewables!$122:$122</definedName>
    <definedName name="HYDFNLMAE">Renewables!$115:$115</definedName>
    <definedName name="HYDFNLNAV">Renewables!$129:$129</definedName>
    <definedName name="HYDFNLNEM">Renewables!$106:$106</definedName>
    <definedName name="HYDFNLNOT">Renewables!$130:$130</definedName>
    <definedName name="HYDFNLOMN">Renewables!$118:$118</definedName>
    <definedName name="HYDFNLONM">Renewables!$113:$113</definedName>
    <definedName name="HYDFNLOSS">Renewables!$139:$139</definedName>
    <definedName name="HYDFNLPAM">Renewables!$142:$142</definedName>
    <definedName name="HYDFNLPPP">Renewables!$110:$110</definedName>
    <definedName name="HYDFNLPSR">Renewables!$140:$140</definedName>
    <definedName name="HYDFNLRAI">Renewables!$125:$125</definedName>
    <definedName name="HYDFNLRES">Renewables!$131:$131</definedName>
    <definedName name="HYDFNLRFT">Renewables!$121:$121</definedName>
    <definedName name="HYDFNLRPC">Renewables!$123:$123</definedName>
    <definedName name="HYDFNLRPP">Renewables!$124:$124</definedName>
    <definedName name="HYDFNLRPR">Renewables!$112:$112</definedName>
    <definedName name="HYDFNLSER">Renewables!$132:$132</definedName>
    <definedName name="HYDFNLSWA">Renewables!$144:$144</definedName>
    <definedName name="HYDFNLTAS">Renewables!$135:$135</definedName>
    <definedName name="HYDFNLTEM">Renewables!$117:$117</definedName>
    <definedName name="HYDFNLTOT">Renewables!$104:$104</definedName>
    <definedName name="HYDFNLTRA">Renewables!$120:$120</definedName>
    <definedName name="HYDFNLTTP">Renewables!$108:$108</definedName>
    <definedName name="HYDFNLWRV">Renewables!$134:$134</definedName>
    <definedName name="HYDFNLWSW">Renewables!$141:$141</definedName>
    <definedName name="HYDFNLWWP">Renewables!$109:$109</definedName>
    <definedName name="HYDIMPTOT">Renewables!$78:$78</definedName>
    <definedName name="HYDNONRFF">Renewables!$103:$103</definedName>
    <definedName name="HYDNONTOT">Renewables!$102:$102</definedName>
    <definedName name="HYDOWNTOT">Renewables!$100:$100</definedName>
    <definedName name="HYDPNETOT">Renewables!$82:$82</definedName>
    <definedName name="HYDPRMTOT">Renewables!$83:$83</definedName>
    <definedName name="HYDPROTOT">Renewables!$77:$77</definedName>
    <definedName name="HYDSTCTOT">Renewables!$81:$81</definedName>
    <definedName name="HYDSTDTOT">Renewables!$147:$147</definedName>
    <definedName name="HYDTIPCHP">Renewables!$86:$86</definedName>
    <definedName name="HYDTIPPBQ">Renewables!$88:$88</definedName>
    <definedName name="HYDTIPPUB">Renewables!$85:$85</definedName>
    <definedName name="HYDTIPPUM">Renewables!$87:$87</definedName>
    <definedName name="HYDTIPREF">Renewables!$89:$89</definedName>
    <definedName name="HYDTIPTOT">Renewables!$84:$84</definedName>
    <definedName name="HYDTOPCEO">Renewables!$92:$92</definedName>
    <definedName name="HYDTOPPBQ">Renewables!$94:$94</definedName>
    <definedName name="HYDTOPPUB">Renewables!$91:$91</definedName>
    <definedName name="HYDTOPPUM">Renewables!$93:$93</definedName>
    <definedName name="HYDTOPREF">Renewables!$95:$95</definedName>
    <definedName name="HYDTOPTOT">Renewables!$90:$90</definedName>
    <definedName name="INDFNLCOL">[1]Industry!$2:$2</definedName>
    <definedName name="INDFNLELE">[1]Industry!$40:$40</definedName>
    <definedName name="INDFNLGAS">[1]Industry!$26:$26</definedName>
    <definedName name="INDFNLNRW">[1]Industry!$39:$39</definedName>
    <definedName name="INDFNLOIL">[1]Industry!$11:$11</definedName>
    <definedName name="INDFNLPEA">[1]Industry!$7:$7</definedName>
    <definedName name="INDFNLREN">[1]Industry!$27:$27</definedName>
    <definedName name="INDFNLTOT">[1]Industry!$44:$44</definedName>
    <definedName name="INDPRMCOL">'[1]TPER Sectoral'!$49:$49</definedName>
    <definedName name="INDPRMELE">'[1]TPER Sectoral'!$87:$87</definedName>
    <definedName name="INDPRMGAS">'[1]TPER Sectoral'!$73:$73</definedName>
    <definedName name="INDPRMNRW">'[1]TPER Sectoral'!$86:$86</definedName>
    <definedName name="INDPRMOIL">'[1]TPER Sectoral'!$58:$58</definedName>
    <definedName name="INDPRMPEA">'[1]TPER Sectoral'!$54:$54</definedName>
    <definedName name="INDPRMREN">'[1]TPER Sectoral'!$74:$74</definedName>
    <definedName name="INDPRMTOT">'[1]TPER Sectoral'!$91:$91</definedName>
    <definedName name="KJFAFETOT">Oil!$476:$476</definedName>
    <definedName name="KJFBNKTOT">Oil!$455:$455</definedName>
    <definedName name="KJFEXPTOT">Oil!$454:$454</definedName>
    <definedName name="KJFEXTELE">Oil!$472:$472</definedName>
    <definedName name="KJFEXTHEA">Oil!$473:$473</definedName>
    <definedName name="KJFEXTOTH">Oil!$474:$474</definedName>
    <definedName name="KJFEXTTOT">Oil!$471:$471</definedName>
    <definedName name="KJFFNLAFS">Oil!$511:$511</definedName>
    <definedName name="KJFFNLAGR">Oil!$520:$520</definedName>
    <definedName name="KJFFNLATD">Oil!$501:$501</definedName>
    <definedName name="KJFFNLATI">Oil!$502:$502</definedName>
    <definedName name="KJFFNLBMF">Oil!$489:$489</definedName>
    <definedName name="KJFFNLCMF">Oil!$486:$486</definedName>
    <definedName name="KJFFNLCON">Oil!$494:$494</definedName>
    <definedName name="KJFFNLCSR">Oil!$508:$508</definedName>
    <definedName name="KJFFNLEAO">Oil!$491:$491</definedName>
    <definedName name="KJFFNLEDU">Oil!$518:$518</definedName>
    <definedName name="KJFFNLFAB">Oil!$482:$482</definedName>
    <definedName name="KJFFNLFIR">Oil!$513:$513</definedName>
    <definedName name="KJFFNLFIS">Oil!$521:$521</definedName>
    <definedName name="KJFFNLFUT">Oil!$503:$503</definedName>
    <definedName name="KJFFNLIAC">Oil!$512:$512</definedName>
    <definedName name="KJFFNLIND">Oil!$480:$480</definedName>
    <definedName name="KJFFNLLGV">Oil!$497:$497</definedName>
    <definedName name="KJFFNLMAE">Oil!$490:$490</definedName>
    <definedName name="KJFFNLNAV">Oil!$504:$504</definedName>
    <definedName name="KJFFNLNEM">Oil!$481:$481</definedName>
    <definedName name="KJFFNLNOT">Oil!$505:$505</definedName>
    <definedName name="KJFFNLOMN">Oil!$493:$493</definedName>
    <definedName name="KJFFNLONM">Oil!$488:$488</definedName>
    <definedName name="KJFFNLOSS">Oil!$514:$514</definedName>
    <definedName name="KJFFNLPAM">Oil!$517:$517</definedName>
    <definedName name="KJFFNLPPP">Oil!$485:$485</definedName>
    <definedName name="KJFFNLPSR">Oil!$515:$515</definedName>
    <definedName name="KJFFNLRAI">Oil!$500:$500</definedName>
    <definedName name="KJFFNLRES">Oil!$506:$506</definedName>
    <definedName name="KJFFNLRFT">Oil!$496:$496</definedName>
    <definedName name="KJFFNLRPC">Oil!$498:$498</definedName>
    <definedName name="KJFFNLRPP">Oil!$499:$499</definedName>
    <definedName name="KJFFNLRPR">Oil!$487:$487</definedName>
    <definedName name="KJFFNLSER">Oil!$507:$507</definedName>
    <definedName name="KJFFNLSWA">Oil!$519:$519</definedName>
    <definedName name="KJFFNLTAS">Oil!$510:$510</definedName>
    <definedName name="KJFFNLTEM">Oil!$492:$492</definedName>
    <definedName name="KJFFNLTOT">Oil!$479:$479</definedName>
    <definedName name="KJFFNLTRA">Oil!$495:$495</definedName>
    <definedName name="KJFFNLTTP">Oil!$483:$483</definedName>
    <definedName name="KJFFNLWRV">Oil!$509:$509</definedName>
    <definedName name="KJFFNLWSW">Oil!$516:$516</definedName>
    <definedName name="KJFFNLWWP">Oil!$484:$484</definedName>
    <definedName name="KJFIMPTOT">Oil!$453:$453</definedName>
    <definedName name="KJFNONRFF">Oil!$478:$478</definedName>
    <definedName name="KJFNONTOT">Oil!$477:$477</definedName>
    <definedName name="KJFOWNTOT">Oil!$475:$475</definedName>
    <definedName name="KJFPNETOT">Oil!$457:$457</definedName>
    <definedName name="KJFPRMTOT">Oil!$458:$458</definedName>
    <definedName name="KJFPROTOT">Oil!$452:$452</definedName>
    <definedName name="KJFSTCTOT">Oil!$456:$456</definedName>
    <definedName name="KJFSTDTOT">Oil!$522:$522</definedName>
    <definedName name="KJFTIPCHP">Oil!$461:$461</definedName>
    <definedName name="KJFTIPPBQ">Oil!$463:$463</definedName>
    <definedName name="KJFTIPPUB">Oil!$460:$460</definedName>
    <definedName name="KJFTIPPUM">Oil!$462:$462</definedName>
    <definedName name="KJFTIPREF">Oil!$464:$464</definedName>
    <definedName name="KJFTIPTOT">Oil!$459:$459</definedName>
    <definedName name="KJFTOPCEO">Oil!$467:$467</definedName>
    <definedName name="KJFTOPPBQ">Oil!$469:$469</definedName>
    <definedName name="KJFTOPPUB">Oil!$466:$466</definedName>
    <definedName name="KJFTOPPUM">Oil!$468:$468</definedName>
    <definedName name="KJFTOPREF">Oil!$470:$470</definedName>
    <definedName name="KJFTOPTOT">Oil!$465:$465</definedName>
    <definedName name="LFGAFETOT">Renewables!$401:$401</definedName>
    <definedName name="LFGBNKTOT">Renewables!$380:$380</definedName>
    <definedName name="LFGEXPTOT">Renewables!$379:$379</definedName>
    <definedName name="LFGEXTELE">Renewables!$397:$397</definedName>
    <definedName name="LFGEXTHEA">Renewables!$398:$398</definedName>
    <definedName name="LFGEXTOTH">Renewables!$399:$399</definedName>
    <definedName name="LFGEXTTOT">Renewables!$396:$396</definedName>
    <definedName name="LFGFNLAFS">Renewables!$436:$436</definedName>
    <definedName name="LFGFNLAGR">Renewables!$445:$445</definedName>
    <definedName name="LFGFNLATD">Renewables!$426:$426</definedName>
    <definedName name="LFGFNLATI">Renewables!$427:$427</definedName>
    <definedName name="LFGFNLBMF">Renewables!$414:$414</definedName>
    <definedName name="LFGFNLCMF">Renewables!$411:$411</definedName>
    <definedName name="LFGFNLCON">Renewables!$419:$419</definedName>
    <definedName name="LFGFNLCSR">Renewables!$433:$433</definedName>
    <definedName name="LFGFNLEAO">Renewables!$416:$416</definedName>
    <definedName name="LFGFNLEDU">Renewables!$443:$443</definedName>
    <definedName name="LFGFNLFAB">Renewables!$407:$407</definedName>
    <definedName name="LFGFNLFIR">Renewables!$438:$438</definedName>
    <definedName name="LFGFNLFIS">Renewables!$446:$446</definedName>
    <definedName name="LFGFNLFUT">Renewables!$428:$428</definedName>
    <definedName name="LFGFNLIAC">Renewables!$437:$437</definedName>
    <definedName name="LFGFNLIND">Renewables!$405:$405</definedName>
    <definedName name="LFGFNLLGV">Renewables!$422:$422</definedName>
    <definedName name="LFGFNLMAE">Renewables!$415:$415</definedName>
    <definedName name="LFGFNLNAV">Renewables!$429:$429</definedName>
    <definedName name="LFGFNLNEM">Renewables!$406:$406</definedName>
    <definedName name="LFGFNLNOT">Renewables!$430:$430</definedName>
    <definedName name="LFGFNLOMN">Renewables!$418:$418</definedName>
    <definedName name="LFGFNLONM">Renewables!$413:$413</definedName>
    <definedName name="LFGFNLOSS">Renewables!$439:$439</definedName>
    <definedName name="LFGFNLPAM">Renewables!$442:$442</definedName>
    <definedName name="LFGFNLPPP">Renewables!$410:$410</definedName>
    <definedName name="LFGFNLPSR">Renewables!$440:$440</definedName>
    <definedName name="LFGFNLRAI">Renewables!$425:$425</definedName>
    <definedName name="LFGFNLRES">Renewables!$431:$431</definedName>
    <definedName name="LFGFNLRFT">Renewables!$421:$421</definedName>
    <definedName name="LFGFNLRPC">Renewables!$423:$423</definedName>
    <definedName name="LFGFNLRPP">Renewables!$424:$424</definedName>
    <definedName name="LFGFNLRPR">Renewables!$412:$412</definedName>
    <definedName name="LFGFNLSER">Renewables!$432:$432</definedName>
    <definedName name="LFGFNLSWA">Renewables!$444:$444</definedName>
    <definedName name="LFGFNLTAS">Renewables!$435:$435</definedName>
    <definedName name="LFGFNLTEM">Renewables!$417:$417</definedName>
    <definedName name="LFGFNLTOT">Renewables!$404:$404</definedName>
    <definedName name="LFGFNLTRA">Renewables!$420:$420</definedName>
    <definedName name="LFGFNLTTP">Renewables!$408:$408</definedName>
    <definedName name="LFGFNLWRV">Renewables!$434:$434</definedName>
    <definedName name="LFGFNLWSW">Renewables!$441:$441</definedName>
    <definedName name="LFGFNLWWP">Renewables!$409:$409</definedName>
    <definedName name="LFGIMPTOT">Renewables!$378:$378</definedName>
    <definedName name="LFGNONRFF">Renewables!$403:$403</definedName>
    <definedName name="LFGNONTOT">Renewables!$402:$402</definedName>
    <definedName name="LFGOWNTOT">Renewables!$400:$400</definedName>
    <definedName name="LFGPNETOT">Renewables!$382:$382</definedName>
    <definedName name="LFGPRMTOT">Renewables!$383:$383</definedName>
    <definedName name="LFGPROTOT">Renewables!$377:$377</definedName>
    <definedName name="LFGSTCTOT">Renewables!$381:$381</definedName>
    <definedName name="LFGSTDTOT">Renewables!$447:$447</definedName>
    <definedName name="LFGTIPCHP">Renewables!$386:$386</definedName>
    <definedName name="LFGTIPPBQ">Renewables!$388:$388</definedName>
    <definedName name="LFGTIPPUB">Renewables!$385:$385</definedName>
    <definedName name="LFGTIPPUM">Renewables!$387:$387</definedName>
    <definedName name="LFGTIPREF">Renewables!$389:$389</definedName>
    <definedName name="LFGTIPTOT">Renewables!$384:$384</definedName>
    <definedName name="LFGTOPCEO">Renewables!$392:$392</definedName>
    <definedName name="LFGTOPPBQ">Renewables!$394:$394</definedName>
    <definedName name="LFGTOPPUB">Renewables!$391:$391</definedName>
    <definedName name="LFGTOPPUM">Renewables!$393:$393</definedName>
    <definedName name="LFGTOPREF">Renewables!$395:$395</definedName>
    <definedName name="LFGTOPTOT">Renewables!$390:$390</definedName>
    <definedName name="LGVFNLELE">[1]Transport!$134:$134</definedName>
    <definedName name="LIGAFETOT">Coal!$326:$326</definedName>
    <definedName name="LIGBNKTOT">Coal!$305:$305</definedName>
    <definedName name="LIGEXPTOT">Coal!$304:$304</definedName>
    <definedName name="LIGEXTELE">Coal!$322:$322</definedName>
    <definedName name="LIGEXTHEA">Coal!$323:$323</definedName>
    <definedName name="LIGEXTOTH">Coal!$324:$324</definedName>
    <definedName name="LIGEXTTOT">Coal!$321:$321</definedName>
    <definedName name="LIGFNLAFS">Coal!$361:$361</definedName>
    <definedName name="LIGFNLAGR">Coal!$370:$370</definedName>
    <definedName name="LIGFNLATD">Coal!$351:$351</definedName>
    <definedName name="LIGFNLATI">Coal!$352:$352</definedName>
    <definedName name="LIGFNLBMF">Coal!$339:$339</definedName>
    <definedName name="LIGFNLCMF">Coal!$336:$336</definedName>
    <definedName name="LIGFNLCON">Coal!$344:$344</definedName>
    <definedName name="LIGFNLCSR">Coal!$358:$358</definedName>
    <definedName name="LIGFNLEAO">Coal!$341:$341</definedName>
    <definedName name="LIGFNLEDU">Coal!$368:$368</definedName>
    <definedName name="LIGFNLFAB">Coal!$332:$332</definedName>
    <definedName name="LIGFNLFIR">Coal!$363:$363</definedName>
    <definedName name="LIGFNLFIS">Coal!$371:$371</definedName>
    <definedName name="LIGFNLFUT">Coal!$353:$353</definedName>
    <definedName name="LIGFNLIAC">Coal!$362:$362</definedName>
    <definedName name="LIGFNLIND">Coal!$330:$330</definedName>
    <definedName name="LIGFNLLGV">Coal!$347:$347</definedName>
    <definedName name="LIGFNLMAE">Coal!$340:$340</definedName>
    <definedName name="LIGFNLNAV">Coal!$354:$354</definedName>
    <definedName name="LIGFNLNEM">Coal!$331:$331</definedName>
    <definedName name="LIGFNLNOT">Coal!$355:$355</definedName>
    <definedName name="LIGFNLOMN">Coal!$343:$343</definedName>
    <definedName name="LIGFNLONM">Coal!$338:$338</definedName>
    <definedName name="LIGFNLOSS">Coal!$364:$364</definedName>
    <definedName name="LIGFNLPAM">Coal!$367:$367</definedName>
    <definedName name="LIGFNLPPP">Coal!$335:$335</definedName>
    <definedName name="LIGFNLPSR">Coal!$365:$365</definedName>
    <definedName name="LIGFNLRAI">Coal!$350:$350</definedName>
    <definedName name="LIGFNLRES">Coal!$356:$356</definedName>
    <definedName name="LIGFNLRFT">Coal!$346:$346</definedName>
    <definedName name="LIGFNLRPC">Coal!$348:$348</definedName>
    <definedName name="LIGFNLRPP">Coal!$349:$349</definedName>
    <definedName name="LIGFNLRPR">Coal!$337:$337</definedName>
    <definedName name="LIGFNLSER">Coal!$357:$357</definedName>
    <definedName name="LIGFNLSWA">Coal!$369:$369</definedName>
    <definedName name="LIGFNLTAS">Coal!$360:$360</definedName>
    <definedName name="LIGFNLTEM">Coal!$342:$342</definedName>
    <definedName name="LIGFNLTOT">Coal!$329:$329</definedName>
    <definedName name="LIGFNLTRA">Coal!$345:$345</definedName>
    <definedName name="LIGFNLTTP">Coal!$333:$333</definedName>
    <definedName name="LIGFNLWRV">Coal!$359:$359</definedName>
    <definedName name="LIGFNLWSW">Coal!$366:$366</definedName>
    <definedName name="LIGFNLWWP">Coal!$334:$334</definedName>
    <definedName name="LIGIMPTOT">Coal!$303:$303</definedName>
    <definedName name="LIGNONRFF">Coal!$328:$328</definedName>
    <definedName name="LIGNONTOT">Coal!$327:$327</definedName>
    <definedName name="LIGOWNTOT">Coal!$325:$325</definedName>
    <definedName name="LIGPNETOT">Coal!$307:$307</definedName>
    <definedName name="LIGPRMTOT">Coal!$308:$308</definedName>
    <definedName name="LIGPROTOT">Coal!$302:$302</definedName>
    <definedName name="LIGSTCTOT">Coal!$306:$306</definedName>
    <definedName name="LIGSTDTOT">Coal!$372:$372</definedName>
    <definedName name="LIGTIPCHP">Coal!$311:$311</definedName>
    <definedName name="LIGTIPPBQ">Coal!$313:$313</definedName>
    <definedName name="LIGTIPPUB">Coal!$310:$310</definedName>
    <definedName name="LIGTIPPUM">Coal!$312:$312</definedName>
    <definedName name="LIGTIPREF">Coal!$314:$314</definedName>
    <definedName name="LIGTIPTOT">Coal!$309:$309</definedName>
    <definedName name="LIGTOPCEO">Coal!$317:$317</definedName>
    <definedName name="LIGTOPPBQ">Coal!$319:$319</definedName>
    <definedName name="LIGTOPPUB">Coal!$316:$316</definedName>
    <definedName name="LIGTOPPUM">Coal!$318:$318</definedName>
    <definedName name="LIGTOPREF">Coal!$320:$320</definedName>
    <definedName name="LIGTOPTOT">Coal!$315:$315</definedName>
    <definedName name="LPGAFETOT">Oil!$626:$626</definedName>
    <definedName name="LPGBNKTOT">Oil!$605:$605</definedName>
    <definedName name="LPGEXPTOT">Oil!$604:$604</definedName>
    <definedName name="LPGEXTELE">Oil!$622:$622</definedName>
    <definedName name="LPGEXTHEA">Oil!$623:$623</definedName>
    <definedName name="LPGEXTOTH">Oil!$624:$624</definedName>
    <definedName name="LPGEXTTOT">Oil!$621:$621</definedName>
    <definedName name="LPGFNLAFS">Oil!$661:$661</definedName>
    <definedName name="LPGFNLAGR">Oil!$670:$670</definedName>
    <definedName name="LPGFNLATD">Oil!$651:$651</definedName>
    <definedName name="LPGFNLATI">Oil!$652:$652</definedName>
    <definedName name="LPGFNLBMF">Oil!$639:$639</definedName>
    <definedName name="LPGFNLCMF">Oil!$636:$636</definedName>
    <definedName name="LPGFNLCON">Oil!$644:$644</definedName>
    <definedName name="LPGFNLCSR">Oil!$658:$658</definedName>
    <definedName name="LPGFNLEAO">Oil!$641:$641</definedName>
    <definedName name="LPGFNLEDU">Oil!$668:$668</definedName>
    <definedName name="LPGFNLFAB">Oil!$632:$632</definedName>
    <definedName name="LPGFNLFIR">Oil!$663:$663</definedName>
    <definedName name="LPGFNLFIS">Oil!$671:$671</definedName>
    <definedName name="LPGFNLFUT">Oil!$653:$653</definedName>
    <definedName name="LPGFNLIAC">Oil!$662:$662</definedName>
    <definedName name="LPGFNLIND">Oil!$630:$630</definedName>
    <definedName name="LPGFNLLGV">Oil!$647:$647</definedName>
    <definedName name="LPGFNLMAE">Oil!$640:$640</definedName>
    <definedName name="LPGFNLNAV">Oil!$654:$654</definedName>
    <definedName name="LPGFNLNEM">Oil!$631:$631</definedName>
    <definedName name="LPGFNLNOT">Oil!$655:$655</definedName>
    <definedName name="LPGFNLOMN">Oil!$643:$643</definedName>
    <definedName name="LPGFNLONM">Oil!$638:$638</definedName>
    <definedName name="LPGFNLOSS">Oil!$664:$664</definedName>
    <definedName name="LPGFNLPAM">Oil!$667:$667</definedName>
    <definedName name="LPGFNLPPP">Oil!$635:$635</definedName>
    <definedName name="LPGFNLPSR">Oil!$665:$665</definedName>
    <definedName name="LPGFNLRAI">Oil!$650:$650</definedName>
    <definedName name="LPGFNLRES">Oil!$656:$656</definedName>
    <definedName name="LPGFNLRFT">Oil!$646:$646</definedName>
    <definedName name="LPGFNLRPC">Oil!$648:$648</definedName>
    <definedName name="LPGFNLRPP">Oil!$649:$649</definedName>
    <definedName name="LPGFNLRPR">Oil!$637:$637</definedName>
    <definedName name="LPGFNLSER">Oil!$657:$657</definedName>
    <definedName name="LPGFNLSWA">Oil!$669:$669</definedName>
    <definedName name="LPGFNLTAS">Oil!$660:$660</definedName>
    <definedName name="LPGFNLTEM">Oil!$642:$642</definedName>
    <definedName name="LPGFNLTOT">Oil!$629:$629</definedName>
    <definedName name="LPGFNLTRA">Oil!$645:$645</definedName>
    <definedName name="LPGFNLTTP">Oil!$633:$633</definedName>
    <definedName name="LPGFNLWRV">Oil!$659:$659</definedName>
    <definedName name="LPGFNLWSW">Oil!$666:$666</definedName>
    <definedName name="LPGFNLWWP">Oil!$634:$634</definedName>
    <definedName name="LPGIMPTOT">Oil!$603:$603</definedName>
    <definedName name="LPGNONRFF">Oil!$628:$628</definedName>
    <definedName name="LPGNONTOT">Oil!$627:$627</definedName>
    <definedName name="LPGOWNTOT">Oil!$625:$625</definedName>
    <definedName name="LPGPNETOT">Oil!$607:$607</definedName>
    <definedName name="LPGPRMTOT">Oil!$608:$608</definedName>
    <definedName name="LPGPROTOT">Oil!$602:$602</definedName>
    <definedName name="LPGSTCTOT">Oil!$606:$606</definedName>
    <definedName name="LPGSTDTOT">Oil!$672:$672</definedName>
    <definedName name="LPGTIPCHP">Oil!$611:$611</definedName>
    <definedName name="LPGTIPPBQ">Oil!$613:$613</definedName>
    <definedName name="LPGTIPPUB">Oil!$610:$610</definedName>
    <definedName name="LPGTIPPUM">Oil!$612:$612</definedName>
    <definedName name="LPGTIPREF">Oil!$614:$614</definedName>
    <definedName name="LPGTIPTOT">Oil!$609:$609</definedName>
    <definedName name="LPGTOPCEO">Oil!$617:$617</definedName>
    <definedName name="LPGTOPPBQ">Oil!$619:$619</definedName>
    <definedName name="LPGTOPPUB">Oil!$616:$616</definedName>
    <definedName name="LPGTOPPUM">Oil!$618:$618</definedName>
    <definedName name="LPGTOPREF">Oil!$620:$620</definedName>
    <definedName name="LPGTOPTOT">Oil!$615:$615</definedName>
    <definedName name="LUBAFETOT">Oil!$1076:$1076</definedName>
    <definedName name="LUBBNKTOT">Oil!$1055:$1055</definedName>
    <definedName name="LUBEXPTOT">Oil!$1054:$1054</definedName>
    <definedName name="LUBEXTELE">Oil!$1072:$1072</definedName>
    <definedName name="LUBEXTHEA">Oil!$1073:$1073</definedName>
    <definedName name="LUBEXTOTH">Oil!$1074:$1074</definedName>
    <definedName name="LUBEXTTOT">Oil!$1071:$1071</definedName>
    <definedName name="LUBFNLAFS">Oil!$1111:$1111</definedName>
    <definedName name="LUBFNLAGR">Oil!$1120:$1120</definedName>
    <definedName name="LUBFNLATD">Oil!$1101:$1101</definedName>
    <definedName name="LUBFNLATI">Oil!$1102:$1102</definedName>
    <definedName name="LUBFNLBMF">Oil!$1089:$1089</definedName>
    <definedName name="LUBFNLCMF">Oil!$1086:$1086</definedName>
    <definedName name="LUBFNLCON">Oil!$1094:$1094</definedName>
    <definedName name="LUBFNLCSR">Oil!$1108:$1108</definedName>
    <definedName name="LUBFNLEAO">Oil!$1091:$1091</definedName>
    <definedName name="LUBFNLEDU">Oil!$1118:$1118</definedName>
    <definedName name="LUBFNLFAB">Oil!$1082:$1082</definedName>
    <definedName name="LUBFNLFIR">Oil!$1113:$1113</definedName>
    <definedName name="LUBFNLFIS">Oil!$1121:$1121</definedName>
    <definedName name="LUBFNLFUT">Oil!$1103:$1103</definedName>
    <definedName name="LUBFNLIAC">Oil!$1112:$1112</definedName>
    <definedName name="LUBFNLIND">Oil!$1080:$1080</definedName>
    <definedName name="LUBFNLLGV">Oil!$1097:$1097</definedName>
    <definedName name="LUBFNLMAE">Oil!$1090:$1090</definedName>
    <definedName name="LUBFNLNAV">Oil!$1104:$1104</definedName>
    <definedName name="LUBFNLNEM">Oil!$1081:$1081</definedName>
    <definedName name="LUBFNLNOT">Oil!$1105:$1105</definedName>
    <definedName name="LUBFNLOMN">Oil!$1093:$1093</definedName>
    <definedName name="LUBFNLONM">Oil!$1088:$1088</definedName>
    <definedName name="LUBFNLOSS">Oil!$1114:$1114</definedName>
    <definedName name="LUBFNLPAM">Oil!$1117:$1117</definedName>
    <definedName name="LUBFNLPPP">Oil!$1085:$1085</definedName>
    <definedName name="LUBFNLPSR">Oil!$1115:$1115</definedName>
    <definedName name="LUBFNLRAI">Oil!$1100:$1100</definedName>
    <definedName name="LUBFNLRES">Oil!$1106:$1106</definedName>
    <definedName name="LUBFNLRFT">Oil!$1096:$1096</definedName>
    <definedName name="LUBFNLRPC">Oil!$1098:$1098</definedName>
    <definedName name="LUBFNLRPP">Oil!$1099:$1099</definedName>
    <definedName name="LUBFNLRPR">Oil!$1087:$1087</definedName>
    <definedName name="LUBFNLSER">Oil!$1107:$1107</definedName>
    <definedName name="LUBFNLSWA">Oil!$1119:$1119</definedName>
    <definedName name="LUBFNLTAS">Oil!$1110:$1110</definedName>
    <definedName name="LUBFNLTEM">Oil!$1092:$1092</definedName>
    <definedName name="LUBFNLTOT">Oil!$1079:$1079</definedName>
    <definedName name="LUBFNLTRA">Oil!$1095:$1095</definedName>
    <definedName name="LUBFNLTTP">Oil!$1083:$1083</definedName>
    <definedName name="LUBFNLWRV">Oil!$1109:$1109</definedName>
    <definedName name="LUBFNLWSW">Oil!$1116:$1116</definedName>
    <definedName name="LUBFNLWWP">Oil!$1084:$1084</definedName>
    <definedName name="LUBIMPTOT">Oil!$1053:$1053</definedName>
    <definedName name="LUBNONRFF">Oil!$1078:$1078</definedName>
    <definedName name="LUBNONTOT">Oil!$1077:$1077</definedName>
    <definedName name="LUBOWNTOT">Oil!$1075:$1075</definedName>
    <definedName name="LUBPNETOT">Oil!$1057:$1057</definedName>
    <definedName name="LUBPRMTOT">Oil!$1058:$1058</definedName>
    <definedName name="LUBPROTOT">Oil!$1052:$1052</definedName>
    <definedName name="LUBSTCTOT">Oil!$1056:$1056</definedName>
    <definedName name="LUBSTDTOT">Oil!$1122:$1122</definedName>
    <definedName name="LUBTIPCHP">Oil!$1061:$1061</definedName>
    <definedName name="LUBTIPPBQ">Oil!$1063:$1063</definedName>
    <definedName name="LUBTIPPUB">Oil!$1060:$1060</definedName>
    <definedName name="LUBTIPPUM">Oil!$1062:$1062</definedName>
    <definedName name="LUBTIPREF">Oil!$1064:$1064</definedName>
    <definedName name="LUBTIPTOT">Oil!$1059:$1059</definedName>
    <definedName name="LUBTOPCEO">Oil!$1067:$1067</definedName>
    <definedName name="LUBTOPPBQ">Oil!$1069:$1069</definedName>
    <definedName name="LUBTOPPUB">Oil!$1066:$1066</definedName>
    <definedName name="LUBTOPPUM">Oil!$1068:$1068</definedName>
    <definedName name="LUBTOPREF">Oil!$1070:$1070</definedName>
    <definedName name="LUBTOPTOT">Oil!$1065:$1065</definedName>
    <definedName name="MPEAFETOT">Peat!$101:$101</definedName>
    <definedName name="MPEBNKTOT">Peat!$80:$80</definedName>
    <definedName name="MPEEXPTOT">Peat!$79:$79</definedName>
    <definedName name="MPEEXTELE">Peat!$97:$97</definedName>
    <definedName name="MPEEXTHEA">Peat!$98:$98</definedName>
    <definedName name="MPEEXTOTH">Peat!$99:$99</definedName>
    <definedName name="MPEEXTTOT">Peat!$96:$96</definedName>
    <definedName name="MPEFNLAFS">Peat!$136:$136</definedName>
    <definedName name="MPEFNLAGR">Peat!$145:$145</definedName>
    <definedName name="MPEFNLATD">Peat!$126:$126</definedName>
    <definedName name="MPEFNLATI">Peat!$127:$127</definedName>
    <definedName name="MPEFNLBMF">Peat!$114:$114</definedName>
    <definedName name="MPEFNLCMF">Peat!$111:$111</definedName>
    <definedName name="MPEFNLCON">Peat!$119:$119</definedName>
    <definedName name="MPEFNLCSR">Peat!$133:$133</definedName>
    <definedName name="MPEFNLEAO">Peat!$116:$116</definedName>
    <definedName name="MPEFNLEDU">Peat!$143:$143</definedName>
    <definedName name="MPEFNLFAB">Peat!$107:$107</definedName>
    <definedName name="MPEFNLFIR">Peat!$138:$138</definedName>
    <definedName name="MPEFNLFIS">Peat!$146:$146</definedName>
    <definedName name="MPEFNLFUT">Peat!$128:$128</definedName>
    <definedName name="MPEFNLIAC">Peat!$137:$137</definedName>
    <definedName name="MPEFNLIND">Peat!$105:$105</definedName>
    <definedName name="MPEFNLLGV">Peat!$122:$122</definedName>
    <definedName name="MPEFNLMAE">Peat!$115:$115</definedName>
    <definedName name="MPEFNLNAV">Peat!$129:$129</definedName>
    <definedName name="MPEFNLNEM">Peat!$106:$106</definedName>
    <definedName name="MPEFNLNOT">Peat!$130:$130</definedName>
    <definedName name="MPEFNLOMN">Peat!$118:$118</definedName>
    <definedName name="MPEFNLONM">Peat!$113:$113</definedName>
    <definedName name="MPEFNLOSS">Peat!$139:$139</definedName>
    <definedName name="MPEFNLPAM">Peat!$142:$142</definedName>
    <definedName name="MPEFNLPPP">Peat!$110:$110</definedName>
    <definedName name="MPEFNLPSR">Peat!$140:$140</definedName>
    <definedName name="MPEFNLRAI">Peat!$125:$125</definedName>
    <definedName name="MPEFNLRES">Peat!$131:$131</definedName>
    <definedName name="MPEFNLRFT">Peat!$121:$121</definedName>
    <definedName name="MPEFNLRPC">Peat!$123:$123</definedName>
    <definedName name="MPEFNLRPP">Peat!$124:$124</definedName>
    <definedName name="MPEFNLRPR">Peat!$112:$112</definedName>
    <definedName name="MPEFNLSER">Peat!$132:$132</definedName>
    <definedName name="MPEFNLSWA">Peat!$144:$144</definedName>
    <definedName name="MPEFNLTAS">Peat!$135:$135</definedName>
    <definedName name="MPEFNLTEM">Peat!$117:$117</definedName>
    <definedName name="MPEFNLTOT">Peat!$104:$104</definedName>
    <definedName name="MPEFNLTRA">Peat!$120:$120</definedName>
    <definedName name="MPEFNLTTP">Peat!$108:$108</definedName>
    <definedName name="MPEFNLWRV">Peat!$134:$134</definedName>
    <definedName name="MPEFNLWSW">Peat!$141:$141</definedName>
    <definedName name="MPEFNLWWP">Peat!$109:$109</definedName>
    <definedName name="MPEIMPTOT">Peat!$78:$78</definedName>
    <definedName name="MPENONRFF">Peat!$103:$103</definedName>
    <definedName name="MPENONTOT">Peat!$102:$102</definedName>
    <definedName name="MPEOWNTOT">Peat!$100:$100</definedName>
    <definedName name="MPEPNETOT">Peat!$82:$82</definedName>
    <definedName name="MPEPRMTOT">Peat!$83:$83</definedName>
    <definedName name="MPEPROTOT">Peat!$77:$77</definedName>
    <definedName name="MPESTCTOT">Peat!$81:$81</definedName>
    <definedName name="MPESTDTOT">Peat!$147:$147</definedName>
    <definedName name="MPETIPCHP">Peat!$86:$86</definedName>
    <definedName name="MPETIPPBQ">Peat!$88:$88</definedName>
    <definedName name="MPETIPPUB">Peat!$85:$85</definedName>
    <definedName name="MPETIPPUM">Peat!$87:$87</definedName>
    <definedName name="MPETIPREF">Peat!$89:$89</definedName>
    <definedName name="MPETIPTOT">Peat!$84:$84</definedName>
    <definedName name="MPETOPCEO">Peat!$92:$92</definedName>
    <definedName name="MPETOPPBQ">Peat!$94:$94</definedName>
    <definedName name="MPETOPPUB">Peat!$91:$91</definedName>
    <definedName name="MPETOPPUM">Peat!$93:$93</definedName>
    <definedName name="MPETOPREF">Peat!$95:$95</definedName>
    <definedName name="MPETOPTOT">Peat!$90:$90</definedName>
    <definedName name="MTGAFETOT">Oil!$326:$326</definedName>
    <definedName name="MTGBNKTOT">Oil!$305:$305</definedName>
    <definedName name="MTGEXPTOT">Oil!$304:$304</definedName>
    <definedName name="MTGEXTELE">Oil!$322:$322</definedName>
    <definedName name="MTGEXTHEA">Oil!$323:$323</definedName>
    <definedName name="MTGEXTOTH">Oil!$324:$324</definedName>
    <definedName name="MTGEXTTOT">Oil!$321:$321</definedName>
    <definedName name="MTGFNLAFS">Oil!$361:$361</definedName>
    <definedName name="MTGFNLAGR">Oil!$370:$370</definedName>
    <definedName name="MTGFNLATD">Oil!$351:$351</definedName>
    <definedName name="MTGFNLATI">Oil!$352:$352</definedName>
    <definedName name="MTGFNLBMF">Oil!$339:$339</definedName>
    <definedName name="MTGFNLCMF">Oil!$336:$336</definedName>
    <definedName name="MTGFNLCON">Oil!$344:$344</definedName>
    <definedName name="MTGFNLCSR">Oil!$358:$358</definedName>
    <definedName name="MTGFNLEAO">Oil!$341:$341</definedName>
    <definedName name="MTGFNLEDU">Oil!$368:$368</definedName>
    <definedName name="MTGFNLFAB">Oil!$332:$332</definedName>
    <definedName name="MTGFNLFIR">Oil!$363:$363</definedName>
    <definedName name="MTGFNLFIS">Oil!$371:$371</definedName>
    <definedName name="MTGFNLFUT">Oil!$353:$353</definedName>
    <definedName name="MTGFNLIAC">Oil!$362:$362</definedName>
    <definedName name="MTGFNLIND">Oil!$330:$330</definedName>
    <definedName name="MTGFNLLGV">Oil!$347:$347</definedName>
    <definedName name="MTGFNLMAE">Oil!$340:$340</definedName>
    <definedName name="MTGFNLNAV">Oil!$354:$354</definedName>
    <definedName name="MTGFNLNEM">Oil!$331:$331</definedName>
    <definedName name="MTGFNLNOT">Oil!$355:$355</definedName>
    <definedName name="MTGFNLOMN">Oil!$343:$343</definedName>
    <definedName name="MTGFNLONM">Oil!$338:$338</definedName>
    <definedName name="MTGFNLOSS">Oil!$364:$364</definedName>
    <definedName name="MTGFNLPAM">Oil!$367:$367</definedName>
    <definedName name="MTGFNLPPP">Oil!$335:$335</definedName>
    <definedName name="MTGFNLPSR">Oil!$365:$365</definedName>
    <definedName name="MTGFNLRAI">Oil!$350:$350</definedName>
    <definedName name="MTGFNLRES">Oil!$356:$356</definedName>
    <definedName name="MTGFNLRFT">Oil!$346:$346</definedName>
    <definedName name="MTGFNLRPC">Oil!$348:$348</definedName>
    <definedName name="MTGFNLRPP">Oil!$349:$349</definedName>
    <definedName name="MTGFNLRPR">Oil!$337:$337</definedName>
    <definedName name="MTGFNLSER">Oil!$357:$357</definedName>
    <definedName name="MTGFNLSWA">Oil!$369:$369</definedName>
    <definedName name="MTGFNLTAS">Oil!$360:$360</definedName>
    <definedName name="MTGFNLTEM">Oil!$342:$342</definedName>
    <definedName name="MTGFNLTOT">Oil!$329:$329</definedName>
    <definedName name="MTGFNLTRA">Oil!$345:$345</definedName>
    <definedName name="MTGFNLTTP">Oil!$333:$333</definedName>
    <definedName name="MTGFNLWRV">Oil!$359:$359</definedName>
    <definedName name="MTGFNLWSW">Oil!$366:$366</definedName>
    <definedName name="MTGFNLWWP">Oil!$334:$334</definedName>
    <definedName name="MTGIMPTOT">Oil!$303:$303</definedName>
    <definedName name="MTGNONRFF">Oil!$328:$328</definedName>
    <definedName name="MTGNONTOT">Oil!$327:$327</definedName>
    <definedName name="MTGOWNTOT">Oil!$325:$325</definedName>
    <definedName name="MTGPNETOT">Oil!$307:$307</definedName>
    <definedName name="MTGPRMTOT">Oil!$308:$308</definedName>
    <definedName name="MTGPROTOT">Oil!$302:$302</definedName>
    <definedName name="MTGSTCTOT">Oil!$306:$306</definedName>
    <definedName name="MTGSTDTOT">Oil!$372:$372</definedName>
    <definedName name="MTGTIPCHP">Oil!$311:$311</definedName>
    <definedName name="MTGTIPPBQ">Oil!$313:$313</definedName>
    <definedName name="MTGTIPPUB">Oil!$310:$310</definedName>
    <definedName name="MTGTIPPUM">Oil!$312:$312</definedName>
    <definedName name="MTGTIPREF">Oil!$314:$314</definedName>
    <definedName name="MTGTIPTOT">Oil!$309:$309</definedName>
    <definedName name="MTGTOPCEO">Oil!$317:$317</definedName>
    <definedName name="MTGTOPPBQ">Oil!$319:$319</definedName>
    <definedName name="MTGTOPPUB">Oil!$316:$316</definedName>
    <definedName name="MTGTOPPUM">Oil!$318:$318</definedName>
    <definedName name="MTGTOPREF">Oil!$320:$320</definedName>
    <definedName name="MTGTOPTOT">Oil!$315:$315</definedName>
    <definedName name="NACE">Coal!$B$2:$B$372</definedName>
    <definedName name="NAPAFETOT">Oil!$851:$851</definedName>
    <definedName name="NAPBNKTOT">Oil!$830:$830</definedName>
    <definedName name="NAPEXPTOT">Oil!$829:$829</definedName>
    <definedName name="NAPEXTELE">Oil!$847:$847</definedName>
    <definedName name="NAPEXTHEA">Oil!$848:$848</definedName>
    <definedName name="NAPEXTOTH">Oil!$849:$849</definedName>
    <definedName name="NAPEXTTOT">Oil!$846:$846</definedName>
    <definedName name="NAPFNLAFS">Oil!$886:$886</definedName>
    <definedName name="NAPFNLAGR">Oil!$895:$895</definedName>
    <definedName name="NAPFNLATD">Oil!$876:$876</definedName>
    <definedName name="NAPFNLATI">Oil!$877:$877</definedName>
    <definedName name="NAPFNLBMF">Oil!$864:$864</definedName>
    <definedName name="NAPFNLCMF">Oil!$861:$861</definedName>
    <definedName name="NAPFNLCON">Oil!$869:$869</definedName>
    <definedName name="NAPFNLCSR">Oil!$883:$883</definedName>
    <definedName name="NAPFNLEAO">Oil!$866:$866</definedName>
    <definedName name="NAPFNLEDU">Oil!$893:$893</definedName>
    <definedName name="NAPFNLFAB">Oil!$857:$857</definedName>
    <definedName name="NAPFNLFIR">Oil!$888:$888</definedName>
    <definedName name="NAPFNLFIS">Oil!$896:$896</definedName>
    <definedName name="NAPFNLFUT">Oil!$878:$878</definedName>
    <definedName name="NAPFNLIAC">Oil!$887:$887</definedName>
    <definedName name="NAPFNLIND">Oil!$855:$855</definedName>
    <definedName name="NAPFNLLGV">Oil!$872:$872</definedName>
    <definedName name="NAPFNLMAE">Oil!$865:$865</definedName>
    <definedName name="NAPFNLNAV">Oil!$879:$879</definedName>
    <definedName name="NAPFNLNEM">Oil!$856:$856</definedName>
    <definedName name="NAPFNLNOT">Oil!$880:$880</definedName>
    <definedName name="NAPFNLOMN">Oil!$868:$868</definedName>
    <definedName name="NAPFNLONM">Oil!$863:$863</definedName>
    <definedName name="NAPFNLOSS">Oil!$889:$889</definedName>
    <definedName name="NAPFNLPAM">Oil!$892:$892</definedName>
    <definedName name="NAPFNLPPP">Oil!$860:$860</definedName>
    <definedName name="NAPFNLPSR">Oil!$890:$890</definedName>
    <definedName name="NAPFNLRAI">Oil!$875:$875</definedName>
    <definedName name="NAPFNLRES">Oil!$881:$881</definedName>
    <definedName name="NAPFNLRFT">Oil!$871:$871</definedName>
    <definedName name="NAPFNLRPC">Oil!$873:$873</definedName>
    <definedName name="NAPFNLRPP">Oil!$874:$874</definedName>
    <definedName name="NAPFNLRPR">Oil!$862:$862</definedName>
    <definedName name="NAPFNLSER">Oil!$882:$882</definedName>
    <definedName name="NAPFNLSWA">Oil!$894:$894</definedName>
    <definedName name="NAPFNLTAS">Oil!$885:$885</definedName>
    <definedName name="NAPFNLTEM">Oil!$867:$867</definedName>
    <definedName name="NAPFNLTOT">Oil!$854:$854</definedName>
    <definedName name="NAPFNLTRA">Oil!$870:$870</definedName>
    <definedName name="NAPFNLTTP">Oil!$858:$858</definedName>
    <definedName name="NAPFNLWRV">Oil!$884:$884</definedName>
    <definedName name="NAPFNLWSW">Oil!$891:$891</definedName>
    <definedName name="NAPFNLWWP">Oil!$859:$859</definedName>
    <definedName name="NAPIMPTOT">Oil!$828:$828</definedName>
    <definedName name="NAPNONRFF">Oil!$853:$853</definedName>
    <definedName name="NAPNONTOT">Oil!$852:$852</definedName>
    <definedName name="NAPOWNTOT">Oil!$850:$850</definedName>
    <definedName name="NAPPNETOT">Oil!$832:$832</definedName>
    <definedName name="NAPPRMTOT">Oil!$833:$833</definedName>
    <definedName name="NAPPROTOT">Oil!$827:$827</definedName>
    <definedName name="NAPSTCTOT">Oil!$831:$831</definedName>
    <definedName name="NAPSTDTOT">Oil!$897:$897</definedName>
    <definedName name="NAPTIPCHP">Oil!$836:$836</definedName>
    <definedName name="NAPTIPPBQ">Oil!$838:$838</definedName>
    <definedName name="NAPTIPPUB">Oil!$835:$835</definedName>
    <definedName name="NAPTIPPUM">Oil!$837:$837</definedName>
    <definedName name="NAPTIPREF">Oil!$839:$839</definedName>
    <definedName name="NAPTIPTOT">Oil!$834:$834</definedName>
    <definedName name="NAPTOPCEO">Oil!$842:$842</definedName>
    <definedName name="NAPTOPPBQ">Oil!$844:$844</definedName>
    <definedName name="NAPTOPPUB">Oil!$841:$841</definedName>
    <definedName name="NAPTOPPUM">Oil!$843:$843</definedName>
    <definedName name="NAPTOPREF">Oil!$845:$845</definedName>
    <definedName name="NAPTOPTOT">Oil!$840:$840</definedName>
    <definedName name="NRWAFETOT">'Non-Renewable (Wastes)'!$26:$26</definedName>
    <definedName name="NRWBNKTOT">'Non-Renewable (Wastes)'!$5:$5</definedName>
    <definedName name="NRWEXPTOT">'Non-Renewable (Wastes)'!$4:$4</definedName>
    <definedName name="NRWEXTELE">'Non-Renewable (Wastes)'!$22:$22</definedName>
    <definedName name="NRWEXTHEA">'Non-Renewable (Wastes)'!$23:$23</definedName>
    <definedName name="NRWEXTOTH">'Non-Renewable (Wastes)'!$24:$24</definedName>
    <definedName name="NRWEXTTOT">'Non-Renewable (Wastes)'!$21:$21</definedName>
    <definedName name="NRWFNLAFS">'Non-Renewable (Wastes)'!$61:$61</definedName>
    <definedName name="NRWFNLAGR">'Non-Renewable (Wastes)'!$70:$70</definedName>
    <definedName name="NRWFNLATD">'Non-Renewable (Wastes)'!$51:$51</definedName>
    <definedName name="NRWFNLATI">'Non-Renewable (Wastes)'!$52:$52</definedName>
    <definedName name="NRWFNLBMF">'Non-Renewable (Wastes)'!$39:$39</definedName>
    <definedName name="NRWFNLCMF">'Non-Renewable (Wastes)'!$36:$36</definedName>
    <definedName name="NRWFNLCON">'Non-Renewable (Wastes)'!$44:$44</definedName>
    <definedName name="NRWFNLCSR">'Non-Renewable (Wastes)'!$58:$58</definedName>
    <definedName name="NRWFNLEAO">'Non-Renewable (Wastes)'!$41:$41</definedName>
    <definedName name="NRWFNLEDU">'Non-Renewable (Wastes)'!$68:$68</definedName>
    <definedName name="NRWFNLFAB">'Non-Renewable (Wastes)'!$32:$32</definedName>
    <definedName name="NRWFNLFIR">'Non-Renewable (Wastes)'!$63:$63</definedName>
    <definedName name="NRWFNLFIS">'Non-Renewable (Wastes)'!$71:$71</definedName>
    <definedName name="NRWFNLFUT">'Non-Renewable (Wastes)'!$53:$53</definedName>
    <definedName name="NRWFNLIAC">'Non-Renewable (Wastes)'!$62:$62</definedName>
    <definedName name="NRWFNLIND">'Non-Renewable (Wastes)'!$30:$30</definedName>
    <definedName name="NRWFNLLGV">'Non-Renewable (Wastes)'!$47:$47</definedName>
    <definedName name="NRWFNLMAE">'Non-Renewable (Wastes)'!$40:$40</definedName>
    <definedName name="NRWFNLNAV">'Non-Renewable (Wastes)'!$54:$54</definedName>
    <definedName name="NRWFNLNEM">'Non-Renewable (Wastes)'!$31:$31</definedName>
    <definedName name="NRWFNLNOT">'Non-Renewable (Wastes)'!$55:$55</definedName>
    <definedName name="NRWFNLOMN">'Non-Renewable (Wastes)'!$43:$43</definedName>
    <definedName name="NRWFNLONM">'Non-Renewable (Wastes)'!$38:$38</definedName>
    <definedName name="NRWFNLOSS">'Non-Renewable (Wastes)'!$64:$64</definedName>
    <definedName name="NRWFNLPAM">'Non-Renewable (Wastes)'!$67:$67</definedName>
    <definedName name="NRWFNLPPP">'Non-Renewable (Wastes)'!$35:$35</definedName>
    <definedName name="NRWFNLPSR">'Non-Renewable (Wastes)'!$65:$65</definedName>
    <definedName name="NRWFNLRAI">'Non-Renewable (Wastes)'!$50:$50</definedName>
    <definedName name="NRWFNLRES">'Non-Renewable (Wastes)'!$56:$56</definedName>
    <definedName name="NRWFNLRFT">'Non-Renewable (Wastes)'!$46:$46</definedName>
    <definedName name="NRWFNLRPC">'Non-Renewable (Wastes)'!$48:$48</definedName>
    <definedName name="NRWFNLRPP">'Non-Renewable (Wastes)'!$49:$49</definedName>
    <definedName name="NRWFNLRPR">'Non-Renewable (Wastes)'!$37:$37</definedName>
    <definedName name="NRWFNLSER">'Non-Renewable (Wastes)'!$57:$57</definedName>
    <definedName name="NRWFNLSWA">'Non-Renewable (Wastes)'!$69:$69</definedName>
    <definedName name="NRWFNLTAS">'Non-Renewable (Wastes)'!$60:$60</definedName>
    <definedName name="NRWFNLTEM">'Non-Renewable (Wastes)'!$42:$42</definedName>
    <definedName name="NRWFNLTOT">'Non-Renewable (Wastes)'!$29:$29</definedName>
    <definedName name="NRWFNLTRA">'Non-Renewable (Wastes)'!$45:$45</definedName>
    <definedName name="NRWFNLTTP">'Non-Renewable (Wastes)'!$33:$33</definedName>
    <definedName name="NRWFNLWRV">'Non-Renewable (Wastes)'!$59:$59</definedName>
    <definedName name="NRWFNLWSW">'Non-Renewable (Wastes)'!$66:$66</definedName>
    <definedName name="NRWFNLWWP">'Non-Renewable (Wastes)'!$34:$34</definedName>
    <definedName name="NRWIMPTOT">'Non-Renewable (Wastes)'!$3:$3</definedName>
    <definedName name="NRWNONRFF">'Non-Renewable (Wastes)'!$28:$28</definedName>
    <definedName name="NRWNONTOT">'Non-Renewable (Wastes)'!$27:$27</definedName>
    <definedName name="NRWOWNTOT">'Non-Renewable (Wastes)'!$25:$25</definedName>
    <definedName name="NRWPNETOT">'Non-Renewable (Wastes)'!$7:$7</definedName>
    <definedName name="NRWPRMTOT">'Non-Renewable (Wastes)'!$8:$8</definedName>
    <definedName name="NRWPROTOT">'Non-Renewable (Wastes)'!$2:$2</definedName>
    <definedName name="NRWSTCTOT">'Non-Renewable (Wastes)'!$6:$6</definedName>
    <definedName name="NRWSTDTOT">'Non-Renewable (Wastes)'!$72:$72</definedName>
    <definedName name="NRWTIPCHP">'Non-Renewable (Wastes)'!$11:$11</definedName>
    <definedName name="NRWTIPPBQ">'Non-Renewable (Wastes)'!$13:$13</definedName>
    <definedName name="NRWTIPPUB">'Non-Renewable (Wastes)'!$10:$10</definedName>
    <definedName name="NRWTIPPUM">'Non-Renewable (Wastes)'!$12:$12</definedName>
    <definedName name="NRWTIPREF">'Non-Renewable (Wastes)'!$14:$14</definedName>
    <definedName name="NRWTIPTOT">'Non-Renewable (Wastes)'!$9:$9</definedName>
    <definedName name="NRWTOPCEO">'Non-Renewable (Wastes)'!$17:$17</definedName>
    <definedName name="NRWTOPPBQ">'Non-Renewable (Wastes)'!$19:$19</definedName>
    <definedName name="NRWTOPPUB">'Non-Renewable (Wastes)'!$16:$16</definedName>
    <definedName name="NRWTOPPUM">'Non-Renewable (Wastes)'!$18:$18</definedName>
    <definedName name="NRWTOPREF">'Non-Renewable (Wastes)'!$20:$20</definedName>
    <definedName name="NRWTOPTOT">'Non-Renewable (Wastes)'!$15:$15</definedName>
    <definedName name="OILAFETOT">Oil!$26:$26</definedName>
    <definedName name="OILBNKTOT">Oil!$5:$5</definedName>
    <definedName name="OILEXPTOT">Oil!$4:$4</definedName>
    <definedName name="OILEXTELE">Oil!$22:$22</definedName>
    <definedName name="OILEXTHEA">Oil!$23:$23</definedName>
    <definedName name="OILEXTOTH">Oil!$24:$24</definedName>
    <definedName name="OILEXTTOT">Oil!$21:$21</definedName>
    <definedName name="OILFNLAFS">Oil!$61:$61</definedName>
    <definedName name="OILFNLAGR">Oil!$70:$70</definedName>
    <definedName name="OILFNLATD">Oil!$51:$51</definedName>
    <definedName name="OILFNLATI">Oil!$52:$52</definedName>
    <definedName name="OILFNLBMF">Oil!$39:$39</definedName>
    <definedName name="OILFNLCMF">Oil!$36:$36</definedName>
    <definedName name="OILFNLCON">Oil!$44:$44</definedName>
    <definedName name="OILFNLCSR">Oil!$58:$58</definedName>
    <definedName name="OILFNLEAO">Oil!$41:$41</definedName>
    <definedName name="OILFNLEDU">Oil!$68:$68</definedName>
    <definedName name="OILFNLFAB">Oil!$32:$32</definedName>
    <definedName name="OILFNLFIR">Oil!$63:$63</definedName>
    <definedName name="OILFNLFIS">Oil!$71:$71</definedName>
    <definedName name="OILFNLFUT">Oil!$53:$53</definedName>
    <definedName name="OILFNLIAC">Oil!$62:$62</definedName>
    <definedName name="OILFNLIND">Oil!$30:$30</definedName>
    <definedName name="OILFNLLGV">Oil!$47:$47</definedName>
    <definedName name="OILFNLMAE">Oil!$40:$40</definedName>
    <definedName name="OILFNLNAV">Oil!$54:$54</definedName>
    <definedName name="OILFNLNEM">Oil!$31:$31</definedName>
    <definedName name="OILFNLNOT">Oil!$55:$55</definedName>
    <definedName name="OILFNLOMN">Oil!$43:$43</definedName>
    <definedName name="OILFNLONM">Oil!$38:$38</definedName>
    <definedName name="OILFNLOSS">Oil!$64:$64</definedName>
    <definedName name="OILFNLPAM">Oil!$67:$67</definedName>
    <definedName name="OILFNLPPP">Oil!$35:$35</definedName>
    <definedName name="OILFNLPSR">Oil!$65:$65</definedName>
    <definedName name="OILFNLRAI">Oil!$50:$50</definedName>
    <definedName name="OILFNLRES">Oil!$56:$56</definedName>
    <definedName name="OILFNLRFT">Oil!$46:$46</definedName>
    <definedName name="OILFNLRPC">Oil!$48:$48</definedName>
    <definedName name="OILFNLRPP">Oil!$49:$49</definedName>
    <definedName name="OILFNLRPR">Oil!$37:$37</definedName>
    <definedName name="OILFNLSER">Oil!$57:$57</definedName>
    <definedName name="OILFNLSWA">Oil!$69:$69</definedName>
    <definedName name="OILFNLTAS">Oil!$60:$60</definedName>
    <definedName name="OILFNLTEM">Oil!$42:$42</definedName>
    <definedName name="OILFNLTOT">Oil!$29:$29</definedName>
    <definedName name="OILFNLTRA">Oil!$45:$45</definedName>
    <definedName name="OILFNLTTP">Oil!$33:$33</definedName>
    <definedName name="OILFNLWRV">Oil!$59:$59</definedName>
    <definedName name="OILFNLWSW">Oil!$66:$66</definedName>
    <definedName name="OILFNLWWP">Oil!$34:$34</definedName>
    <definedName name="OILIMPTOT">Oil!$3:$3</definedName>
    <definedName name="OILNONRFF">Oil!$28:$28</definedName>
    <definedName name="OILNONTOT">Oil!$27:$27</definedName>
    <definedName name="OILOWNTOT">Oil!$25:$25</definedName>
    <definedName name="OILPNETOT">Oil!$7:$7</definedName>
    <definedName name="OILPRMTOT">Oil!$8:$8</definedName>
    <definedName name="OILPROTOT">Oil!$2:$2</definedName>
    <definedName name="OILSTCTOT">Oil!$6:$6</definedName>
    <definedName name="OILSTDTOT">Oil!$72:$72</definedName>
    <definedName name="OILTIPCHP">Oil!$11:$11</definedName>
    <definedName name="OILTIPPBQ">Oil!$13:$13</definedName>
    <definedName name="OILTIPPUB">Oil!$10:$10</definedName>
    <definedName name="OILTIPPUM">Oil!$12:$12</definedName>
    <definedName name="OILTIPREF">Oil!$14:$14</definedName>
    <definedName name="OILTIPTOT">Oil!$9:$9</definedName>
    <definedName name="OILTOPCEO">Oil!$17:$17</definedName>
    <definedName name="OILTOPPBQ">Oil!$19:$19</definedName>
    <definedName name="OILTOPPUB">Oil!$16:$16</definedName>
    <definedName name="OILTOPPUM">Oil!$18:$18</definedName>
    <definedName name="OILTOPREF">Oil!$20:$20</definedName>
    <definedName name="OILTOPTOT">Oil!$15:$15</definedName>
    <definedName name="OKSAFETOT">Oil!$401:$401</definedName>
    <definedName name="OKSBNKTOT">Oil!$380:$380</definedName>
    <definedName name="OKSEXPTOT">Oil!$379:$379</definedName>
    <definedName name="OKSEXTELE">Oil!$397:$397</definedName>
    <definedName name="OKSEXTHEA">Oil!$398:$398</definedName>
    <definedName name="OKSEXTOTH">Oil!$399:$399</definedName>
    <definedName name="OKSEXTTOT">Oil!$396:$396</definedName>
    <definedName name="OKSFNLAFS">Oil!$436:$436</definedName>
    <definedName name="OKSFNLAGR">Oil!$445:$445</definedName>
    <definedName name="OKSFNLATD">Oil!$426:$426</definedName>
    <definedName name="OKSFNLATI">Oil!$427:$427</definedName>
    <definedName name="OKSFNLBMF">Oil!$414:$414</definedName>
    <definedName name="OKSFNLCMF">Oil!$411:$411</definedName>
    <definedName name="OKSFNLCON">Oil!$419:$419</definedName>
    <definedName name="OKSFNLCSR">Oil!$433:$433</definedName>
    <definedName name="OKSFNLEAO">Oil!$416:$416</definedName>
    <definedName name="OKSFNLEDU">Oil!$443:$443</definedName>
    <definedName name="OKSFNLFAB">Oil!$407:$407</definedName>
    <definedName name="OKSFNLFIR">Oil!$438:$438</definedName>
    <definedName name="OKSFNLFIS">Oil!$446:$446</definedName>
    <definedName name="OKSFNLFUT">Oil!$428:$428</definedName>
    <definedName name="OKSFNLIAC">Oil!$437:$437</definedName>
    <definedName name="OKSFNLIND">Oil!$405:$405</definedName>
    <definedName name="OKSFNLLGV">Oil!$422:$422</definedName>
    <definedName name="OKSFNLMAE">Oil!$415:$415</definedName>
    <definedName name="OKSFNLNAV">Oil!$429:$429</definedName>
    <definedName name="OKSFNLNEM">Oil!$406:$406</definedName>
    <definedName name="OKSFNLNOT">Oil!$430:$430</definedName>
    <definedName name="OKSFNLOMN">Oil!$418:$418</definedName>
    <definedName name="OKSFNLONM">Oil!$413:$413</definedName>
    <definedName name="OKSFNLOSS">Oil!$439:$439</definedName>
    <definedName name="OKSFNLPAM">Oil!$442:$442</definedName>
    <definedName name="OKSFNLPPP">Oil!$410:$410</definedName>
    <definedName name="OKSFNLPSR">Oil!$440:$440</definedName>
    <definedName name="OKSFNLRAI">Oil!$425:$425</definedName>
    <definedName name="OKSFNLRES">Oil!$431:$431</definedName>
    <definedName name="OKSFNLRFT">Oil!$421:$421</definedName>
    <definedName name="OKSFNLRPC">Oil!$423:$423</definedName>
    <definedName name="OKSFNLRPP">Oil!$424:$424</definedName>
    <definedName name="OKSFNLRPR">Oil!$412:$412</definedName>
    <definedName name="OKSFNLSER">Oil!$432:$432</definedName>
    <definedName name="OKSFNLSWA">Oil!$444:$444</definedName>
    <definedName name="OKSFNLTAS">Oil!$435:$435</definedName>
    <definedName name="OKSFNLTEM">Oil!$417:$417</definedName>
    <definedName name="OKSFNLTOT">Oil!$404:$404</definedName>
    <definedName name="OKSFNLTRA">Oil!$420:$420</definedName>
    <definedName name="OKSFNLTTP">Oil!$408:$408</definedName>
    <definedName name="OKSFNLWRV">Oil!$434:$434</definedName>
    <definedName name="OKSFNLWSW">Oil!$441:$441</definedName>
    <definedName name="OKSFNLWWP">Oil!$409:$409</definedName>
    <definedName name="OKSIMPTOT">Oil!$378:$378</definedName>
    <definedName name="OKSNONRFF">Oil!$403:$403</definedName>
    <definedName name="OKSNONTOT">Oil!$402:$402</definedName>
    <definedName name="OKSOWNTOT">Oil!$400:$400</definedName>
    <definedName name="OKSPNETOT">Oil!$382:$382</definedName>
    <definedName name="OKSPRMTOT">Oil!$383:$383</definedName>
    <definedName name="OKSPROTOT">Oil!$377:$377</definedName>
    <definedName name="OKSSTCTOT">Oil!$381:$381</definedName>
    <definedName name="OKSSTDTOT">Oil!$447:$447</definedName>
    <definedName name="OKSTIPCHP">Oil!$386:$386</definedName>
    <definedName name="OKSTIPPBQ">Oil!$388:$388</definedName>
    <definedName name="OKSTIPPUB">Oil!$385:$385</definedName>
    <definedName name="OKSTIPPUM">Oil!$387:$387</definedName>
    <definedName name="OKSTIPREF">Oil!$389:$389</definedName>
    <definedName name="OKSTIPTOT">Oil!$384:$384</definedName>
    <definedName name="OKSTOPCEO">Oil!$392:$392</definedName>
    <definedName name="OKSTOPPBQ">Oil!$394:$394</definedName>
    <definedName name="OKSTOPPUB">Oil!$391:$391</definedName>
    <definedName name="OKSTOPPUM">Oil!$393:$393</definedName>
    <definedName name="OKSTOPREF">Oil!$395:$395</definedName>
    <definedName name="OKSTOPTOT">Oil!$390:$390</definedName>
    <definedName name="PEAAFETOT">Peat!$26:$26</definedName>
    <definedName name="PEABNKTOT">Peat!$5:$5</definedName>
    <definedName name="PEAEXPTOT">Peat!$4:$4</definedName>
    <definedName name="PEAEXTELE">Peat!$22:$22</definedName>
    <definedName name="PEAEXTHEA">Peat!$23:$23</definedName>
    <definedName name="PEAEXTOTH">Peat!$24:$24</definedName>
    <definedName name="PEAEXTTOT">Peat!$21:$21</definedName>
    <definedName name="PEAFNLAFS">Peat!$61:$61</definedName>
    <definedName name="PEAFNLAGR">Peat!$70:$70</definedName>
    <definedName name="PEAFNLATD">Peat!$51:$51</definedName>
    <definedName name="PEAFNLATI">Peat!$52:$52</definedName>
    <definedName name="PEAFNLBMF">Peat!$39:$39</definedName>
    <definedName name="PEAFNLCMF">Peat!$36:$36</definedName>
    <definedName name="PEAFNLCON">Peat!$44:$44</definedName>
    <definedName name="PEAFNLCSR">Peat!$58:$58</definedName>
    <definedName name="PEAFNLEAO">Peat!$41:$41</definedName>
    <definedName name="PEAFNLEDU">Peat!$68:$68</definedName>
    <definedName name="PEAFNLFAB">Peat!$32:$32</definedName>
    <definedName name="PEAFNLFIR">Peat!$63:$63</definedName>
    <definedName name="PEAFNLFIS">Peat!$71:$71</definedName>
    <definedName name="PEAFNLFUT">Peat!$53:$53</definedName>
    <definedName name="PEAFNLIAC">Peat!$62:$62</definedName>
    <definedName name="PEAFNLIND">Peat!$30:$30</definedName>
    <definedName name="PEAFNLLGV">Peat!$47:$47</definedName>
    <definedName name="PEAFNLMAE">Peat!$40:$40</definedName>
    <definedName name="PEAFNLNAV">Peat!$54:$54</definedName>
    <definedName name="PEAFNLNEM">Peat!$31:$31</definedName>
    <definedName name="PEAFNLNOT">Peat!$55:$55</definedName>
    <definedName name="PEAFNLOMN">Peat!$43:$43</definedName>
    <definedName name="PEAFNLONM">Peat!$38:$38</definedName>
    <definedName name="PEAFNLOSS">Peat!$64:$64</definedName>
    <definedName name="PEAFNLPAM">Peat!$67:$67</definedName>
    <definedName name="PEAFNLPPP">Peat!$35:$35</definedName>
    <definedName name="PEAFNLPSR">Peat!$65:$65</definedName>
    <definedName name="PEAFNLRAI">Peat!$50:$50</definedName>
    <definedName name="PEAFNLRES">Peat!$56:$56</definedName>
    <definedName name="PEAFNLRFT">Peat!$46:$46</definedName>
    <definedName name="PEAFNLRPC">Peat!$48:$48</definedName>
    <definedName name="PEAFNLRPP">Peat!$49:$49</definedName>
    <definedName name="PEAFNLRPR">Peat!$37:$37</definedName>
    <definedName name="PEAFNLSER">Peat!$57:$57</definedName>
    <definedName name="PEAFNLSWA">Peat!$69:$69</definedName>
    <definedName name="PEAFNLTAS">Peat!$60:$60</definedName>
    <definedName name="PEAFNLTEM">Peat!$42:$42</definedName>
    <definedName name="PEAFNLTOT">Peat!$29:$29</definedName>
    <definedName name="PEAFNLTRA">Peat!$45:$45</definedName>
    <definedName name="PEAFNLTTP">Peat!$33:$33</definedName>
    <definedName name="PEAFNLWRV">Peat!$59:$59</definedName>
    <definedName name="PEAFNLWSW">Peat!$66:$66</definedName>
    <definedName name="PEAFNLWWP">Peat!$34:$34</definedName>
    <definedName name="PEAIMPTOT">Peat!$3:$3</definedName>
    <definedName name="PEANONRFF">Peat!$28:$28</definedName>
    <definedName name="PEANONTOT">Peat!$27:$27</definedName>
    <definedName name="PEAOWNTOT">Peat!$25:$25</definedName>
    <definedName name="PEAPNETOT">Peat!$7:$7</definedName>
    <definedName name="PEAPRMTOT">Peat!$8:$8</definedName>
    <definedName name="PEAPROTOT">Peat!$2:$2</definedName>
    <definedName name="PEASTCTOT">Peat!$6:$6</definedName>
    <definedName name="PEASTDTOT">Peat!$72:$72</definedName>
    <definedName name="PEATIPCHP">Peat!$11:$11</definedName>
    <definedName name="PEATIPPBQ">Peat!$13:$13</definedName>
    <definedName name="PEATIPPUB">Peat!$10:$10</definedName>
    <definedName name="PEATIPPUM">Peat!$12:$12</definedName>
    <definedName name="PEATIPREF">Peat!$14:$14</definedName>
    <definedName name="PEATIPTOT">Peat!$9:$9</definedName>
    <definedName name="PEATOPCEO">Peat!$17:$17</definedName>
    <definedName name="PEATOPPBQ">Peat!$19:$19</definedName>
    <definedName name="PEATOPPUB">Peat!$16:$16</definedName>
    <definedName name="PEATOPPUM">Peat!$18:$18</definedName>
    <definedName name="PEATOPREF">Peat!$20:$20</definedName>
    <definedName name="PEATOPTOT">Peat!$15:$15</definedName>
    <definedName name="PETAFETOT">Oil!$776:$776</definedName>
    <definedName name="PETBNKTOT">Oil!$755:$755</definedName>
    <definedName name="PETEXPTOT">Oil!$754:$754</definedName>
    <definedName name="PETEXTELE">Oil!$772:$772</definedName>
    <definedName name="PETEXTHEA">Oil!$773:$773</definedName>
    <definedName name="PETEXTOTH">Oil!$774:$774</definedName>
    <definedName name="PETEXTTOT">Oil!$771:$771</definedName>
    <definedName name="PETFNLAFS">Oil!$811:$811</definedName>
    <definedName name="PETFNLAGR">Oil!$820:$820</definedName>
    <definedName name="PETFNLATD">Oil!$801:$801</definedName>
    <definedName name="PETFNLATI">Oil!$802:$802</definedName>
    <definedName name="PETFNLBMF">Oil!$789:$789</definedName>
    <definedName name="PETFNLCMF">Oil!$786:$786</definedName>
    <definedName name="PETFNLCON">Oil!$794:$794</definedName>
    <definedName name="PETFNLCSR">Oil!$808:$808</definedName>
    <definedName name="PETFNLEAO">Oil!$791:$791</definedName>
    <definedName name="PETFNLEDU">Oil!$818:$818</definedName>
    <definedName name="PETFNLFAB">Oil!$782:$782</definedName>
    <definedName name="PETFNLFIR">Oil!$813:$813</definedName>
    <definedName name="PETFNLFIS">Oil!$821:$821</definedName>
    <definedName name="PETFNLFUT">Oil!$803:$803</definedName>
    <definedName name="PETFNLIAC">Oil!$812:$812</definedName>
    <definedName name="PETFNLIND">Oil!$780:$780</definedName>
    <definedName name="PETFNLLGV">Oil!$797:$797</definedName>
    <definedName name="PETFNLMAE">Oil!$790:$790</definedName>
    <definedName name="PETFNLNAV">Oil!$804:$804</definedName>
    <definedName name="PETFNLNEM">Oil!$781:$781</definedName>
    <definedName name="PETFNLNOT">Oil!$805:$805</definedName>
    <definedName name="PETFNLOMN">Oil!$793:$793</definedName>
    <definedName name="PETFNLONM">Oil!$788:$788</definedName>
    <definedName name="PETFNLOSS">Oil!$814:$814</definedName>
    <definedName name="PETFNLPAM">Oil!$817:$817</definedName>
    <definedName name="PETFNLPPP">Oil!$785:$785</definedName>
    <definedName name="PETFNLPSR">Oil!$815:$815</definedName>
    <definedName name="PETFNLRAI">Oil!$800:$800</definedName>
    <definedName name="PETFNLRES">Oil!$806:$806</definedName>
    <definedName name="PETFNLRFT">Oil!$796:$796</definedName>
    <definedName name="PETFNLRPC">Oil!$798:$798</definedName>
    <definedName name="PETFNLRPP">Oil!$799:$799</definedName>
    <definedName name="PETFNLRPR">Oil!$787:$787</definedName>
    <definedName name="PETFNLSER">Oil!$807:$807</definedName>
    <definedName name="PETFNLSWA">Oil!$819:$819</definedName>
    <definedName name="PETFNLTAS">Oil!$810:$810</definedName>
    <definedName name="PETFNLTEM">Oil!$792:$792</definedName>
    <definedName name="PETFNLTOT">Oil!$779:$779</definedName>
    <definedName name="PETFNLTRA">Oil!$795:$795</definedName>
    <definedName name="PETFNLTTP">Oil!$783:$783</definedName>
    <definedName name="PETFNLWRV">Oil!$809:$809</definedName>
    <definedName name="PETFNLWSW">Oil!$816:$816</definedName>
    <definedName name="PETFNLWWP">Oil!$784:$784</definedName>
    <definedName name="PETIMPTOT">Oil!$753:$753</definedName>
    <definedName name="PETNONRFF">Oil!$778:$778</definedName>
    <definedName name="PETNONTOT">Oil!$777:$777</definedName>
    <definedName name="PETOWNTOT">Oil!$775:$775</definedName>
    <definedName name="PETPNETOT">Oil!$757:$757</definedName>
    <definedName name="PETPRMTOT">Oil!$758:$758</definedName>
    <definedName name="PETPROTOT">Oil!$752:$752</definedName>
    <definedName name="PETSTCTOT">Oil!$756:$756</definedName>
    <definedName name="PETSTDTOT">Oil!$822:$822</definedName>
    <definedName name="PETTIPCHP">Oil!$761:$761</definedName>
    <definedName name="PETTIPPBQ">Oil!$763:$763</definedName>
    <definedName name="PETTIPPUB">Oil!$760:$760</definedName>
    <definedName name="PETTIPPUM">Oil!$762:$762</definedName>
    <definedName name="PETTIPREF">Oil!$764:$764</definedName>
    <definedName name="PETTIPTOT">Oil!$759:$759</definedName>
    <definedName name="PETTOPCEO">Oil!$767:$767</definedName>
    <definedName name="PETTOPPBQ">Oil!$769:$769</definedName>
    <definedName name="PETTOPPUB">Oil!$766:$766</definedName>
    <definedName name="PETTOPPUM">Oil!$768:$768</definedName>
    <definedName name="PETTOPREF">Oil!$770:$770</definedName>
    <definedName name="PETTOPTOT">Oil!$765:$765</definedName>
    <definedName name="PRMTOTTOT">'[1]TPER Fuels (total)'!$44:$44</definedName>
    <definedName name="PSRFNLCOL">[1]Services!$96:$96</definedName>
    <definedName name="PSRFNLELE">[1]Services!$134:$134</definedName>
    <definedName name="PSRFNLGAS">[1]Services!$120:$120</definedName>
    <definedName name="PSRFNLNRW">[1]Services!$133:$133</definedName>
    <definedName name="PSRFNLOIL">[1]Services!$105:$105</definedName>
    <definedName name="PSRFNLPEA">[1]Services!$101:$101</definedName>
    <definedName name="PSRFNLREN">[1]Services!$121:$121</definedName>
    <definedName name="RAIFNLELE">[1]Transport!$275:$275</definedName>
    <definedName name="RENAFETOT">Renewables!$26:$26</definedName>
    <definedName name="RENBNKTOT">Renewables!$5:$5</definedName>
    <definedName name="RENEXPTOT">Renewables!$4:$4</definedName>
    <definedName name="RENEXTELE">Renewables!$22:$22</definedName>
    <definedName name="RENEXTHEA">Renewables!$23:$23</definedName>
    <definedName name="RENEXTOTH">Renewables!$24:$24</definedName>
    <definedName name="RENEXTTOT">Renewables!$21:$21</definedName>
    <definedName name="RENFNLAFS">Renewables!$61:$61</definedName>
    <definedName name="RENFNLAGR">Renewables!$70:$70</definedName>
    <definedName name="RENFNLATD">Renewables!$51:$51</definedName>
    <definedName name="RENFNLATI">Renewables!$52:$52</definedName>
    <definedName name="RENFNLBMF">Renewables!$39:$39</definedName>
    <definedName name="RENFNLCMF">Renewables!$36:$36</definedName>
    <definedName name="RENFNLCON">Renewables!$44:$44</definedName>
    <definedName name="RENFNLCSR">Renewables!$58:$58</definedName>
    <definedName name="RENFNLEAO">Renewables!$41:$41</definedName>
    <definedName name="RENFNLEDU">Renewables!$68:$68</definedName>
    <definedName name="RENFNLFAB">Renewables!$32:$32</definedName>
    <definedName name="RENFNLFIR">Renewables!$63:$63</definedName>
    <definedName name="RENFNLFIS">Renewables!$71:$71</definedName>
    <definedName name="RENFNLFUT">Renewables!$53:$53</definedName>
    <definedName name="RENFNLIAC">Renewables!$62:$62</definedName>
    <definedName name="RENFNLIND">Renewables!$30:$30</definedName>
    <definedName name="RENFNLLGV">Renewables!$47:$47</definedName>
    <definedName name="RENFNLMAE">Renewables!$40:$40</definedName>
    <definedName name="RENFNLNAV">Renewables!$54:$54</definedName>
    <definedName name="RENFNLNEM">Renewables!$31:$31</definedName>
    <definedName name="RENFNLNOT">Renewables!$55:$55</definedName>
    <definedName name="RENFNLOMN">Renewables!$43:$43</definedName>
    <definedName name="RENFNLONM">Renewables!$38:$38</definedName>
    <definedName name="RENFNLOSS">Renewables!$64:$64</definedName>
    <definedName name="RENFNLPAM">Renewables!$67:$67</definedName>
    <definedName name="RENFNLPPP">Renewables!$35:$35</definedName>
    <definedName name="RENFNLPSR">Renewables!$65:$65</definedName>
    <definedName name="RENFNLRAI">Renewables!$50:$50</definedName>
    <definedName name="RENFNLRES">Renewables!$56:$56</definedName>
    <definedName name="RENFNLRFT">Renewables!$46:$46</definedName>
    <definedName name="RENFNLRPC">Renewables!$48:$48</definedName>
    <definedName name="RENFNLRPP">Renewables!$49:$49</definedName>
    <definedName name="RENFNLRPR">Renewables!$37:$37</definedName>
    <definedName name="RENFNLSER">Renewables!$57:$57</definedName>
    <definedName name="RENFNLSWA">Renewables!$69:$69</definedName>
    <definedName name="RENFNLTAS">Renewables!$60:$60</definedName>
    <definedName name="RENFNLTEM">Renewables!$42:$42</definedName>
    <definedName name="RENFNLTOT">Renewables!$29:$29</definedName>
    <definedName name="RENFNLTRA">Renewables!$45:$45</definedName>
    <definedName name="RENFNLTTP">Renewables!$33:$33</definedName>
    <definedName name="RENFNLWRV">Renewables!$59:$59</definedName>
    <definedName name="RENFNLWSW">Renewables!$66:$66</definedName>
    <definedName name="RENFNLWWP">Renewables!$34:$34</definedName>
    <definedName name="RENIMPTOT">Renewables!$3:$3</definedName>
    <definedName name="RENNONRFF">Renewables!$28:$28</definedName>
    <definedName name="RENNONTOT">Renewables!$27:$27</definedName>
    <definedName name="RENOWNTOT">Renewables!$25:$25</definedName>
    <definedName name="RENPNETOT">Renewables!$7:$7</definedName>
    <definedName name="RENPRMTOT">Renewables!$8:$8</definedName>
    <definedName name="RENPROTOT">Renewables!$2:$2</definedName>
    <definedName name="RENSTCTOT">Renewables!$6:$6</definedName>
    <definedName name="RENSTDTOT">Renewables!$72:$72</definedName>
    <definedName name="RENTIPCHP">Renewables!$11:$11</definedName>
    <definedName name="RENTIPPBQ">Renewables!$13:$13</definedName>
    <definedName name="RENTIPPUB">Renewables!$10:$10</definedName>
    <definedName name="RENTIPPUM">Renewables!$12:$12</definedName>
    <definedName name="RENTIPREF">Renewables!$14:$14</definedName>
    <definedName name="RENTIPTOT">Renewables!$9:$9</definedName>
    <definedName name="RENTOPCEO">Renewables!$17:$17</definedName>
    <definedName name="RENTOPPBQ">Renewables!$19:$19</definedName>
    <definedName name="RENTOPPUB">Renewables!$16:$16</definedName>
    <definedName name="RENTOPPUM">Renewables!$18:$18</definedName>
    <definedName name="RENTOPREF">Renewables!$20:$20</definedName>
    <definedName name="RENTOPTOT">Renewables!$15:$15</definedName>
    <definedName name="RESFNLCOL">[1]Residential!$2:$2</definedName>
    <definedName name="RESFNLELE">[1]Residential!$40:$40</definedName>
    <definedName name="RESFNLGAS">[1]Residential!$26:$26</definedName>
    <definedName name="RESFNLNRW">[1]Residential!$39:$39</definedName>
    <definedName name="RESFNLOIL">[1]Residential!$11:$11</definedName>
    <definedName name="RESFNLPEA">[1]Residential!$7:$7</definedName>
    <definedName name="RESFNLREN">[1]Residential!$27:$27</definedName>
    <definedName name="RESFNLTOT">[1]Residential!$44:$44</definedName>
    <definedName name="RESPRMCOL">'[1]TPER Sectoral'!$143:$143</definedName>
    <definedName name="RESPRMELE">'[1]TPER Sectoral'!$181:$181</definedName>
    <definedName name="RESPRMGAS">'[1]TPER Sectoral'!$167:$167</definedName>
    <definedName name="RESPRMNRW">'[1]TPER Sectoral'!$180:$180</definedName>
    <definedName name="RESPRMOIL">'[1]TPER Sectoral'!$152:$152</definedName>
    <definedName name="RESPRMPEA">'[1]TPER Sectoral'!$148:$148</definedName>
    <definedName name="RESPRMREN">'[1]TPER Sectoral'!$168:$168</definedName>
    <definedName name="RESPRMTOT">'[1]TPER Sectoral'!$185:$185</definedName>
    <definedName name="RFFAFETOT">Oil!$176:$176</definedName>
    <definedName name="RFFBNKTOT">Oil!$155:$155</definedName>
    <definedName name="RFFEXPTOT">Oil!$154:$154</definedName>
    <definedName name="RFFEXTELE">Oil!$172:$172</definedName>
    <definedName name="RFFEXTHEA">Oil!$173:$173</definedName>
    <definedName name="RFFEXTOTH">Oil!$174:$174</definedName>
    <definedName name="RFFEXTTOT">Oil!$171:$171</definedName>
    <definedName name="RFFFNLAFS">Oil!$211:$211</definedName>
    <definedName name="RFFFNLAGR">Oil!$220:$220</definedName>
    <definedName name="RFFFNLATD">Oil!$201:$201</definedName>
    <definedName name="RFFFNLATI">Oil!$202:$202</definedName>
    <definedName name="RFFFNLBMF">Oil!$189:$189</definedName>
    <definedName name="RFFFNLCMF">Oil!$186:$186</definedName>
    <definedName name="RFFFNLCON">Oil!$194:$194</definedName>
    <definedName name="RFFFNLCSR">Oil!$208:$208</definedName>
    <definedName name="RFFFNLEAO">Oil!$191:$191</definedName>
    <definedName name="RFFFNLEDU">Oil!$218:$218</definedName>
    <definedName name="RFFFNLFAB">Oil!$182:$182</definedName>
    <definedName name="RFFFNLFIR">Oil!$213:$213</definedName>
    <definedName name="RFFFNLFIS">Oil!$221:$221</definedName>
    <definedName name="RFFFNLFUT">Oil!$203:$203</definedName>
    <definedName name="RFFFNLIAC">Oil!$212:$212</definedName>
    <definedName name="RFFFNLIND">Oil!$180:$180</definedName>
    <definedName name="RFFFNLLGV">Oil!$197:$197</definedName>
    <definedName name="RFFFNLMAE">Oil!$190:$190</definedName>
    <definedName name="RFFFNLNAV">Oil!$204:$204</definedName>
    <definedName name="RFFFNLNEM">Oil!$181:$181</definedName>
    <definedName name="RFFFNLNOT">Oil!$205:$205</definedName>
    <definedName name="RFFFNLOMN">Oil!$193:$193</definedName>
    <definedName name="RFFFNLONM">Oil!$188:$188</definedName>
    <definedName name="RFFFNLOSS">Oil!$214:$214</definedName>
    <definedName name="RFFFNLPAM">Oil!$217:$217</definedName>
    <definedName name="RFFFNLPPP">Oil!$185:$185</definedName>
    <definedName name="RFFFNLPSR">Oil!$215:$215</definedName>
    <definedName name="RFFFNLRAI">Oil!$200:$200</definedName>
    <definedName name="RFFFNLRES">Oil!$206:$206</definedName>
    <definedName name="RFFFNLRFT">Oil!$196:$196</definedName>
    <definedName name="RFFFNLRPC">Oil!$198:$198</definedName>
    <definedName name="RFFFNLRPP">Oil!$199:$199</definedName>
    <definedName name="RFFFNLRPR">Oil!$187:$187</definedName>
    <definedName name="RFFFNLSER">Oil!$207:$207</definedName>
    <definedName name="RFFFNLSWA">Oil!$219:$219</definedName>
    <definedName name="RFFFNLTAS">Oil!$210:$210</definedName>
    <definedName name="RFFFNLTEM">Oil!$192:$192</definedName>
    <definedName name="RFFFNLTOT">Oil!$179:$179</definedName>
    <definedName name="RFFFNLTRA">Oil!$195:$195</definedName>
    <definedName name="RFFFNLTTP">Oil!$183:$183</definedName>
    <definedName name="RFFFNLWRV">Oil!$209:$209</definedName>
    <definedName name="RFFFNLWSW">Oil!$216:$216</definedName>
    <definedName name="RFFFNLWWP">Oil!$184:$184</definedName>
    <definedName name="RFFIMPTOT">Oil!$153:$153</definedName>
    <definedName name="RFFNONRFF">Oil!$178:$178</definedName>
    <definedName name="RFFNONTOT">Oil!$177:$177</definedName>
    <definedName name="RFFOWNTOT">Oil!$175:$175</definedName>
    <definedName name="RFFPNETOT">Oil!$157:$157</definedName>
    <definedName name="RFFPRMTOT">Oil!$158:$158</definedName>
    <definedName name="RFFPROTOT">Oil!$152:$152</definedName>
    <definedName name="RFFSTCTOT">Oil!$156:$156</definedName>
    <definedName name="RFFSTDTOT">Oil!$222:$222</definedName>
    <definedName name="RFFTIPCHP">Oil!$161:$161</definedName>
    <definedName name="RFFTIPPBQ">Oil!$163:$163</definedName>
    <definedName name="RFFTIPPUB">Oil!$160:$160</definedName>
    <definedName name="RFFTIPPUM">Oil!$162:$162</definedName>
    <definedName name="RFFTIPREF">Oil!$164:$164</definedName>
    <definedName name="RFFTIPTOT">Oil!$159:$159</definedName>
    <definedName name="RFFTOPCEO">Oil!$167:$167</definedName>
    <definedName name="RFFTOPPBQ">Oil!$169:$169</definedName>
    <definedName name="RFFTOPPUB">Oil!$166:$166</definedName>
    <definedName name="RFFTOPPUM">Oil!$168:$168</definedName>
    <definedName name="RFFTOPREF">Oil!$170:$170</definedName>
    <definedName name="RFFTOPTOT">Oil!$165:$165</definedName>
    <definedName name="RFGAFETOT">Oil!$251:$251</definedName>
    <definedName name="RFGBNKTOT">Oil!$230:$230</definedName>
    <definedName name="RFGEXPTOT">Oil!$229:$229</definedName>
    <definedName name="RFGEXTELE">Oil!$247:$247</definedName>
    <definedName name="RFGEXTHEA">Oil!$248:$248</definedName>
    <definedName name="RFGEXTOTH">Oil!$249:$249</definedName>
    <definedName name="RFGEXTTOT">Oil!$246:$246</definedName>
    <definedName name="RFGFNLAFS">Oil!$286:$286</definedName>
    <definedName name="RFGFNLAGR">Oil!$295:$295</definedName>
    <definedName name="RFGFNLATD">Oil!$276:$276</definedName>
    <definedName name="RFGFNLATI">Oil!$277:$277</definedName>
    <definedName name="RFGFNLBMF">Oil!$264:$264</definedName>
    <definedName name="RFGFNLCMF">Oil!$261:$261</definedName>
    <definedName name="RFGFNLCON">Oil!$269:$269</definedName>
    <definedName name="RFGFNLCSR">Oil!$283:$283</definedName>
    <definedName name="RFGFNLEAO">Oil!$266:$266</definedName>
    <definedName name="RFGFNLEDU">Oil!$293:$293</definedName>
    <definedName name="RFGFNLFAB">Oil!$257:$257</definedName>
    <definedName name="RFGFNLFIR">Oil!$288:$288</definedName>
    <definedName name="RFGFNLFIS">Oil!$296:$296</definedName>
    <definedName name="RFGFNLFUT">Oil!$278:$278</definedName>
    <definedName name="RFGFNLIAC">Oil!$287:$287</definedName>
    <definedName name="RFGFNLIND">Oil!$255:$255</definedName>
    <definedName name="RFGFNLLGV">Oil!$272:$272</definedName>
    <definedName name="RFGFNLMAE">Oil!$265:$265</definedName>
    <definedName name="RFGFNLNAV">Oil!$279:$279</definedName>
    <definedName name="RFGFNLNEM">Oil!$256:$256</definedName>
    <definedName name="RFGFNLNOT">Oil!$280:$280</definedName>
    <definedName name="RFGFNLOMN">Oil!$268:$268</definedName>
    <definedName name="RFGFNLONM">Oil!$263:$263</definedName>
    <definedName name="RFGFNLOSS">Oil!$289:$289</definedName>
    <definedName name="RFGFNLPAM">Oil!$292:$292</definedName>
    <definedName name="RFGFNLPPP">Oil!$260:$260</definedName>
    <definedName name="RFGFNLPSR">Oil!$290:$290</definedName>
    <definedName name="RFGFNLRAI">Oil!$275:$275</definedName>
    <definedName name="RFGFNLRES">Oil!$281:$281</definedName>
    <definedName name="RFGFNLRFT">Oil!$271:$271</definedName>
    <definedName name="RFGFNLRPC">Oil!$273:$273</definedName>
    <definedName name="RFGFNLRPP">Oil!$274:$274</definedName>
    <definedName name="RFGFNLRPR">Oil!$262:$262</definedName>
    <definedName name="RFGFNLSER">Oil!$282:$282</definedName>
    <definedName name="RFGFNLSWA">Oil!$294:$294</definedName>
    <definedName name="RFGFNLTAS">Oil!$285:$285</definedName>
    <definedName name="RFGFNLTEM">Oil!$267:$267</definedName>
    <definedName name="RFGFNLTOT">Oil!$254:$254</definedName>
    <definedName name="RFGFNLTRA">Oil!$270:$270</definedName>
    <definedName name="RFGFNLTTP">Oil!$258:$258</definedName>
    <definedName name="RFGFNLWRV">Oil!$284:$284</definedName>
    <definedName name="RFGFNLWSW">Oil!$291:$291</definedName>
    <definedName name="RFGFNLWWP">Oil!$259:$259</definedName>
    <definedName name="RFGIMPTOT">Oil!$228:$228</definedName>
    <definedName name="RFGNONRFF">Oil!$253:$253</definedName>
    <definedName name="RFGNONTOT">Oil!$252:$252</definedName>
    <definedName name="RFGOWNTOT">Oil!$250:$250</definedName>
    <definedName name="RFGPNETOT">Oil!$232:$232</definedName>
    <definedName name="RFGPRMTOT">Oil!$233:$233</definedName>
    <definedName name="RFGPROTOT">Oil!$227:$227</definedName>
    <definedName name="RFGSTCTOT">Oil!$231:$231</definedName>
    <definedName name="RFGSTDTOT">Oil!$297:$297</definedName>
    <definedName name="RFGTIPCHP">Oil!$236:$236</definedName>
    <definedName name="RFGTIPPBQ">Oil!$238:$238</definedName>
    <definedName name="RFGTIPPUB">Oil!$235:$235</definedName>
    <definedName name="RFGTIPPUM">Oil!$237:$237</definedName>
    <definedName name="RFGTIPREF">Oil!$239:$239</definedName>
    <definedName name="RFGTIPTOT">Oil!$234:$234</definedName>
    <definedName name="RFGTOPCEO">Oil!$242:$242</definedName>
    <definedName name="RFGTOPPBQ">Oil!$244:$244</definedName>
    <definedName name="RFGTOPPUB">Oil!$241:$241</definedName>
    <definedName name="RFGTOPPUM">Oil!$243:$243</definedName>
    <definedName name="RFGTOPREF">Oil!$245:$245</definedName>
    <definedName name="RFGTOPTOT">Oil!$240:$240</definedName>
    <definedName name="RFOAFETOT">Oil!$551:$551</definedName>
    <definedName name="RFOBNKTOT">Oil!$530:$530</definedName>
    <definedName name="RFOEXPTOT">Oil!$529:$529</definedName>
    <definedName name="RFOEXTELE">Oil!$547:$547</definedName>
    <definedName name="RFOEXTHEA">Oil!$548:$548</definedName>
    <definedName name="RFOEXTOTH">Oil!$549:$549</definedName>
    <definedName name="RFOEXTTOT">Oil!$546:$546</definedName>
    <definedName name="RFOFNLAFS">Oil!$586:$586</definedName>
    <definedName name="RFOFNLAGR">Oil!$595:$595</definedName>
    <definedName name="RFOFNLATD">Oil!$576:$576</definedName>
    <definedName name="RFOFNLATI">Oil!$577:$577</definedName>
    <definedName name="RFOFNLBMF">Oil!$564:$564</definedName>
    <definedName name="RFOFNLCMF">Oil!$561:$561</definedName>
    <definedName name="RFOFNLCON">Oil!$569:$569</definedName>
    <definedName name="RFOFNLCSR">Oil!$583:$583</definedName>
    <definedName name="RFOFNLEAO">Oil!$566:$566</definedName>
    <definedName name="RFOFNLEDU">Oil!$593:$593</definedName>
    <definedName name="RFOFNLFAB">Oil!$557:$557</definedName>
    <definedName name="RFOFNLFIR">Oil!$588:$588</definedName>
    <definedName name="RFOFNLFIS">Oil!$596:$596</definedName>
    <definedName name="RFOFNLFUT">Oil!$578:$578</definedName>
    <definedName name="RFOFNLIAC">Oil!$587:$587</definedName>
    <definedName name="RFOFNLIND">Oil!$555:$555</definedName>
    <definedName name="RFOFNLLGV">Oil!$572:$572</definedName>
    <definedName name="RFOFNLMAE">Oil!$565:$565</definedName>
    <definedName name="RFOFNLNAV">Oil!$579:$579</definedName>
    <definedName name="RFOFNLNEM">Oil!$556:$556</definedName>
    <definedName name="RFOFNLNOT">Oil!$580:$580</definedName>
    <definedName name="RFOFNLOMN">Oil!$568:$568</definedName>
    <definedName name="RFOFNLONM">Oil!$563:$563</definedName>
    <definedName name="RFOFNLOSS">Oil!$589:$589</definedName>
    <definedName name="RFOFNLPAM">Oil!$592:$592</definedName>
    <definedName name="RFOFNLPPP">Oil!$560:$560</definedName>
    <definedName name="RFOFNLPSR">Oil!$590:$590</definedName>
    <definedName name="RFOFNLRAI">Oil!$575:$575</definedName>
    <definedName name="RFOFNLRES">Oil!$581:$581</definedName>
    <definedName name="RFOFNLRFT">Oil!$571:$571</definedName>
    <definedName name="RFOFNLRPC">Oil!$573:$573</definedName>
    <definedName name="RFOFNLRPP">Oil!$574:$574</definedName>
    <definedName name="RFOFNLRPR">Oil!$562:$562</definedName>
    <definedName name="RFOFNLSER">Oil!$582:$582</definedName>
    <definedName name="RFOFNLSWA">Oil!$594:$594</definedName>
    <definedName name="RFOFNLTAS">Oil!$585:$585</definedName>
    <definedName name="RFOFNLTEM">Oil!$567:$567</definedName>
    <definedName name="RFOFNLTOT">Oil!$554:$554</definedName>
    <definedName name="RFOFNLTRA">Oil!$570:$570</definedName>
    <definedName name="RFOFNLTTP">Oil!$558:$558</definedName>
    <definedName name="RFOFNLWRV">Oil!$584:$584</definedName>
    <definedName name="RFOFNLWSW">Oil!$591:$591</definedName>
    <definedName name="RFOFNLWWP">Oil!$559:$559</definedName>
    <definedName name="RFOIMPTOT">Oil!$528:$528</definedName>
    <definedName name="RFONONRFF">Oil!$553:$553</definedName>
    <definedName name="RFONONTOT">Oil!$552:$552</definedName>
    <definedName name="RFOOWNTOT">Oil!$550:$550</definedName>
    <definedName name="RFOPNETOT">Oil!$532:$532</definedName>
    <definedName name="RFOPRMTOT">Oil!$533:$533</definedName>
    <definedName name="RFOPROTOT">Oil!$527:$527</definedName>
    <definedName name="RFOSTCTOT">Oil!$531:$531</definedName>
    <definedName name="RFOSTDTOT">Oil!$597:$597</definedName>
    <definedName name="RFOTIPCHP">Oil!$536:$536</definedName>
    <definedName name="RFOTIPPBQ">Oil!$538:$538</definedName>
    <definedName name="RFOTIPPUB">Oil!$535:$535</definedName>
    <definedName name="RFOTIPPUM">Oil!$537:$537</definedName>
    <definedName name="RFOTIPREF">Oil!$539:$539</definedName>
    <definedName name="RFOTIPTOT">Oil!$534:$534</definedName>
    <definedName name="RFOTOPCEO">Oil!$542:$542</definedName>
    <definedName name="RFOTOPPBQ">Oil!$544:$544</definedName>
    <definedName name="RFOTOPPUB">Oil!$541:$541</definedName>
    <definedName name="RFOTOPPUM">Oil!$543:$543</definedName>
    <definedName name="RFOTOPREF">Oil!$545:$545</definedName>
    <definedName name="RFOTOPTOT">Oil!$540:$540</definedName>
    <definedName name="RFTFNLELE">[1]Transport!$87:$87</definedName>
    <definedName name="RPCFNLELE">[1]Transport!$181:$181</definedName>
    <definedName name="RPPFNLELE">[1]Transport!$228:$228</definedName>
    <definedName name="RWSAFETOT">Renewables!$326:$326</definedName>
    <definedName name="RWSBNKTOT">Renewables!$305:$305</definedName>
    <definedName name="RWSEXPTOT">Renewables!$304:$304</definedName>
    <definedName name="RWSEXTELE">Renewables!$322:$322</definedName>
    <definedName name="RWSEXTHEA">Renewables!$323:$323</definedName>
    <definedName name="RWSEXTOTH">Renewables!$324:$324</definedName>
    <definedName name="RWSEXTTOT">Renewables!$321:$321</definedName>
    <definedName name="RWSFNLAFS">Renewables!$361:$361</definedName>
    <definedName name="RWSFNLAGR">Renewables!$370:$370</definedName>
    <definedName name="RWSFNLATD">Renewables!$351:$351</definedName>
    <definedName name="RWSFNLATI">Renewables!$352:$352</definedName>
    <definedName name="RWSFNLBMF">Renewables!$339:$339</definedName>
    <definedName name="RWSFNLCMF">Renewables!$336:$336</definedName>
    <definedName name="RWSFNLCON">Renewables!$344:$344</definedName>
    <definedName name="RWSFNLCSR">Renewables!$358:$358</definedName>
    <definedName name="RWSFNLEAO">Renewables!$341:$341</definedName>
    <definedName name="RWSFNLEDU">Renewables!$368:$368</definedName>
    <definedName name="RWSFNLFAB">Renewables!$332:$332</definedName>
    <definedName name="RWSFNLFIR">Renewables!$363:$363</definedName>
    <definedName name="RWSFNLFIS">Renewables!$371:$371</definedName>
    <definedName name="RWSFNLFUT">Renewables!$353:$353</definedName>
    <definedName name="RWSFNLIAC">Renewables!$362:$362</definedName>
    <definedName name="RWSFNLIND">Renewables!$330:$330</definedName>
    <definedName name="RWSFNLLGV">Renewables!$347:$347</definedName>
    <definedName name="RWSFNLMAE">Renewables!$340:$340</definedName>
    <definedName name="RWSFNLNAV">Renewables!$354:$354</definedName>
    <definedName name="RWSFNLNEM">Renewables!$331:$331</definedName>
    <definedName name="RWSFNLNOT">Renewables!$355:$355</definedName>
    <definedName name="RWSFNLOMN">Renewables!$343:$343</definedName>
    <definedName name="RWSFNLONM">Renewables!$338:$338</definedName>
    <definedName name="RWSFNLOSS">Renewables!$364:$364</definedName>
    <definedName name="RWSFNLPAM">Renewables!$367:$367</definedName>
    <definedName name="RWSFNLPPP">Renewables!$335:$335</definedName>
    <definedName name="RWSFNLPSR">Renewables!$365:$365</definedName>
    <definedName name="RWSFNLRAI">Renewables!$350:$350</definedName>
    <definedName name="RWSFNLRES">Renewables!$356:$356</definedName>
    <definedName name="RWSFNLRFT">Renewables!$346:$346</definedName>
    <definedName name="RWSFNLRPC">Renewables!$348:$348</definedName>
    <definedName name="RWSFNLRPP">Renewables!$349:$349</definedName>
    <definedName name="RWSFNLRPR">Renewables!$337:$337</definedName>
    <definedName name="RWSFNLSER">Renewables!$357:$357</definedName>
    <definedName name="RWSFNLSWA">Renewables!$369:$369</definedName>
    <definedName name="RWSFNLTAS">Renewables!$360:$360</definedName>
    <definedName name="RWSFNLTEM">Renewables!$342:$342</definedName>
    <definedName name="RWSFNLTOT">Renewables!$329:$329</definedName>
    <definedName name="RWSFNLTRA">Renewables!$345:$345</definedName>
    <definedName name="RWSFNLTTP">Renewables!$333:$333</definedName>
    <definedName name="RWSFNLWRV">Renewables!$359:$359</definedName>
    <definedName name="RWSFNLWSW">Renewables!$366:$366</definedName>
    <definedName name="RWSFNLWWP">Renewables!$334:$334</definedName>
    <definedName name="RWSIMPTOT">Renewables!$303:$303</definedName>
    <definedName name="RWSNONRFF">Renewables!$328:$328</definedName>
    <definedName name="RWSNONTOT">Renewables!$327:$327</definedName>
    <definedName name="RWSOWNTOT">Renewables!$325:$325</definedName>
    <definedName name="RWSPNETOT">Renewables!$307:$307</definedName>
    <definedName name="RWSPRMTOT">Renewables!$308:$308</definedName>
    <definedName name="RWSPROTOT">Renewables!$302:$302</definedName>
    <definedName name="RWSSTCTOT">Renewables!$306:$306</definedName>
    <definedName name="RWSSTDTOT">Renewables!$372:$372</definedName>
    <definedName name="RWSTIPCHP">Renewables!$311:$311</definedName>
    <definedName name="RWSTIPPBQ">Renewables!$313:$313</definedName>
    <definedName name="RWSTIPPUB">Renewables!$310:$310</definedName>
    <definedName name="RWSTIPPUM">Renewables!$312:$312</definedName>
    <definedName name="RWSTIPREF">Renewables!$314:$314</definedName>
    <definedName name="RWSTIPTOT">Renewables!$309:$309</definedName>
    <definedName name="RWSTOPCEO">Renewables!$317:$317</definedName>
    <definedName name="RWSTOPPBQ">Renewables!$319:$319</definedName>
    <definedName name="RWSTOPPUB">Renewables!$316:$316</definedName>
    <definedName name="RWSTOPPUM">Renewables!$318:$318</definedName>
    <definedName name="RWSTOPREF">Renewables!$320:$320</definedName>
    <definedName name="RWSTOPTOT">Renewables!$315:$315</definedName>
    <definedName name="SERFNLCOL">[1]Services!$2:$2</definedName>
    <definedName name="SERFNLELE">[1]Services!$40:$40</definedName>
    <definedName name="SERFNLGAS">[1]Services!$26:$26</definedName>
    <definedName name="SERFNLNRW">[1]Services!$39:$39</definedName>
    <definedName name="SERFNLOIL">[1]Services!$11:$11</definedName>
    <definedName name="SERFNLPEA">[1]Services!$7:$7</definedName>
    <definedName name="SERFNLREN">[1]Services!$27:$27</definedName>
    <definedName name="SERFNLTOT">[1]Services!$44:$44</definedName>
    <definedName name="SERPRMCOL">'[1]TPER Sectoral'!$190:$190</definedName>
    <definedName name="SERPRMELE">'[1]TPER Sectoral'!$228:$228</definedName>
    <definedName name="SERPRMGAS">'[1]TPER Sectoral'!$214:$214</definedName>
    <definedName name="SERPRMNRW">'[1]TPER Sectoral'!$227:$227</definedName>
    <definedName name="SERPRMOIL">'[1]TPER Sectoral'!$199:$199</definedName>
    <definedName name="SERPRMPEA">'[1]TPER Sectoral'!$195:$195</definedName>
    <definedName name="SERPRMREN">'[1]TPER Sectoral'!$215:$215</definedName>
    <definedName name="SERPRMTOT">'[1]TPER Sectoral'!$232:$232</definedName>
    <definedName name="SOLAFETOT">Renewables!$776:$776</definedName>
    <definedName name="SOLBNKTOT">Renewables!$755:$755</definedName>
    <definedName name="SOLEXPTOT">Renewables!$754:$754</definedName>
    <definedName name="SOLEXTELE">Renewables!$772:$772</definedName>
    <definedName name="SOLEXTHEA">Renewables!$773:$773</definedName>
    <definedName name="SOLEXTOTH">Renewables!$774:$774</definedName>
    <definedName name="SOLEXTTOT">Renewables!$771:$771</definedName>
    <definedName name="SOLFNLAFS">Renewables!$811:$811</definedName>
    <definedName name="SOLFNLAGR">Renewables!$820:$820</definedName>
    <definedName name="SOLFNLATD">Renewables!$801:$801</definedName>
    <definedName name="SOLFNLATI">Renewables!$802:$802</definedName>
    <definedName name="SOLFNLBMF">Renewables!$789:$789</definedName>
    <definedName name="SOLFNLCMF">Renewables!$786:$786</definedName>
    <definedName name="SOLFNLCON">Renewables!$794:$794</definedName>
    <definedName name="SOLFNLCSR">Renewables!$808:$808</definedName>
    <definedName name="SOLFNLEAO">Renewables!$791:$791</definedName>
    <definedName name="SOLFNLEDU">Renewables!$818:$818</definedName>
    <definedName name="SOLFNLFAB">Renewables!$782:$782</definedName>
    <definedName name="SOLFNLFIR">Renewables!$813:$813</definedName>
    <definedName name="SOLFNLFIS">Renewables!$821:$821</definedName>
    <definedName name="SOLFNLFUT">Renewables!$803:$803</definedName>
    <definedName name="SOLFNLIAC">Renewables!$812:$812</definedName>
    <definedName name="SOLFNLIND">Renewables!$780:$780</definedName>
    <definedName name="SOLFNLLGV">Renewables!$797:$797</definedName>
    <definedName name="SOLFNLMAE">Renewables!$790:$790</definedName>
    <definedName name="SOLFNLNAV">Renewables!$804:$804</definedName>
    <definedName name="SOLFNLNEM">Renewables!$781:$781</definedName>
    <definedName name="SOLFNLNOT">Renewables!$805:$805</definedName>
    <definedName name="SOLFNLOMN">Renewables!$793:$793</definedName>
    <definedName name="SOLFNLONM">Renewables!$788:$788</definedName>
    <definedName name="SOLFNLOSS">Renewables!$814:$814</definedName>
    <definedName name="SOLFNLPAM">Renewables!$817:$817</definedName>
    <definedName name="SOLFNLPPP">Renewables!$785:$785</definedName>
    <definedName name="SOLFNLPSR">Renewables!$815:$815</definedName>
    <definedName name="SOLFNLRAI">Renewables!$800:$800</definedName>
    <definedName name="SOLFNLRES">Renewables!$806:$806</definedName>
    <definedName name="SOLFNLRFT">Renewables!$796:$796</definedName>
    <definedName name="SOLFNLRPC">Renewables!$798:$798</definedName>
    <definedName name="SOLFNLRPP">Renewables!$799:$799</definedName>
    <definedName name="SOLFNLRPR">Renewables!$787:$787</definedName>
    <definedName name="SOLFNLSER">Renewables!$807:$807</definedName>
    <definedName name="SOLFNLSWA">Renewables!$819:$819</definedName>
    <definedName name="SOLFNLTAS">Renewables!$810:$810</definedName>
    <definedName name="SOLFNLTEM">Renewables!$792:$792</definedName>
    <definedName name="SOLFNLTOT">Renewables!$779:$779</definedName>
    <definedName name="SOLFNLTRA">Renewables!$795:$795</definedName>
    <definedName name="SOLFNLTTP">Renewables!$783:$783</definedName>
    <definedName name="SOLFNLWRV">Renewables!$809:$809</definedName>
    <definedName name="SOLFNLWSW">Renewables!$816:$816</definedName>
    <definedName name="SOLFNLWWP">Renewables!$784:$784</definedName>
    <definedName name="SOLIMPTOT">Renewables!$753:$753</definedName>
    <definedName name="SOLNONRFF">Renewables!$778:$778</definedName>
    <definedName name="SOLNONTOT">Renewables!$777:$777</definedName>
    <definedName name="SOLOWNTOT">Renewables!$775:$775</definedName>
    <definedName name="SOLPNETOT">Renewables!$757:$757</definedName>
    <definedName name="SOLPRMTOT">Renewables!$758:$758</definedName>
    <definedName name="SOLPROTOT">Renewables!$752:$752</definedName>
    <definedName name="SOLSTCTOT">Renewables!$756:$756</definedName>
    <definedName name="SOLSTDTOT">Renewables!$822:$822</definedName>
    <definedName name="SOLTIPCHP">Renewables!$761:$761</definedName>
    <definedName name="SOLTIPPBQ">Renewables!$763:$763</definedName>
    <definedName name="SOLTIPPUB">Renewables!$760:$760</definedName>
    <definedName name="SOLTIPPUM">Renewables!$762:$762</definedName>
    <definedName name="SOLTIPREF">Renewables!$764:$764</definedName>
    <definedName name="SOLTIPTOT">Renewables!$759:$759</definedName>
    <definedName name="SOLTOPCEO">Renewables!$767:$767</definedName>
    <definedName name="SOLTOPPBQ">Renewables!$769:$769</definedName>
    <definedName name="SOLTOPPUB">Renewables!$766:$766</definedName>
    <definedName name="SOLTOPPUM">Renewables!$768:$768</definedName>
    <definedName name="SOLTOPREF">Renewables!$770:$770</definedName>
    <definedName name="SOLTOPTOT">Renewables!$765:$765</definedName>
    <definedName name="SPEAFETOT">Peat!$176:$176</definedName>
    <definedName name="SPEBNKTOT">Peat!$155:$155</definedName>
    <definedName name="SPEEXPTOT">Peat!$154:$154</definedName>
    <definedName name="SPEEXTELE">Peat!$172:$172</definedName>
    <definedName name="SPEEXTHEA">Peat!$173:$173</definedName>
    <definedName name="SPEEXTOTH">Peat!$174:$174</definedName>
    <definedName name="SPEEXTTOT">Peat!$171:$171</definedName>
    <definedName name="SPEFNLAFS">Peat!$211:$211</definedName>
    <definedName name="SPEFNLAGR">Peat!$220:$220</definedName>
    <definedName name="SPEFNLATD">Peat!$201:$201</definedName>
    <definedName name="SPEFNLATI">Peat!$202:$202</definedName>
    <definedName name="SPEFNLBMF">Peat!$189:$189</definedName>
    <definedName name="SPEFNLCMF">Peat!$186:$186</definedName>
    <definedName name="SPEFNLCON">Peat!$194:$194</definedName>
    <definedName name="SPEFNLCSR">Peat!$208:$208</definedName>
    <definedName name="SPEFNLEAO">Peat!$191:$191</definedName>
    <definedName name="SPEFNLEDU">Peat!$218:$218</definedName>
    <definedName name="SPEFNLFAB">Peat!$182:$182</definedName>
    <definedName name="SPEFNLFIR">Peat!$213:$213</definedName>
    <definedName name="SPEFNLFIS">Peat!$221:$221</definedName>
    <definedName name="SPEFNLFUT">Peat!$203:$203</definedName>
    <definedName name="SPEFNLIAC">Peat!$212:$212</definedName>
    <definedName name="SPEFNLIND">Peat!$180:$180</definedName>
    <definedName name="SPEFNLLGV">Peat!$197:$197</definedName>
    <definedName name="SPEFNLMAE">Peat!$190:$190</definedName>
    <definedName name="SPEFNLNAV">Peat!$204:$204</definedName>
    <definedName name="SPEFNLNEM">Peat!$181:$181</definedName>
    <definedName name="SPEFNLNOT">Peat!$205:$205</definedName>
    <definedName name="SPEFNLOMN">Peat!$193:$193</definedName>
    <definedName name="SPEFNLONM">Peat!$188:$188</definedName>
    <definedName name="SPEFNLOSS">Peat!$214:$214</definedName>
    <definedName name="SPEFNLPAM">Peat!$217:$217</definedName>
    <definedName name="SPEFNLPPP">Peat!$185:$185</definedName>
    <definedName name="SPEFNLPSR">Peat!$215:$215</definedName>
    <definedName name="SPEFNLRAI">Peat!$200:$200</definedName>
    <definedName name="SPEFNLRES">Peat!$206:$206</definedName>
    <definedName name="SPEFNLRFT">Peat!$196:$196</definedName>
    <definedName name="SPEFNLRPC">Peat!$198:$198</definedName>
    <definedName name="SPEFNLRPP">Peat!$199:$199</definedName>
    <definedName name="SPEFNLRPR">Peat!$187:$187</definedName>
    <definedName name="SPEFNLSER">Peat!$207:$207</definedName>
    <definedName name="SPEFNLSWA">Peat!$219:$219</definedName>
    <definedName name="SPEFNLTAS">Peat!$210:$210</definedName>
    <definedName name="SPEFNLTEM">Peat!$192:$192</definedName>
    <definedName name="SPEFNLTOT">Peat!$179:$179</definedName>
    <definedName name="SPEFNLTRA">Peat!$195:$195</definedName>
    <definedName name="SPEFNLTTP">Peat!$183:$183</definedName>
    <definedName name="SPEFNLWRV">Peat!$209:$209</definedName>
    <definedName name="SPEFNLWSW">Peat!$216:$216</definedName>
    <definedName name="SPEFNLWWP">Peat!$184:$184</definedName>
    <definedName name="SPEIMPTOT">Peat!$153:$153</definedName>
    <definedName name="SPENONRFF">Peat!$178:$178</definedName>
    <definedName name="SPENONTOT">Peat!$177:$177</definedName>
    <definedName name="SPEOWNTOT">Peat!$175:$175</definedName>
    <definedName name="SPEPNETOT">Peat!$157:$157</definedName>
    <definedName name="SPEPRMTOT">Peat!$158:$158</definedName>
    <definedName name="SPEPROTOT">Peat!$152:$152</definedName>
    <definedName name="SPESTCTOT">Peat!$156:$156</definedName>
    <definedName name="SPESTDTOT">Peat!$222:$222</definedName>
    <definedName name="SPETIPCHP">Peat!$161:$161</definedName>
    <definedName name="SPETIPPBQ">Peat!$163:$163</definedName>
    <definedName name="SPETIPPUB">Peat!$160:$160</definedName>
    <definedName name="SPETIPPUM">Peat!$162:$162</definedName>
    <definedName name="SPETIPREF">Peat!$164:$164</definedName>
    <definedName name="SPETIPTOT">Peat!$159:$159</definedName>
    <definedName name="SPETOPCEO">Peat!$167:$167</definedName>
    <definedName name="SPETOPPBQ">Peat!$169:$169</definedName>
    <definedName name="SPETOPPUB">Peat!$166:$166</definedName>
    <definedName name="SPETOPPUM">Peat!$168:$168</definedName>
    <definedName name="SPETOPREF">Peat!$170:$170</definedName>
    <definedName name="SPETOPTOT">Peat!$165:$165</definedName>
    <definedName name="SPVAFETOT">Renewables!$701:$701</definedName>
    <definedName name="SPVBNKTOT">Renewables!$680:$680</definedName>
    <definedName name="SPVEXPTOT">Renewables!$679:$679</definedName>
    <definedName name="SPVEXTELE">Renewables!$697:$697</definedName>
    <definedName name="SPVEXTHEA">Renewables!$698:$698</definedName>
    <definedName name="SPVEXTOTH">Renewables!$699:$699</definedName>
    <definedName name="SPVEXTTOT">Renewables!$696:$696</definedName>
    <definedName name="SPVFNLAFS">Renewables!$736:$736</definedName>
    <definedName name="SPVFNLAGR">Renewables!$745:$745</definedName>
    <definedName name="SPVFNLATD">Renewables!$726:$726</definedName>
    <definedName name="SPVFNLATI">Renewables!$727:$727</definedName>
    <definedName name="SPVFNLBMF">Renewables!$714:$714</definedName>
    <definedName name="SPVFNLCMF">Renewables!$711:$711</definedName>
    <definedName name="SPVFNLCON">Renewables!$719:$719</definedName>
    <definedName name="SPVFNLCSR">Renewables!$733:$733</definedName>
    <definedName name="SPVFNLEAO">Renewables!$716:$716</definedName>
    <definedName name="SPVFNLEDU">Renewables!$743:$743</definedName>
    <definedName name="SPVFNLFAB">Renewables!$707:$707</definedName>
    <definedName name="SPVFNLFIR">Renewables!$738:$738</definedName>
    <definedName name="SPVFNLFIS">Renewables!$746:$746</definedName>
    <definedName name="SPVFNLFUT">Renewables!$728:$728</definedName>
    <definedName name="SPVFNLIAC">Renewables!$737:$737</definedName>
    <definedName name="SPVFNLIND">Renewables!$705:$705</definedName>
    <definedName name="SPVFNLLGV">Renewables!$722:$722</definedName>
    <definedName name="SPVFNLMAE">Renewables!$715:$715</definedName>
    <definedName name="SPVFNLNAV">Renewables!$729:$729</definedName>
    <definedName name="SPVFNLNEM">Renewables!$706:$706</definedName>
    <definedName name="SPVFNLNOT">Renewables!$730:$730</definedName>
    <definedName name="SPVFNLOMN">Renewables!$718:$718</definedName>
    <definedName name="SPVFNLONM">Renewables!$713:$713</definedName>
    <definedName name="SPVFNLOSS">Renewables!$739:$739</definedName>
    <definedName name="SPVFNLPAM">Renewables!$742:$742</definedName>
    <definedName name="SPVFNLPPP">Renewables!$710:$710</definedName>
    <definedName name="SPVFNLPSR">Renewables!$740:$740</definedName>
    <definedName name="SPVFNLRAI">Renewables!$725:$725</definedName>
    <definedName name="SPVFNLRES">Renewables!$731:$731</definedName>
    <definedName name="SPVFNLRFT">Renewables!$721:$721</definedName>
    <definedName name="SPVFNLRPC">Renewables!$723:$723</definedName>
    <definedName name="SPVFNLRPP">Renewables!$724:$724</definedName>
    <definedName name="SPVFNLRPR">Renewables!$712:$712</definedName>
    <definedName name="SPVFNLSER">Renewables!$732:$732</definedName>
    <definedName name="SPVFNLSWA">Renewables!$744:$744</definedName>
    <definedName name="SPVFNLTAS">Renewables!$735:$735</definedName>
    <definedName name="SPVFNLTEM">Renewables!$717:$717</definedName>
    <definedName name="SPVFNLTOT">Renewables!$704:$704</definedName>
    <definedName name="SPVFNLTRA">Renewables!$720:$720</definedName>
    <definedName name="SPVFNLTTP">Renewables!$708:$708</definedName>
    <definedName name="SPVFNLWRV">Renewables!$734:$734</definedName>
    <definedName name="SPVFNLWSW">Renewables!$741:$741</definedName>
    <definedName name="SPVFNLWWP">Renewables!$709:$709</definedName>
    <definedName name="SPVIMPTOT">Renewables!$678:$678</definedName>
    <definedName name="SPVNONRFF">Renewables!$703:$703</definedName>
    <definedName name="SPVNONTOT">Renewables!$702:$702</definedName>
    <definedName name="SPVOWNTOT">Renewables!$700:$700</definedName>
    <definedName name="SPVPNETOT">Renewables!$682:$682</definedName>
    <definedName name="SPVPRMTOT">Renewables!$683:$683</definedName>
    <definedName name="SPVPROTOT">Renewables!$677:$677</definedName>
    <definedName name="SPVSTCTOT">Renewables!$681:$681</definedName>
    <definedName name="SPVSTDTOT">Renewables!$747:$747</definedName>
    <definedName name="SPVTIPCHP">Renewables!$686:$686</definedName>
    <definedName name="SPVTIPPBQ">Renewables!$688:$688</definedName>
    <definedName name="SPVTIPPUB">Renewables!$685:$685</definedName>
    <definedName name="SPVTIPPUM">Renewables!$687:$687</definedName>
    <definedName name="SPVTIPREF">Renewables!$689:$689</definedName>
    <definedName name="SPVTIPTOT">Renewables!$684:$684</definedName>
    <definedName name="SPVTOPCEO">Renewables!$692:$692</definedName>
    <definedName name="SPVTOPCHP">Renewables!$692:$692</definedName>
    <definedName name="SPVTOPPBQ">Renewables!$694:$694</definedName>
    <definedName name="SPVTOPPUB">Renewables!$691:$691</definedName>
    <definedName name="SPVTOPPUM">Renewables!$693:$693</definedName>
    <definedName name="SPVTOPREF">Renewables!$695:$695</definedName>
    <definedName name="SPVTOPTOT">Renewables!$690:$690</definedName>
    <definedName name="TIPELEBGM">'[1]Electricity Inputs'!$33:$33</definedName>
    <definedName name="TIPELEBOM">'[1]Electricity Inputs'!$30:$30</definedName>
    <definedName name="TIPELECOL">'[1]Electricity Inputs'!$2:$2</definedName>
    <definedName name="TIPELEELE">'[1]Electricity Inputs'!$40:$40</definedName>
    <definedName name="TIPELEGAS">'[1]Electricity Inputs'!$26:$26</definedName>
    <definedName name="TIPELEHYD">'[1]Electricity Inputs'!$28:$28</definedName>
    <definedName name="TIPELELFG">'[1]Electricity Inputs'!$32:$32</definedName>
    <definedName name="TIPELENRW">'[1]Electricity Inputs'!$39:$39</definedName>
    <definedName name="TIPELEOIL">'[1]Electricity Inputs'!$11:$11</definedName>
    <definedName name="TIPELEPEA">'[1]Electricity Inputs'!$7:$7</definedName>
    <definedName name="TIPELEREN">'[1]Electricity Inputs'!$27:$27</definedName>
    <definedName name="TIPELERWS">'[1]Electricity Inputs'!$31:$31</definedName>
    <definedName name="TIPELESPV">'[1]Electricity Inputs'!$36:$36</definedName>
    <definedName name="TIPELETOT">'[1]Electricity Inputs'!$44:$44</definedName>
    <definedName name="TIPELEWIN">'[1]Electricity Inputs'!$29:$29</definedName>
    <definedName name="TIPPUBCOL">'[1]Electricity Inputs'!$49:$49</definedName>
    <definedName name="TIPPUBGAS">'[1]Electricity Inputs'!$73:$73</definedName>
    <definedName name="TIPPUBNRW">'[1]Electricity Inputs'!$86:$86</definedName>
    <definedName name="TIPPUBOIL">'[1]Electricity Inputs'!$58:$58</definedName>
    <definedName name="TIPPUBPEA">'[1]Electricity Inputs'!$54:$54</definedName>
    <definedName name="TOTAFETOT">Total!$26:$26</definedName>
    <definedName name="TOTBNKTOT">Total!$5:$5</definedName>
    <definedName name="TOTEXPTOT">Total!$4:$4</definedName>
    <definedName name="TOTEXTELE">Total!$22:$22</definedName>
    <definedName name="TOTEXTHEA">Total!$23:$23</definedName>
    <definedName name="TOTEXTOTH">Total!$24:$24</definedName>
    <definedName name="TOTEXTTOT">Total!$21:$21</definedName>
    <definedName name="TOTFNLAFS">Total!$61:$61</definedName>
    <definedName name="TOTFNLAGR">Total!$70:$70</definedName>
    <definedName name="TOTFNLATD">Total!$51:$51</definedName>
    <definedName name="TOTFNLATI">Total!$52:$52</definedName>
    <definedName name="TOTFNLBMF">Total!$39:$39</definedName>
    <definedName name="TOTFNLCMF">Total!$36:$36</definedName>
    <definedName name="TOTFNLCON">Total!$44:$44</definedName>
    <definedName name="TOTFNLCSR">Total!$58:$58</definedName>
    <definedName name="TOTFNLEAO">Total!$41:$41</definedName>
    <definedName name="TOTFNLEDU">Total!$68:$68</definedName>
    <definedName name="TOTFNLELE">'[1]TFC Fuels (total)'!$40:$40</definedName>
    <definedName name="TOTFNLFAB">Total!$32:$32</definedName>
    <definedName name="TOTFNLFIR">Total!$63:$63</definedName>
    <definedName name="TOTFNLFIS">Total!$71:$71</definedName>
    <definedName name="TOTFNLFUT">Total!$53:$53</definedName>
    <definedName name="TOTFNLIAC">Total!$62:$62</definedName>
    <definedName name="TOTFNLIND">Total!$30:$30</definedName>
    <definedName name="TOTFNLLGV">Total!$47:$47</definedName>
    <definedName name="TOTFNLMAE">Total!$40:$40</definedName>
    <definedName name="TOTFNLNAV">Total!$54:$54</definedName>
    <definedName name="TOTFNLNEM">Total!$31:$31</definedName>
    <definedName name="TOTFNLNOT">Total!$55:$55</definedName>
    <definedName name="TOTFNLOMN">Total!$43:$43</definedName>
    <definedName name="TOTFNLONM">Total!$38:$38</definedName>
    <definedName name="TOTFNLOSS">Total!$64:$64</definedName>
    <definedName name="TOTFNLPAM">Total!$67:$67</definedName>
    <definedName name="TOTFNLPPP">Total!$35:$35</definedName>
    <definedName name="TOTFNLPSR">Total!$65:$65</definedName>
    <definedName name="TOTFNLRAI">Total!$50:$50</definedName>
    <definedName name="TOTFNLRES">Total!$56:$56</definedName>
    <definedName name="TOTFNLRFT">Total!$46:$46</definedName>
    <definedName name="TOTFNLRPC">Total!$48:$48</definedName>
    <definedName name="TOTFNLRPP">Total!$49:$49</definedName>
    <definedName name="TOTFNLRPR">Total!$37:$37</definedName>
    <definedName name="TOTFNLSER">Total!$57:$57</definedName>
    <definedName name="TOTFNLSWA">Total!$69:$69</definedName>
    <definedName name="TOTFNLTAS">Total!$60:$60</definedName>
    <definedName name="TOTFNLTEM">Total!$42:$42</definedName>
    <definedName name="TOTFNLTOT">'[1]TFC Fuels (total)'!$44:$44</definedName>
    <definedName name="TOTFNLTRA">Total!$45:$45</definedName>
    <definedName name="TOTFNLTTP">Total!$33:$33</definedName>
    <definedName name="TOTFNLWRV">Total!$59:$59</definedName>
    <definedName name="TOTFNLWSW">Total!$66:$66</definedName>
    <definedName name="TOTFNLWWP">Total!$34:$34</definedName>
    <definedName name="TOTIMPTOT">Total!$3:$3</definedName>
    <definedName name="TOTNONRFF">Total!$28:$28</definedName>
    <definedName name="TOTNONTOT">Total!$27:$27</definedName>
    <definedName name="TOTOWNTOT">Total!$25:$25</definedName>
    <definedName name="TOTPNETOT">Total!$7:$7</definedName>
    <definedName name="TOTPRMTOT">Total!$8:$8</definedName>
    <definedName name="TOTPROTOT">Total!$2:$2</definedName>
    <definedName name="TOTSTCTOT">Total!$6:$6</definedName>
    <definedName name="TOTSTDTOT">Total!$72:$72</definedName>
    <definedName name="TOTTIPCHP">Total!$11:$11</definedName>
    <definedName name="TOTTIPPBQ">Total!$13:$13</definedName>
    <definedName name="TOTTIPPUB">Total!$10:$10</definedName>
    <definedName name="TOTTIPPUM">Total!$12:$12</definedName>
    <definedName name="TOTTIPREF">Total!$14:$14</definedName>
    <definedName name="TOTTIPTOT">Total!$9:$9</definedName>
    <definedName name="TOTTOPCEO">Total!$17:$17</definedName>
    <definedName name="TOTTOPPBQ">Total!$19:$19</definedName>
    <definedName name="TOTTOPPUB">Total!$16:$16</definedName>
    <definedName name="TOTTOPPUM">Total!$18:$18</definedName>
    <definedName name="TOTTOPREF">Total!$20:$20</definedName>
    <definedName name="TOTTOPTOT">Total!$15:$15</definedName>
    <definedName name="TRAFNLBGS">[1]Transport!$35:$35</definedName>
    <definedName name="TRAFNLBID">[1]Transport!$34:$34</definedName>
    <definedName name="TRAFNLBLQ">[1]Transport!$34:$34</definedName>
    <definedName name="TRAFNLCOL">[1]Transport!$2:$2</definedName>
    <definedName name="TRAFNLELE">[1]Transport!$40:$40</definedName>
    <definedName name="TRAFNLGAS">[1]Transport!$26:$26</definedName>
    <definedName name="TRAFNLGDD">[1]Transport!$20:$20</definedName>
    <definedName name="TRAFNLKJF">[1]Transport!$17:$17</definedName>
    <definedName name="TRAFNLLPG">[1]Transport!$19:$19</definedName>
    <definedName name="TRAFNLMTG">[1]Transport!$15:$15</definedName>
    <definedName name="TRAFNLNRW">[1]Transport!$39:$39</definedName>
    <definedName name="TRAFNLOIL">[1]Transport!$11:$11</definedName>
    <definedName name="TRAFNLPEA">[1]Transport!$7:$7</definedName>
    <definedName name="TRAFNLREN">[1]Transport!$27:$27</definedName>
    <definedName name="TRAFNLRFO">[1]Transport!$18:$18</definedName>
    <definedName name="TRAFNLTOT">[1]Transport!$44:$44</definedName>
    <definedName name="TRAPRMCOL">'[1]TPER Sectoral'!$96:$96</definedName>
    <definedName name="TRAPRMELE">'[1]TPER Sectoral'!$134:$134</definedName>
    <definedName name="TRAPRMGAS">'[1]TPER Sectoral'!$120:$120</definedName>
    <definedName name="TRAPRMNRW">'[1]TPER Sectoral'!$133:$133</definedName>
    <definedName name="TRAPRMOIL">'[1]TPER Sectoral'!$105:$105</definedName>
    <definedName name="TRAPRMPEA">'[1]TPER Sectoral'!$101:$101</definedName>
    <definedName name="TRAPRMREN">'[1]TPER Sectoral'!$121:$121</definedName>
    <definedName name="TRAPRMTOT">'[1]TPER Sectoral'!$138:$138</definedName>
    <definedName name="WINAFETOT">Renewables!$176:$176</definedName>
    <definedName name="WINBNKTOT">Renewables!$155:$155</definedName>
    <definedName name="WINEXPTOT">Renewables!$154:$154</definedName>
    <definedName name="WINEXTELE">Renewables!$172:$172</definedName>
    <definedName name="WINEXTHEA">Renewables!$173:$173</definedName>
    <definedName name="WINEXTOTH">Renewables!$174:$174</definedName>
    <definedName name="WINEXTTOT">Renewables!$171:$171</definedName>
    <definedName name="WINFNLAFS">Renewables!$211:$211</definedName>
    <definedName name="WINFNLAGR">Renewables!$220:$220</definedName>
    <definedName name="WINFNLATD">Renewables!$201:$201</definedName>
    <definedName name="WINFNLATI">Renewables!$202:$202</definedName>
    <definedName name="WINFNLBMF">Renewables!$189:$189</definedName>
    <definedName name="WINFNLCMF">Renewables!$186:$186</definedName>
    <definedName name="WINFNLCON">Renewables!$194:$194</definedName>
    <definedName name="WINFNLCSR">Renewables!$208:$208</definedName>
    <definedName name="WINFNLEAO">Renewables!$191:$191</definedName>
    <definedName name="WINFNLEDU">Renewables!$218:$218</definedName>
    <definedName name="WINFNLFAB">Renewables!$182:$182</definedName>
    <definedName name="WINFNLFIR">Renewables!$213:$213</definedName>
    <definedName name="WINFNLFIS">Renewables!$221:$221</definedName>
    <definedName name="WINFNLFUT">Renewables!$203:$203</definedName>
    <definedName name="WINFNLIAC">Renewables!$212:$212</definedName>
    <definedName name="WINFNLIND">Renewables!$180:$180</definedName>
    <definedName name="WINFNLLGV">Renewables!$197:$197</definedName>
    <definedName name="WINFNLMAE">Renewables!$190:$190</definedName>
    <definedName name="WINFNLNAV">Renewables!$204:$204</definedName>
    <definedName name="WINFNLNEM">Renewables!$181:$181</definedName>
    <definedName name="WINFNLNOT">Renewables!$205:$205</definedName>
    <definedName name="WINFNLOMN">Renewables!$193:$193</definedName>
    <definedName name="WINFNLONM">Renewables!$188:$188</definedName>
    <definedName name="WINFNLOSS">Renewables!$214:$214</definedName>
    <definedName name="WINFNLPAM">Renewables!$217:$217</definedName>
    <definedName name="WINFNLPPP">Renewables!$185:$185</definedName>
    <definedName name="WINFNLPSR">Renewables!$215:$215</definedName>
    <definedName name="WINFNLRAI">Renewables!$200:$200</definedName>
    <definedName name="WINFNLRES">Renewables!$206:$206</definedName>
    <definedName name="WINFNLRFT">Renewables!$196:$196</definedName>
    <definedName name="WINFNLRPC">Renewables!$198:$198</definedName>
    <definedName name="WINFNLRPP">Renewables!$199:$199</definedName>
    <definedName name="WINFNLRPR">Renewables!$187:$187</definedName>
    <definedName name="WINFNLSER">Renewables!$207:$207</definedName>
    <definedName name="WINFNLSWA">Renewables!$219:$219</definedName>
    <definedName name="WINFNLTAS">Renewables!$210:$210</definedName>
    <definedName name="WINFNLTEM">Renewables!$192:$192</definedName>
    <definedName name="WINFNLTOT">Renewables!$179:$179</definedName>
    <definedName name="WINFNLTRA">Renewables!$195:$195</definedName>
    <definedName name="WINFNLTTP">Renewables!$183:$183</definedName>
    <definedName name="WINFNLWRV">Renewables!$209:$209</definedName>
    <definedName name="WINFNLWSW">Renewables!$216:$216</definedName>
    <definedName name="WINFNLWWP">Renewables!$184:$184</definedName>
    <definedName name="WINIMPTOT">Renewables!$153:$153</definedName>
    <definedName name="WINNONRFF">Renewables!$178:$178</definedName>
    <definedName name="WINNONTOT">Renewables!$177:$177</definedName>
    <definedName name="WINOWNTOT">Renewables!$175:$175</definedName>
    <definedName name="WINPNETOT">Renewables!$157:$157</definedName>
    <definedName name="WINPRMTOT">Renewables!$158:$158</definedName>
    <definedName name="WINPROTOT">Renewables!$152:$152</definedName>
    <definedName name="WINSTCTOT">Renewables!$156:$156</definedName>
    <definedName name="WINSTDTOT">Renewables!$222:$222</definedName>
    <definedName name="WINTIPCHP">Renewables!$161:$161</definedName>
    <definedName name="WINTIPPBQ">Renewables!$163:$163</definedName>
    <definedName name="WINTIPPUB">Renewables!$160:$160</definedName>
    <definedName name="WINTIPPUM">Renewables!$162:$162</definedName>
    <definedName name="WINTIPREF">Renewables!$164:$164</definedName>
    <definedName name="WINTIPTOT">Renewables!$159:$159</definedName>
    <definedName name="WINTOPCEO">Renewables!$167:$167</definedName>
    <definedName name="WINTOPPBQ">Renewables!$169:$169</definedName>
    <definedName name="WINTOPPUB">Renewables!$166:$166</definedName>
    <definedName name="WINTOPPUM">Renewables!$168:$168</definedName>
    <definedName name="WINTOPREF">Renewables!$170:$170</definedName>
    <definedName name="WINTOPTOT">Renewables!$165:$165</definedName>
    <definedName name="WSPAFETOT">Oil!$1001:$1001</definedName>
    <definedName name="WSPBNKTOT">Oil!$980:$980</definedName>
    <definedName name="WSPEXPTOT">Oil!$979:$979</definedName>
    <definedName name="WSPEXTELE">Oil!$997:$997</definedName>
    <definedName name="WSPEXTHEA">Oil!$998:$998</definedName>
    <definedName name="WSPEXTOTH">Oil!$999:$999</definedName>
    <definedName name="WSPEXTTOT">Oil!$996:$996</definedName>
    <definedName name="WSPFNLAFS">Oil!$1036:$1036</definedName>
    <definedName name="WSPFNLAGR">Oil!$1045:$1045</definedName>
    <definedName name="WSPFNLATD">Oil!$1026:$1026</definedName>
    <definedName name="WSPFNLATI">Oil!$1027:$1027</definedName>
    <definedName name="WSPFNLBMF">Oil!$1014:$1014</definedName>
    <definedName name="WSPFNLCMF">Oil!$1011:$1011</definedName>
    <definedName name="WSPFNLCON">Oil!$1019:$1019</definedName>
    <definedName name="WSPFNLCSR">Oil!$1033:$1033</definedName>
    <definedName name="WSPFNLEAO">Oil!$1016:$1016</definedName>
    <definedName name="WSPFNLEDU">Oil!$1043:$1043</definedName>
    <definedName name="WSPFNLFAB">Oil!$1007:$1007</definedName>
    <definedName name="WSPFNLFIR">Oil!$1038:$1038</definedName>
    <definedName name="WSPFNLFIS">Oil!$1046:$1046</definedName>
    <definedName name="WSPFNLFUT">Oil!$1028:$1028</definedName>
    <definedName name="WSPFNLIAC">Oil!$1037:$1037</definedName>
    <definedName name="WSPFNLIND">Oil!$1005:$1005</definedName>
    <definedName name="WSPFNLLGV">Oil!$1022:$1022</definedName>
    <definedName name="WSPFNLMAE">Oil!$1015:$1015</definedName>
    <definedName name="WSPFNLNAV">Oil!$1029:$1029</definedName>
    <definedName name="WSPFNLNEM">Oil!$1006:$1006</definedName>
    <definedName name="WSPFNLNOT">Oil!$1030:$1030</definedName>
    <definedName name="WSPFNLOMN">Oil!$1018:$1018</definedName>
    <definedName name="WSPFNLONM">Oil!$1013:$1013</definedName>
    <definedName name="WSPFNLOSS">Oil!$1039:$1039</definedName>
    <definedName name="WSPFNLPAM">Oil!$1042:$1042</definedName>
    <definedName name="WSPFNLPPP">Oil!$1010:$1010</definedName>
    <definedName name="WSPFNLPSR">Oil!$1040:$1040</definedName>
    <definedName name="WSPFNLRAI">Oil!$1025:$1025</definedName>
    <definedName name="WSPFNLRES">Oil!$1031:$1031</definedName>
    <definedName name="WSPFNLRFT">Oil!$1021:$1021</definedName>
    <definedName name="WSPFNLRPC">Oil!$1023:$1023</definedName>
    <definedName name="WSPFNLRPP">Oil!$1024:$1024</definedName>
    <definedName name="WSPFNLRPR">Oil!$1012:$1012</definedName>
    <definedName name="WSPFNLSER">Oil!$1032:$1032</definedName>
    <definedName name="WSPFNLSWA">Oil!$1044:$1044</definedName>
    <definedName name="WSPFNLTAS">Oil!$1035:$1035</definedName>
    <definedName name="WSPFNLTEM">Oil!$1017:$1017</definedName>
    <definedName name="WSPFNLTOT">Oil!$1004:$1004</definedName>
    <definedName name="WSPFNLTRA">Oil!$1020:$1020</definedName>
    <definedName name="WSPFNLTTP">Oil!$1008:$1008</definedName>
    <definedName name="WSPFNLWRV">Oil!$1034:$1034</definedName>
    <definedName name="WSPFNLWSW">Oil!$1041:$1041</definedName>
    <definedName name="WSPFNLWWP">Oil!$1009:$1009</definedName>
    <definedName name="WSPIMPTOT">Oil!$978:$978</definedName>
    <definedName name="WSPNONRFF">Oil!$1003:$1003</definedName>
    <definedName name="WSPNONTOT">Oil!$1002:$1002</definedName>
    <definedName name="WSPOWNTOT">Oil!$1000:$1000</definedName>
    <definedName name="WSPPNETOT">Oil!$982:$982</definedName>
    <definedName name="WSPPRMTOT">Oil!$983:$983</definedName>
    <definedName name="WSPPROTOT">Oil!$977:$977</definedName>
    <definedName name="WSPSTCTOT">Oil!$981:$981</definedName>
    <definedName name="WSPSTDTOT">Oil!$1047:$1047</definedName>
    <definedName name="WSPTIPCHP">Oil!$986:$986</definedName>
    <definedName name="WSPTIPPBQ">Oil!$988:$988</definedName>
    <definedName name="WSPTIPPUB">Oil!$985:$985</definedName>
    <definedName name="WSPTIPPUM">Oil!$987:$987</definedName>
    <definedName name="WSPTIPREF">Oil!$989:$989</definedName>
    <definedName name="WSPTIPTOT">Oil!$984:$984</definedName>
    <definedName name="WSPTOPCEO">Oil!$992:$992</definedName>
    <definedName name="WSPTOPPBQ">Oil!$994:$994</definedName>
    <definedName name="WSPTOPPUB">Oil!$991:$991</definedName>
    <definedName name="WSPTOPPUM">Oil!$993:$993</definedName>
    <definedName name="WSPTOPREF">Oil!$995:$995</definedName>
    <definedName name="WSPTOPTOT">Oil!$990:$990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9" i="8" l="1"/>
  <c r="AL17" i="8"/>
  <c r="AL16" i="8"/>
  <c r="AL20" i="8"/>
  <c r="AL18" i="8"/>
  <c r="AL15" i="8"/>
  <c r="AF8" i="8"/>
  <c r="AB8" i="8"/>
  <c r="AA8" i="8"/>
  <c r="Z8" i="8"/>
  <c r="T8" i="8"/>
  <c r="S8" i="8"/>
  <c r="R8" i="8"/>
  <c r="P8" i="8"/>
  <c r="L8" i="8"/>
  <c r="K8" i="8"/>
  <c r="J8" i="8"/>
  <c r="D8" i="8"/>
  <c r="C8" i="8"/>
  <c r="AE8" i="8"/>
  <c r="AD8" i="8"/>
  <c r="AC8" i="8"/>
  <c r="Y8" i="8"/>
  <c r="X8" i="8"/>
  <c r="W8" i="8"/>
  <c r="V8" i="8"/>
  <c r="U8" i="8"/>
  <c r="Q8" i="8"/>
  <c r="O8" i="8"/>
  <c r="N8" i="8"/>
  <c r="M8" i="8"/>
  <c r="I8" i="8"/>
  <c r="H8" i="8"/>
  <c r="G8" i="8"/>
  <c r="F8" i="8"/>
  <c r="E8" i="8"/>
  <c r="L96" i="7"/>
  <c r="AF93" i="7"/>
  <c r="AD93" i="7"/>
  <c r="X93" i="7"/>
  <c r="V93" i="7"/>
  <c r="P93" i="7"/>
  <c r="N93" i="7"/>
  <c r="H93" i="7"/>
  <c r="F93" i="7"/>
  <c r="AB87" i="7"/>
  <c r="T87" i="7"/>
  <c r="R87" i="7"/>
  <c r="L87" i="7"/>
  <c r="D87" i="7"/>
  <c r="AF86" i="7"/>
  <c r="Z86" i="7"/>
  <c r="X86" i="7"/>
  <c r="R86" i="7"/>
  <c r="P86" i="7"/>
  <c r="J86" i="7"/>
  <c r="H86" i="7"/>
  <c r="AF85" i="7"/>
  <c r="AD85" i="7"/>
  <c r="X85" i="7"/>
  <c r="V85" i="7"/>
  <c r="P85" i="7"/>
  <c r="N85" i="7"/>
  <c r="H85" i="7"/>
  <c r="F85" i="7"/>
  <c r="N84" i="7"/>
  <c r="AB83" i="7"/>
  <c r="Z83" i="7"/>
  <c r="T83" i="7"/>
  <c r="R83" i="7"/>
  <c r="L83" i="7"/>
  <c r="J83" i="7"/>
  <c r="D83" i="7"/>
  <c r="AA78" i="7"/>
  <c r="AA79" i="7" s="1"/>
  <c r="H75" i="7"/>
  <c r="AD75" i="7"/>
  <c r="AB96" i="7"/>
  <c r="V75" i="7"/>
  <c r="T96" i="7"/>
  <c r="N75" i="7"/>
  <c r="Z87" i="7"/>
  <c r="J87" i="7"/>
  <c r="AD87" i="7"/>
  <c r="AC87" i="7"/>
  <c r="AA87" i="7"/>
  <c r="Y87" i="7"/>
  <c r="V87" i="7"/>
  <c r="U87" i="7"/>
  <c r="S87" i="7"/>
  <c r="Q87" i="7"/>
  <c r="N87" i="7"/>
  <c r="M87" i="7"/>
  <c r="K87" i="7"/>
  <c r="I87" i="7"/>
  <c r="F87" i="7"/>
  <c r="E87" i="7"/>
  <c r="C87" i="7"/>
  <c r="AD86" i="7"/>
  <c r="AA86" i="7"/>
  <c r="Y86" i="7"/>
  <c r="V86" i="7"/>
  <c r="S86" i="7"/>
  <c r="Q86" i="7"/>
  <c r="N86" i="7"/>
  <c r="K86" i="7"/>
  <c r="I86" i="7"/>
  <c r="F86" i="7"/>
  <c r="C86" i="7"/>
  <c r="AE93" i="7"/>
  <c r="AC93" i="7"/>
  <c r="AA93" i="7"/>
  <c r="Y93" i="7"/>
  <c r="W93" i="7"/>
  <c r="U93" i="7"/>
  <c r="S93" i="7"/>
  <c r="Q93" i="7"/>
  <c r="O93" i="7"/>
  <c r="M93" i="7"/>
  <c r="K93" i="7"/>
  <c r="I93" i="7"/>
  <c r="G93" i="7"/>
  <c r="E93" i="7"/>
  <c r="C93" i="7"/>
  <c r="AF84" i="7"/>
  <c r="AD84" i="7"/>
  <c r="AB84" i="7"/>
  <c r="AA84" i="7"/>
  <c r="Z84" i="7"/>
  <c r="Y84" i="7"/>
  <c r="X84" i="7"/>
  <c r="V84" i="7"/>
  <c r="T84" i="7"/>
  <c r="S84" i="7"/>
  <c r="R84" i="7"/>
  <c r="Q84" i="7"/>
  <c r="P84" i="7"/>
  <c r="L84" i="7"/>
  <c r="K84" i="7"/>
  <c r="J84" i="7"/>
  <c r="I84" i="7"/>
  <c r="H84" i="7"/>
  <c r="F84" i="7"/>
  <c r="D84" i="7"/>
  <c r="C84" i="7"/>
  <c r="AC83" i="7"/>
  <c r="AA92" i="7"/>
  <c r="Z92" i="7"/>
  <c r="Y83" i="7"/>
  <c r="U83" i="7"/>
  <c r="S92" i="7"/>
  <c r="R92" i="7"/>
  <c r="Q83" i="7"/>
  <c r="M83" i="7"/>
  <c r="K92" i="7"/>
  <c r="J92" i="7"/>
  <c r="I83" i="7"/>
  <c r="E83" i="7"/>
  <c r="C92" i="7"/>
  <c r="U8" i="7"/>
  <c r="M8" i="7"/>
  <c r="E8" i="7"/>
  <c r="C8" i="7"/>
  <c r="AF75" i="7"/>
  <c r="Z75" i="7"/>
  <c r="R75" i="7"/>
  <c r="J75" i="7"/>
  <c r="Y78" i="7"/>
  <c r="Y79" i="7" s="1"/>
  <c r="S78" i="7"/>
  <c r="S79" i="7" s="1"/>
  <c r="AA8" i="7"/>
  <c r="Y8" i="7"/>
  <c r="S8" i="7"/>
  <c r="Q8" i="7"/>
  <c r="K8" i="7"/>
  <c r="I8" i="7"/>
  <c r="AF8" i="7"/>
  <c r="AE8" i="7"/>
  <c r="AD8" i="7"/>
  <c r="AB8" i="7"/>
  <c r="Z8" i="7"/>
  <c r="X8" i="7"/>
  <c r="W8" i="7"/>
  <c r="V8" i="7"/>
  <c r="T8" i="7"/>
  <c r="R8" i="7"/>
  <c r="P8" i="7"/>
  <c r="O8" i="7"/>
  <c r="N8" i="7"/>
  <c r="L8" i="7"/>
  <c r="J8" i="7"/>
  <c r="H8" i="7"/>
  <c r="G8" i="7"/>
  <c r="F8" i="7"/>
  <c r="D8" i="7"/>
  <c r="AF78" i="7"/>
  <c r="AF79" i="7" s="1"/>
  <c r="AE78" i="7"/>
  <c r="AE79" i="7" s="1"/>
  <c r="AD78" i="7"/>
  <c r="AD79" i="7" s="1"/>
  <c r="AB78" i="7"/>
  <c r="AB79" i="7" s="1"/>
  <c r="X78" i="7"/>
  <c r="X79" i="7" s="1"/>
  <c r="W78" i="7"/>
  <c r="W79" i="7" s="1"/>
  <c r="V78" i="7"/>
  <c r="V79" i="7" s="1"/>
  <c r="U78" i="7"/>
  <c r="U79" i="7" s="1"/>
  <c r="T78" i="7"/>
  <c r="T79" i="7" s="1"/>
  <c r="P78" i="7"/>
  <c r="P79" i="7" s="1"/>
  <c r="AD8" i="6"/>
  <c r="AC8" i="6"/>
  <c r="AB8" i="6"/>
  <c r="Y8" i="6"/>
  <c r="V8" i="6"/>
  <c r="U8" i="6"/>
  <c r="T8" i="6"/>
  <c r="Q8" i="6"/>
  <c r="N8" i="6"/>
  <c r="M8" i="6"/>
  <c r="L8" i="6"/>
  <c r="I8" i="6"/>
  <c r="F8" i="6"/>
  <c r="E8" i="6"/>
  <c r="D8" i="6"/>
  <c r="AE8" i="6"/>
  <c r="AA8" i="6"/>
  <c r="Z8" i="6"/>
  <c r="W8" i="6"/>
  <c r="S8" i="6"/>
  <c r="R8" i="6"/>
  <c r="O8" i="6"/>
  <c r="K8" i="6"/>
  <c r="J8" i="6"/>
  <c r="G8" i="6"/>
  <c r="C8" i="6"/>
  <c r="AB833" i="5"/>
  <c r="D833" i="5"/>
  <c r="AF833" i="5"/>
  <c r="AE833" i="5"/>
  <c r="AD833" i="5"/>
  <c r="AA833" i="5"/>
  <c r="X833" i="5"/>
  <c r="W833" i="5"/>
  <c r="V833" i="5"/>
  <c r="S833" i="5"/>
  <c r="P833" i="5"/>
  <c r="O833" i="5"/>
  <c r="N833" i="5"/>
  <c r="K833" i="5"/>
  <c r="H833" i="5"/>
  <c r="G833" i="5"/>
  <c r="F833" i="5"/>
  <c r="C833" i="5"/>
  <c r="AC833" i="5"/>
  <c r="Z833" i="5"/>
  <c r="Y833" i="5"/>
  <c r="U833" i="5"/>
  <c r="T833" i="5"/>
  <c r="R833" i="5"/>
  <c r="Q833" i="5"/>
  <c r="M833" i="5"/>
  <c r="L833" i="5"/>
  <c r="J833" i="5"/>
  <c r="I833" i="5"/>
  <c r="E833" i="5"/>
  <c r="V758" i="5"/>
  <c r="AF758" i="5"/>
  <c r="AC758" i="5"/>
  <c r="Z758" i="5"/>
  <c r="Y758" i="5"/>
  <c r="X758" i="5"/>
  <c r="U758" i="5"/>
  <c r="R758" i="5"/>
  <c r="Q758" i="5"/>
  <c r="P758" i="5"/>
  <c r="N758" i="5"/>
  <c r="M758" i="5"/>
  <c r="J758" i="5"/>
  <c r="I758" i="5"/>
  <c r="H758" i="5"/>
  <c r="F758" i="5"/>
  <c r="E758" i="5"/>
  <c r="AE758" i="5"/>
  <c r="AD758" i="5"/>
  <c r="AA758" i="5"/>
  <c r="W758" i="5"/>
  <c r="S758" i="5"/>
  <c r="O758" i="5"/>
  <c r="K758" i="5"/>
  <c r="G758" i="5"/>
  <c r="C758" i="5"/>
  <c r="Z683" i="5"/>
  <c r="R683" i="5"/>
  <c r="J683" i="5"/>
  <c r="AD683" i="5"/>
  <c r="AA683" i="5"/>
  <c r="V683" i="5"/>
  <c r="U683" i="5"/>
  <c r="T683" i="5"/>
  <c r="Q683" i="5"/>
  <c r="N683" i="5"/>
  <c r="M683" i="5"/>
  <c r="L683" i="5"/>
  <c r="I683" i="5"/>
  <c r="F683" i="5"/>
  <c r="E683" i="5"/>
  <c r="D683" i="5"/>
  <c r="AF683" i="5"/>
  <c r="AE683" i="5"/>
  <c r="AC683" i="5"/>
  <c r="AB683" i="5"/>
  <c r="Y683" i="5"/>
  <c r="X683" i="5"/>
  <c r="W683" i="5"/>
  <c r="S683" i="5"/>
  <c r="P683" i="5"/>
  <c r="O683" i="5"/>
  <c r="K683" i="5"/>
  <c r="H683" i="5"/>
  <c r="G683" i="5"/>
  <c r="C683" i="5"/>
  <c r="AF608" i="5"/>
  <c r="AE608" i="5"/>
  <c r="AD608" i="5"/>
  <c r="AB608" i="5"/>
  <c r="AA608" i="5"/>
  <c r="X608" i="5"/>
  <c r="W608" i="5"/>
  <c r="V608" i="5"/>
  <c r="T608" i="5"/>
  <c r="S608" i="5"/>
  <c r="P608" i="5"/>
  <c r="O608" i="5"/>
  <c r="N608" i="5"/>
  <c r="L608" i="5"/>
  <c r="K608" i="5"/>
  <c r="H608" i="5"/>
  <c r="G608" i="5"/>
  <c r="F608" i="5"/>
  <c r="D608" i="5"/>
  <c r="C608" i="5"/>
  <c r="AC608" i="5"/>
  <c r="U608" i="5"/>
  <c r="M608" i="5"/>
  <c r="E608" i="5"/>
  <c r="AF533" i="5"/>
  <c r="AD533" i="5"/>
  <c r="AC533" i="5"/>
  <c r="Z533" i="5"/>
  <c r="X533" i="5"/>
  <c r="V533" i="5"/>
  <c r="U533" i="5"/>
  <c r="R533" i="5"/>
  <c r="P533" i="5"/>
  <c r="N533" i="5"/>
  <c r="M533" i="5"/>
  <c r="J533" i="5"/>
  <c r="H533" i="5"/>
  <c r="F533" i="5"/>
  <c r="E533" i="5"/>
  <c r="AE533" i="5"/>
  <c r="AA533" i="5"/>
  <c r="Y533" i="5"/>
  <c r="W533" i="5"/>
  <c r="S533" i="5"/>
  <c r="Q533" i="5"/>
  <c r="O533" i="5"/>
  <c r="K533" i="5"/>
  <c r="I533" i="5"/>
  <c r="G533" i="5"/>
  <c r="C533" i="5"/>
  <c r="AF458" i="5"/>
  <c r="AE458" i="5"/>
  <c r="AB458" i="5"/>
  <c r="Z458" i="5"/>
  <c r="X458" i="5"/>
  <c r="W458" i="5"/>
  <c r="T458" i="5"/>
  <c r="R458" i="5"/>
  <c r="P458" i="5"/>
  <c r="O458" i="5"/>
  <c r="L458" i="5"/>
  <c r="J458" i="5"/>
  <c r="H458" i="5"/>
  <c r="G458" i="5"/>
  <c r="D458" i="5"/>
  <c r="AD458" i="5"/>
  <c r="AA458" i="5"/>
  <c r="Y458" i="5"/>
  <c r="V458" i="5"/>
  <c r="S458" i="5"/>
  <c r="Q458" i="5"/>
  <c r="N458" i="5"/>
  <c r="K458" i="5"/>
  <c r="I458" i="5"/>
  <c r="F458" i="5"/>
  <c r="C458" i="5"/>
  <c r="AD383" i="5"/>
  <c r="AB383" i="5"/>
  <c r="Z383" i="5"/>
  <c r="Y383" i="5"/>
  <c r="V383" i="5"/>
  <c r="T383" i="5"/>
  <c r="R383" i="5"/>
  <c r="Q383" i="5"/>
  <c r="N383" i="5"/>
  <c r="L383" i="5"/>
  <c r="J383" i="5"/>
  <c r="I383" i="5"/>
  <c r="F383" i="5"/>
  <c r="D383" i="5"/>
  <c r="AF383" i="5"/>
  <c r="AE383" i="5"/>
  <c r="AC383" i="5"/>
  <c r="AA383" i="5"/>
  <c r="X383" i="5"/>
  <c r="W383" i="5"/>
  <c r="U383" i="5"/>
  <c r="S383" i="5"/>
  <c r="P383" i="5"/>
  <c r="O383" i="5"/>
  <c r="M383" i="5"/>
  <c r="K383" i="5"/>
  <c r="H383" i="5"/>
  <c r="G383" i="5"/>
  <c r="E383" i="5"/>
  <c r="C383" i="5"/>
  <c r="AF308" i="5"/>
  <c r="AD308" i="5"/>
  <c r="AC308" i="5"/>
  <c r="AB308" i="5"/>
  <c r="AA308" i="5"/>
  <c r="X308" i="5"/>
  <c r="V308" i="5"/>
  <c r="U308" i="5"/>
  <c r="T308" i="5"/>
  <c r="S308" i="5"/>
  <c r="P308" i="5"/>
  <c r="N308" i="5"/>
  <c r="M308" i="5"/>
  <c r="L308" i="5"/>
  <c r="K308" i="5"/>
  <c r="H308" i="5"/>
  <c r="F308" i="5"/>
  <c r="E308" i="5"/>
  <c r="D308" i="5"/>
  <c r="C308" i="5"/>
  <c r="AE308" i="5"/>
  <c r="W308" i="5"/>
  <c r="O308" i="5"/>
  <c r="G308" i="5"/>
  <c r="AF233" i="5"/>
  <c r="AE233" i="5"/>
  <c r="AD233" i="5"/>
  <c r="AC233" i="5"/>
  <c r="Z233" i="5"/>
  <c r="X233" i="5"/>
  <c r="W233" i="5"/>
  <c r="V233" i="5"/>
  <c r="U233" i="5"/>
  <c r="R233" i="5"/>
  <c r="P233" i="5"/>
  <c r="O233" i="5"/>
  <c r="N233" i="5"/>
  <c r="M233" i="5"/>
  <c r="J233" i="5"/>
  <c r="H233" i="5"/>
  <c r="G233" i="5"/>
  <c r="F233" i="5"/>
  <c r="E233" i="5"/>
  <c r="AA233" i="5"/>
  <c r="Y233" i="5"/>
  <c r="S233" i="5"/>
  <c r="Q233" i="5"/>
  <c r="K233" i="5"/>
  <c r="I233" i="5"/>
  <c r="C233" i="5"/>
  <c r="AF223" i="5"/>
  <c r="AE223" i="5"/>
  <c r="X223" i="5"/>
  <c r="W223" i="5"/>
  <c r="P223" i="5"/>
  <c r="O223" i="5"/>
  <c r="H223" i="5"/>
  <c r="G223" i="5"/>
  <c r="AF158" i="5"/>
  <c r="AD158" i="5"/>
  <c r="AD223" i="5" s="1"/>
  <c r="AC158" i="5"/>
  <c r="AC223" i="5" s="1"/>
  <c r="Z158" i="5"/>
  <c r="Z223" i="5" s="1"/>
  <c r="X158" i="5"/>
  <c r="V158" i="5"/>
  <c r="V223" i="5" s="1"/>
  <c r="U158" i="5"/>
  <c r="U223" i="5" s="1"/>
  <c r="R158" i="5"/>
  <c r="R223" i="5" s="1"/>
  <c r="P158" i="5"/>
  <c r="N158" i="5"/>
  <c r="N223" i="5" s="1"/>
  <c r="M158" i="5"/>
  <c r="M223" i="5" s="1"/>
  <c r="J158" i="5"/>
  <c r="J223" i="5" s="1"/>
  <c r="H158" i="5"/>
  <c r="F158" i="5"/>
  <c r="F223" i="5" s="1"/>
  <c r="E158" i="5"/>
  <c r="E223" i="5" s="1"/>
  <c r="AE158" i="5"/>
  <c r="AB158" i="5"/>
  <c r="AB223" i="5" s="1"/>
  <c r="Y158" i="5"/>
  <c r="Y223" i="5" s="1"/>
  <c r="W158" i="5"/>
  <c r="T158" i="5"/>
  <c r="T223" i="5" s="1"/>
  <c r="Q158" i="5"/>
  <c r="Q223" i="5" s="1"/>
  <c r="O158" i="5"/>
  <c r="L158" i="5"/>
  <c r="L223" i="5" s="1"/>
  <c r="I158" i="5"/>
  <c r="I223" i="5" s="1"/>
  <c r="G158" i="5"/>
  <c r="D158" i="5"/>
  <c r="D223" i="5" s="1"/>
  <c r="AF83" i="5"/>
  <c r="AE83" i="5"/>
  <c r="AB83" i="5"/>
  <c r="Z83" i="5"/>
  <c r="Y83" i="5"/>
  <c r="X83" i="5"/>
  <c r="W83" i="5"/>
  <c r="T83" i="5"/>
  <c r="R83" i="5"/>
  <c r="Q83" i="5"/>
  <c r="P83" i="5"/>
  <c r="O83" i="5"/>
  <c r="L83" i="5"/>
  <c r="J83" i="5"/>
  <c r="I83" i="5"/>
  <c r="H83" i="5"/>
  <c r="G83" i="5"/>
  <c r="D83" i="5"/>
  <c r="AD83" i="5"/>
  <c r="AA83" i="5"/>
  <c r="V83" i="5"/>
  <c r="S83" i="5"/>
  <c r="N83" i="5"/>
  <c r="K83" i="5"/>
  <c r="F83" i="5"/>
  <c r="C83" i="5"/>
  <c r="AD8" i="5"/>
  <c r="AB8" i="5"/>
  <c r="AA8" i="5"/>
  <c r="Z8" i="5"/>
  <c r="Y8" i="5"/>
  <c r="V8" i="5"/>
  <c r="T8" i="5"/>
  <c r="S8" i="5"/>
  <c r="R8" i="5"/>
  <c r="Q8" i="5"/>
  <c r="N8" i="5"/>
  <c r="L8" i="5"/>
  <c r="K8" i="5"/>
  <c r="J8" i="5"/>
  <c r="I8" i="5"/>
  <c r="F8" i="5"/>
  <c r="D8" i="5"/>
  <c r="C8" i="5"/>
  <c r="AE8" i="5"/>
  <c r="AC8" i="5"/>
  <c r="W8" i="5"/>
  <c r="U8" i="5"/>
  <c r="O8" i="5"/>
  <c r="M8" i="5"/>
  <c r="G8" i="5"/>
  <c r="E8" i="5"/>
  <c r="AB73" i="4"/>
  <c r="T73" i="4"/>
  <c r="K73" i="4"/>
  <c r="AF73" i="4"/>
  <c r="AC73" i="4"/>
  <c r="AA73" i="4"/>
  <c r="X73" i="4"/>
  <c r="U73" i="4"/>
  <c r="S73" i="4"/>
  <c r="R73" i="4"/>
  <c r="P73" i="4"/>
  <c r="M73" i="4"/>
  <c r="L73" i="4"/>
  <c r="H73" i="4"/>
  <c r="E73" i="4"/>
  <c r="D73" i="4"/>
  <c r="C73" i="4"/>
  <c r="AD8" i="4"/>
  <c r="AB8" i="4"/>
  <c r="Z8" i="4"/>
  <c r="Y8" i="4"/>
  <c r="V8" i="4"/>
  <c r="T8" i="4"/>
  <c r="R8" i="4"/>
  <c r="Q8" i="4"/>
  <c r="N8" i="4"/>
  <c r="L8" i="4"/>
  <c r="J8" i="4"/>
  <c r="I8" i="4"/>
  <c r="F8" i="4"/>
  <c r="D8" i="4"/>
  <c r="AF8" i="4"/>
  <c r="AE8" i="4"/>
  <c r="AC8" i="4"/>
  <c r="AA8" i="4"/>
  <c r="X8" i="4"/>
  <c r="W8" i="4"/>
  <c r="U8" i="4"/>
  <c r="S8" i="4"/>
  <c r="P8" i="4"/>
  <c r="O8" i="4"/>
  <c r="M8" i="4"/>
  <c r="K8" i="4"/>
  <c r="H8" i="4"/>
  <c r="G8" i="4"/>
  <c r="E8" i="4"/>
  <c r="C8" i="4"/>
  <c r="AF1058" i="3"/>
  <c r="AE1058" i="3"/>
  <c r="AC1058" i="3"/>
  <c r="AA1058" i="3"/>
  <c r="Z1058" i="3"/>
  <c r="X1058" i="3"/>
  <c r="W1058" i="3"/>
  <c r="U1058" i="3"/>
  <c r="S1058" i="3"/>
  <c r="R1058" i="3"/>
  <c r="P1058" i="3"/>
  <c r="O1058" i="3"/>
  <c r="M1058" i="3"/>
  <c r="K1058" i="3"/>
  <c r="J1058" i="3"/>
  <c r="H1058" i="3"/>
  <c r="G1058" i="3"/>
  <c r="E1058" i="3"/>
  <c r="C1058" i="3"/>
  <c r="AD1058" i="3"/>
  <c r="AB1058" i="3"/>
  <c r="V1058" i="3"/>
  <c r="T1058" i="3"/>
  <c r="N1058" i="3"/>
  <c r="L1058" i="3"/>
  <c r="F1058" i="3"/>
  <c r="D1058" i="3"/>
  <c r="AE983" i="3"/>
  <c r="AC983" i="3"/>
  <c r="AB983" i="3"/>
  <c r="Z983" i="3"/>
  <c r="Y983" i="3"/>
  <c r="W983" i="3"/>
  <c r="U983" i="3"/>
  <c r="T983" i="3"/>
  <c r="R983" i="3"/>
  <c r="Q983" i="3"/>
  <c r="O983" i="3"/>
  <c r="M983" i="3"/>
  <c r="L983" i="3"/>
  <c r="J983" i="3"/>
  <c r="I983" i="3"/>
  <c r="G983" i="3"/>
  <c r="E983" i="3"/>
  <c r="D983" i="3"/>
  <c r="AF983" i="3"/>
  <c r="AD983" i="3"/>
  <c r="X983" i="3"/>
  <c r="V983" i="3"/>
  <c r="P983" i="3"/>
  <c r="N983" i="3"/>
  <c r="H983" i="3"/>
  <c r="F983" i="3"/>
  <c r="AE908" i="3"/>
  <c r="AD908" i="3"/>
  <c r="AB908" i="3"/>
  <c r="AA908" i="3"/>
  <c r="Y908" i="3"/>
  <c r="W908" i="3"/>
  <c r="V908" i="3"/>
  <c r="T908" i="3"/>
  <c r="S908" i="3"/>
  <c r="Q908" i="3"/>
  <c r="O908" i="3"/>
  <c r="N908" i="3"/>
  <c r="L908" i="3"/>
  <c r="K908" i="3"/>
  <c r="I908" i="3"/>
  <c r="G908" i="3"/>
  <c r="F908" i="3"/>
  <c r="D908" i="3"/>
  <c r="C908" i="3"/>
  <c r="AF908" i="3"/>
  <c r="Z908" i="3"/>
  <c r="X908" i="3"/>
  <c r="R908" i="3"/>
  <c r="P908" i="3"/>
  <c r="J908" i="3"/>
  <c r="H908" i="3"/>
  <c r="AD833" i="3"/>
  <c r="AC833" i="3"/>
  <c r="AA833" i="3"/>
  <c r="Y833" i="3"/>
  <c r="V833" i="3"/>
  <c r="U833" i="3"/>
  <c r="S833" i="3"/>
  <c r="Q833" i="3"/>
  <c r="N833" i="3"/>
  <c r="M833" i="3"/>
  <c r="K833" i="3"/>
  <c r="I833" i="3"/>
  <c r="F833" i="3"/>
  <c r="E833" i="3"/>
  <c r="C833" i="3"/>
  <c r="AF833" i="3"/>
  <c r="AB833" i="3"/>
  <c r="Z833" i="3"/>
  <c r="X833" i="3"/>
  <c r="T833" i="3"/>
  <c r="R833" i="3"/>
  <c r="P833" i="3"/>
  <c r="L833" i="3"/>
  <c r="J833" i="3"/>
  <c r="H833" i="3"/>
  <c r="D833" i="3"/>
  <c r="AF758" i="3"/>
  <c r="AE758" i="3"/>
  <c r="AC758" i="3"/>
  <c r="AA758" i="3"/>
  <c r="X758" i="3"/>
  <c r="W758" i="3"/>
  <c r="U758" i="3"/>
  <c r="P758" i="3"/>
  <c r="O758" i="3"/>
  <c r="M758" i="3"/>
  <c r="K758" i="3"/>
  <c r="H758" i="3"/>
  <c r="G758" i="3"/>
  <c r="E758" i="3"/>
  <c r="AD758" i="3"/>
  <c r="AB758" i="3"/>
  <c r="Z758" i="3"/>
  <c r="Y758" i="3"/>
  <c r="V758" i="3"/>
  <c r="T758" i="3"/>
  <c r="S758" i="3"/>
  <c r="R758" i="3"/>
  <c r="Q758" i="3"/>
  <c r="N758" i="3"/>
  <c r="L758" i="3"/>
  <c r="J758" i="3"/>
  <c r="I758" i="3"/>
  <c r="F758" i="3"/>
  <c r="D758" i="3"/>
  <c r="C758" i="3"/>
  <c r="O748" i="3"/>
  <c r="E748" i="3"/>
  <c r="AE748" i="3"/>
  <c r="W748" i="3"/>
  <c r="G748" i="3"/>
  <c r="AF748" i="3"/>
  <c r="AC748" i="3"/>
  <c r="X748" i="3"/>
  <c r="U748" i="3"/>
  <c r="P748" i="3"/>
  <c r="M748" i="3"/>
  <c r="H748" i="3"/>
  <c r="AD748" i="3"/>
  <c r="AB748" i="3"/>
  <c r="Z748" i="3"/>
  <c r="Y748" i="3"/>
  <c r="V748" i="3"/>
  <c r="T748" i="3"/>
  <c r="R748" i="3"/>
  <c r="Q748" i="3"/>
  <c r="N748" i="3"/>
  <c r="L748" i="3"/>
  <c r="J748" i="3"/>
  <c r="I748" i="3"/>
  <c r="F748" i="3"/>
  <c r="D748" i="3"/>
  <c r="AF683" i="3"/>
  <c r="AE683" i="3"/>
  <c r="AC683" i="3"/>
  <c r="AA683" i="3"/>
  <c r="X683" i="3"/>
  <c r="W683" i="3"/>
  <c r="U683" i="3"/>
  <c r="S683" i="3"/>
  <c r="P683" i="3"/>
  <c r="O683" i="3"/>
  <c r="M683" i="3"/>
  <c r="K683" i="3"/>
  <c r="H683" i="3"/>
  <c r="G683" i="3"/>
  <c r="E683" i="3"/>
  <c r="C683" i="3"/>
  <c r="AD683" i="3"/>
  <c r="AB683" i="3"/>
  <c r="Z683" i="3"/>
  <c r="Y683" i="3"/>
  <c r="V683" i="3"/>
  <c r="T683" i="3"/>
  <c r="R683" i="3"/>
  <c r="Q683" i="3"/>
  <c r="N683" i="3"/>
  <c r="L683" i="3"/>
  <c r="J683" i="3"/>
  <c r="I683" i="3"/>
  <c r="F683" i="3"/>
  <c r="D683" i="3"/>
  <c r="AE608" i="3"/>
  <c r="Z608" i="3"/>
  <c r="Y608" i="3"/>
  <c r="W608" i="3"/>
  <c r="R608" i="3"/>
  <c r="Q608" i="3"/>
  <c r="O608" i="3"/>
  <c r="J608" i="3"/>
  <c r="I608" i="3"/>
  <c r="G608" i="3"/>
  <c r="AF608" i="3"/>
  <c r="AD608" i="3"/>
  <c r="AC608" i="3"/>
  <c r="AB608" i="3"/>
  <c r="AA608" i="3"/>
  <c r="X608" i="3"/>
  <c r="V608" i="3"/>
  <c r="U608" i="3"/>
  <c r="T608" i="3"/>
  <c r="S608" i="3"/>
  <c r="P608" i="3"/>
  <c r="N608" i="3"/>
  <c r="M608" i="3"/>
  <c r="L608" i="3"/>
  <c r="K608" i="3"/>
  <c r="H608" i="3"/>
  <c r="F608" i="3"/>
  <c r="E608" i="3"/>
  <c r="D608" i="3"/>
  <c r="C608" i="3"/>
  <c r="AB533" i="3"/>
  <c r="AA533" i="3"/>
  <c r="Y533" i="3"/>
  <c r="T533" i="3"/>
  <c r="S533" i="3"/>
  <c r="Q533" i="3"/>
  <c r="L533" i="3"/>
  <c r="K533" i="3"/>
  <c r="I533" i="3"/>
  <c r="D533" i="3"/>
  <c r="C533" i="3"/>
  <c r="AF533" i="3"/>
  <c r="AE533" i="3"/>
  <c r="AD533" i="3"/>
  <c r="Z533" i="3"/>
  <c r="X533" i="3"/>
  <c r="W533" i="3"/>
  <c r="V533" i="3"/>
  <c r="R533" i="3"/>
  <c r="P533" i="3"/>
  <c r="O533" i="3"/>
  <c r="N533" i="3"/>
  <c r="J533" i="3"/>
  <c r="H533" i="3"/>
  <c r="G533" i="3"/>
  <c r="F533" i="3"/>
  <c r="AF458" i="3"/>
  <c r="AC458" i="3"/>
  <c r="AA458" i="3"/>
  <c r="X458" i="3"/>
  <c r="U458" i="3"/>
  <c r="S458" i="3"/>
  <c r="P458" i="3"/>
  <c r="M458" i="3"/>
  <c r="K458" i="3"/>
  <c r="H458" i="3"/>
  <c r="E458" i="3"/>
  <c r="C458" i="3"/>
  <c r="AD458" i="3"/>
  <c r="AB458" i="3"/>
  <c r="Z458" i="3"/>
  <c r="Y458" i="3"/>
  <c r="V458" i="3"/>
  <c r="T458" i="3"/>
  <c r="R458" i="3"/>
  <c r="Q458" i="3"/>
  <c r="N458" i="3"/>
  <c r="L458" i="3"/>
  <c r="J458" i="3"/>
  <c r="I458" i="3"/>
  <c r="F458" i="3"/>
  <c r="D458" i="3"/>
  <c r="AE383" i="3"/>
  <c r="AC383" i="3"/>
  <c r="Z383" i="3"/>
  <c r="W383" i="3"/>
  <c r="U383" i="3"/>
  <c r="R383" i="3"/>
  <c r="O383" i="3"/>
  <c r="M383" i="3"/>
  <c r="J383" i="3"/>
  <c r="G383" i="3"/>
  <c r="E383" i="3"/>
  <c r="AF383" i="3"/>
  <c r="AD383" i="3"/>
  <c r="AB383" i="3"/>
  <c r="AA383" i="3"/>
  <c r="X383" i="3"/>
  <c r="V383" i="3"/>
  <c r="T383" i="3"/>
  <c r="S383" i="3"/>
  <c r="P383" i="3"/>
  <c r="N383" i="3"/>
  <c r="L383" i="3"/>
  <c r="K383" i="3"/>
  <c r="H383" i="3"/>
  <c r="F383" i="3"/>
  <c r="D383" i="3"/>
  <c r="C383" i="3"/>
  <c r="AE373" i="3"/>
  <c r="W373" i="3"/>
  <c r="G373" i="3"/>
  <c r="AF373" i="3"/>
  <c r="AD373" i="3"/>
  <c r="AC373" i="3"/>
  <c r="AB373" i="3"/>
  <c r="AA373" i="3"/>
  <c r="Z373" i="3"/>
  <c r="Y373" i="3"/>
  <c r="X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F373" i="3"/>
  <c r="E373" i="3"/>
  <c r="D373" i="3"/>
  <c r="C373" i="3"/>
  <c r="AE308" i="3"/>
  <c r="AC308" i="3"/>
  <c r="AB308" i="3"/>
  <c r="Z308" i="3"/>
  <c r="W308" i="3"/>
  <c r="U308" i="3"/>
  <c r="T308" i="3"/>
  <c r="R308" i="3"/>
  <c r="O308" i="3"/>
  <c r="M308" i="3"/>
  <c r="L308" i="3"/>
  <c r="J308" i="3"/>
  <c r="G308" i="3"/>
  <c r="E308" i="3"/>
  <c r="D308" i="3"/>
  <c r="AF308" i="3"/>
  <c r="AD308" i="3"/>
  <c r="AA308" i="3"/>
  <c r="X308" i="3"/>
  <c r="V308" i="3"/>
  <c r="S308" i="3"/>
  <c r="P308" i="3"/>
  <c r="N308" i="3"/>
  <c r="K308" i="3"/>
  <c r="H308" i="3"/>
  <c r="F308" i="3"/>
  <c r="C308" i="3"/>
  <c r="AC233" i="3"/>
  <c r="AB233" i="3"/>
  <c r="Y233" i="3"/>
  <c r="W233" i="3"/>
  <c r="T233" i="3"/>
  <c r="Q233" i="3"/>
  <c r="M233" i="3"/>
  <c r="L233" i="3"/>
  <c r="I233" i="3"/>
  <c r="G233" i="3"/>
  <c r="D233" i="3"/>
  <c r="AF233" i="3"/>
  <c r="AE233" i="3"/>
  <c r="AD233" i="3"/>
  <c r="Z233" i="3"/>
  <c r="X233" i="3"/>
  <c r="V233" i="3"/>
  <c r="U233" i="3"/>
  <c r="R233" i="3"/>
  <c r="P233" i="3"/>
  <c r="O233" i="3"/>
  <c r="N233" i="3"/>
  <c r="J233" i="3"/>
  <c r="H233" i="3"/>
  <c r="F233" i="3"/>
  <c r="E233" i="3"/>
  <c r="AD158" i="3"/>
  <c r="Y158" i="3"/>
  <c r="V158" i="3"/>
  <c r="S158" i="3"/>
  <c r="N158" i="3"/>
  <c r="I158" i="3"/>
  <c r="F158" i="3"/>
  <c r="E158" i="3"/>
  <c r="C158" i="3"/>
  <c r="AF158" i="3"/>
  <c r="AE158" i="3"/>
  <c r="AC158" i="3"/>
  <c r="AB158" i="3"/>
  <c r="AA158" i="3"/>
  <c r="Z158" i="3"/>
  <c r="X158" i="3"/>
  <c r="W158" i="3"/>
  <c r="U158" i="3"/>
  <c r="T158" i="3"/>
  <c r="R158" i="3"/>
  <c r="Q158" i="3"/>
  <c r="P158" i="3"/>
  <c r="O158" i="3"/>
  <c r="M158" i="3"/>
  <c r="L158" i="3"/>
  <c r="K158" i="3"/>
  <c r="J158" i="3"/>
  <c r="H158" i="3"/>
  <c r="G158" i="3"/>
  <c r="D158" i="3"/>
  <c r="AF83" i="3"/>
  <c r="AD83" i="3"/>
  <c r="X83" i="3"/>
  <c r="V83" i="3"/>
  <c r="U83" i="3"/>
  <c r="S83" i="3"/>
  <c r="O83" i="3"/>
  <c r="N83" i="3"/>
  <c r="L83" i="3"/>
  <c r="K83" i="3"/>
  <c r="G83" i="3"/>
  <c r="F83" i="3"/>
  <c r="D83" i="3"/>
  <c r="C83" i="3"/>
  <c r="AE83" i="3"/>
  <c r="AC83" i="3"/>
  <c r="AA83" i="3"/>
  <c r="Z83" i="3"/>
  <c r="Y83" i="3"/>
  <c r="W83" i="3"/>
  <c r="R83" i="3"/>
  <c r="Q83" i="3"/>
  <c r="P83" i="3"/>
  <c r="M83" i="3"/>
  <c r="J83" i="3"/>
  <c r="I83" i="3"/>
  <c r="H83" i="3"/>
  <c r="E83" i="3"/>
  <c r="AF1132" i="3"/>
  <c r="AE1132" i="3"/>
  <c r="AD1132" i="3"/>
  <c r="AA1132" i="3"/>
  <c r="X1132" i="3"/>
  <c r="W1132" i="3"/>
  <c r="V1132" i="3"/>
  <c r="S1132" i="3"/>
  <c r="P1132" i="3"/>
  <c r="O1132" i="3"/>
  <c r="N1132" i="3"/>
  <c r="M1132" i="3"/>
  <c r="K1132" i="3"/>
  <c r="H1132" i="3"/>
  <c r="G1132" i="3"/>
  <c r="F1132" i="3"/>
  <c r="C1132" i="3"/>
  <c r="AF1131" i="3"/>
  <c r="AE1131" i="3"/>
  <c r="AD1131" i="3"/>
  <c r="AC1131" i="3"/>
  <c r="AB1131" i="3"/>
  <c r="AA1131" i="3"/>
  <c r="Z1131" i="3"/>
  <c r="Y1131" i="3"/>
  <c r="X1131" i="3"/>
  <c r="W1131" i="3"/>
  <c r="V1131" i="3"/>
  <c r="U1131" i="3"/>
  <c r="T1131" i="3"/>
  <c r="S1131" i="3"/>
  <c r="R1131" i="3"/>
  <c r="Q1131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AF1130" i="3"/>
  <c r="AE1130" i="3"/>
  <c r="AD1130" i="3"/>
  <c r="AC1130" i="3"/>
  <c r="AB1130" i="3"/>
  <c r="AA1130" i="3"/>
  <c r="Z1130" i="3"/>
  <c r="Y1130" i="3"/>
  <c r="X1130" i="3"/>
  <c r="W1130" i="3"/>
  <c r="V1130" i="3"/>
  <c r="U1130" i="3"/>
  <c r="T1130" i="3"/>
  <c r="S1130" i="3"/>
  <c r="R1130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AF1129" i="3"/>
  <c r="AE1129" i="3"/>
  <c r="AD1129" i="3"/>
  <c r="AC1129" i="3"/>
  <c r="AB1129" i="3"/>
  <c r="AA1129" i="3"/>
  <c r="Z1129" i="3"/>
  <c r="Y1129" i="3"/>
  <c r="X1129" i="3"/>
  <c r="W1129" i="3"/>
  <c r="V1129" i="3"/>
  <c r="U1129" i="3"/>
  <c r="T1129" i="3"/>
  <c r="S1129" i="3"/>
  <c r="R1129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AF1128" i="3"/>
  <c r="AE1128" i="3"/>
  <c r="AD1128" i="3"/>
  <c r="AC1128" i="3"/>
  <c r="AB1128" i="3"/>
  <c r="AA1128" i="3"/>
  <c r="Z1128" i="3"/>
  <c r="Y1128" i="3"/>
  <c r="X1128" i="3"/>
  <c r="W1128" i="3"/>
  <c r="V1128" i="3"/>
  <c r="U1128" i="3"/>
  <c r="T1128" i="3"/>
  <c r="S1128" i="3"/>
  <c r="R1128" i="3"/>
  <c r="Q1128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AF73" i="3"/>
  <c r="AE73" i="3"/>
  <c r="AA73" i="3"/>
  <c r="Z73" i="3"/>
  <c r="X73" i="3"/>
  <c r="W73" i="3"/>
  <c r="S73" i="3"/>
  <c r="R73" i="3"/>
  <c r="P73" i="3"/>
  <c r="O73" i="3"/>
  <c r="K73" i="3"/>
  <c r="J73" i="3"/>
  <c r="H73" i="3"/>
  <c r="G73" i="3"/>
  <c r="C73" i="3"/>
  <c r="AF8" i="3"/>
  <c r="AE8" i="3"/>
  <c r="AA8" i="3"/>
  <c r="Z8" i="3"/>
  <c r="X8" i="3"/>
  <c r="W8" i="3"/>
  <c r="S8" i="3"/>
  <c r="R8" i="3"/>
  <c r="P8" i="3"/>
  <c r="O8" i="3"/>
  <c r="K8" i="3"/>
  <c r="J8" i="3"/>
  <c r="H8" i="3"/>
  <c r="G8" i="3"/>
  <c r="C8" i="3"/>
  <c r="AD8" i="3"/>
  <c r="AD73" i="3" s="1"/>
  <c r="AC8" i="3"/>
  <c r="AB8" i="3"/>
  <c r="Y8" i="3"/>
  <c r="V8" i="3"/>
  <c r="V73" i="3" s="1"/>
  <c r="U8" i="3"/>
  <c r="T8" i="3"/>
  <c r="Q8" i="3"/>
  <c r="N8" i="3"/>
  <c r="N73" i="3" s="1"/>
  <c r="M8" i="3"/>
  <c r="L8" i="3"/>
  <c r="I8" i="3"/>
  <c r="F8" i="3"/>
  <c r="F73" i="3" s="1"/>
  <c r="E8" i="3"/>
  <c r="D8" i="3"/>
  <c r="AC233" i="2"/>
  <c r="AB233" i="2"/>
  <c r="Z233" i="2"/>
  <c r="Y233" i="2"/>
  <c r="U233" i="2"/>
  <c r="T233" i="2"/>
  <c r="R233" i="2"/>
  <c r="Q233" i="2"/>
  <c r="M233" i="2"/>
  <c r="L233" i="2"/>
  <c r="J233" i="2"/>
  <c r="I233" i="2"/>
  <c r="E233" i="2"/>
  <c r="D233" i="2"/>
  <c r="AF233" i="2"/>
  <c r="AE233" i="2"/>
  <c r="AD233" i="2"/>
  <c r="AA233" i="2"/>
  <c r="X233" i="2"/>
  <c r="W233" i="2"/>
  <c r="V233" i="2"/>
  <c r="S233" i="2"/>
  <c r="P233" i="2"/>
  <c r="O233" i="2"/>
  <c r="N233" i="2"/>
  <c r="K233" i="2"/>
  <c r="H233" i="2"/>
  <c r="G233" i="2"/>
  <c r="F233" i="2"/>
  <c r="C233" i="2"/>
  <c r="AE158" i="2"/>
  <c r="AD158" i="2"/>
  <c r="AB158" i="2"/>
  <c r="AA158" i="2"/>
  <c r="W158" i="2"/>
  <c r="V158" i="2"/>
  <c r="T158" i="2"/>
  <c r="S158" i="2"/>
  <c r="O158" i="2"/>
  <c r="N158" i="2"/>
  <c r="L158" i="2"/>
  <c r="K158" i="2"/>
  <c r="G158" i="2"/>
  <c r="F158" i="2"/>
  <c r="D158" i="2"/>
  <c r="C158" i="2"/>
  <c r="AF158" i="2"/>
  <c r="AC158" i="2"/>
  <c r="Z158" i="2"/>
  <c r="Y158" i="2"/>
  <c r="X158" i="2"/>
  <c r="U158" i="2"/>
  <c r="R158" i="2"/>
  <c r="Q158" i="2"/>
  <c r="P158" i="2"/>
  <c r="M158" i="2"/>
  <c r="J158" i="2"/>
  <c r="I158" i="2"/>
  <c r="H158" i="2"/>
  <c r="E158" i="2"/>
  <c r="AF83" i="2"/>
  <c r="AD83" i="2"/>
  <c r="AC83" i="2"/>
  <c r="Y83" i="2"/>
  <c r="X83" i="2"/>
  <c r="V83" i="2"/>
  <c r="U83" i="2"/>
  <c r="Q83" i="2"/>
  <c r="P83" i="2"/>
  <c r="N83" i="2"/>
  <c r="M83" i="2"/>
  <c r="I83" i="2"/>
  <c r="H83" i="2"/>
  <c r="F83" i="2"/>
  <c r="E83" i="2"/>
  <c r="AE83" i="2"/>
  <c r="AB83" i="2"/>
  <c r="AA83" i="2"/>
  <c r="Z83" i="2"/>
  <c r="W83" i="2"/>
  <c r="T83" i="2"/>
  <c r="S83" i="2"/>
  <c r="R83" i="2"/>
  <c r="O83" i="2"/>
  <c r="L83" i="2"/>
  <c r="K83" i="2"/>
  <c r="J83" i="2"/>
  <c r="G83" i="2"/>
  <c r="D83" i="2"/>
  <c r="C83" i="2"/>
  <c r="AE8" i="2"/>
  <c r="AA8" i="2"/>
  <c r="Z8" i="2"/>
  <c r="W8" i="2"/>
  <c r="S8" i="2"/>
  <c r="R8" i="2"/>
  <c r="O8" i="2"/>
  <c r="K8" i="2"/>
  <c r="J8" i="2"/>
  <c r="G8" i="2"/>
  <c r="C8" i="2"/>
  <c r="AF8" i="2"/>
  <c r="AD8" i="2"/>
  <c r="AC8" i="2"/>
  <c r="AB8" i="2"/>
  <c r="Y8" i="2"/>
  <c r="X8" i="2"/>
  <c r="V8" i="2"/>
  <c r="U8" i="2"/>
  <c r="T8" i="2"/>
  <c r="Q8" i="2"/>
  <c r="P8" i="2"/>
  <c r="N8" i="2"/>
  <c r="M8" i="2"/>
  <c r="L8" i="2"/>
  <c r="I8" i="2"/>
  <c r="H8" i="2"/>
  <c r="F8" i="2"/>
  <c r="E8" i="2"/>
  <c r="D8" i="2"/>
  <c r="AC308" i="1"/>
  <c r="AB308" i="1"/>
  <c r="Y308" i="1"/>
  <c r="U308" i="1"/>
  <c r="T308" i="1"/>
  <c r="Q308" i="1"/>
  <c r="M308" i="1"/>
  <c r="L308" i="1"/>
  <c r="I308" i="1"/>
  <c r="E308" i="1"/>
  <c r="D308" i="1"/>
  <c r="AF308" i="1"/>
  <c r="AE308" i="1"/>
  <c r="AD308" i="1"/>
  <c r="AA308" i="1"/>
  <c r="Z308" i="1"/>
  <c r="X308" i="1"/>
  <c r="W308" i="1"/>
  <c r="V308" i="1"/>
  <c r="S308" i="1"/>
  <c r="R308" i="1"/>
  <c r="P308" i="1"/>
  <c r="O308" i="1"/>
  <c r="N308" i="1"/>
  <c r="K308" i="1"/>
  <c r="J308" i="1"/>
  <c r="H308" i="1"/>
  <c r="G308" i="1"/>
  <c r="F308" i="1"/>
  <c r="C308" i="1"/>
  <c r="AE233" i="1"/>
  <c r="AD233" i="1"/>
  <c r="AA233" i="1"/>
  <c r="W233" i="1"/>
  <c r="V233" i="1"/>
  <c r="S233" i="1"/>
  <c r="O233" i="1"/>
  <c r="N233" i="1"/>
  <c r="K233" i="1"/>
  <c r="G233" i="1"/>
  <c r="F233" i="1"/>
  <c r="C233" i="1"/>
  <c r="AF233" i="1"/>
  <c r="AC233" i="1"/>
  <c r="AB233" i="1"/>
  <c r="Z233" i="1"/>
  <c r="Y233" i="1"/>
  <c r="X233" i="1"/>
  <c r="U233" i="1"/>
  <c r="T233" i="1"/>
  <c r="R233" i="1"/>
  <c r="Q233" i="1"/>
  <c r="P233" i="1"/>
  <c r="M233" i="1"/>
  <c r="L233" i="1"/>
  <c r="J233" i="1"/>
  <c r="I233" i="1"/>
  <c r="H233" i="1"/>
  <c r="E233" i="1"/>
  <c r="D233" i="1"/>
  <c r="AF158" i="1"/>
  <c r="AE158" i="1"/>
  <c r="AC158" i="1"/>
  <c r="AA158" i="1"/>
  <c r="X158" i="1"/>
  <c r="W158" i="1"/>
  <c r="U158" i="1"/>
  <c r="S158" i="1"/>
  <c r="P158" i="1"/>
  <c r="O158" i="1"/>
  <c r="M158" i="1"/>
  <c r="K158" i="1"/>
  <c r="H158" i="1"/>
  <c r="G158" i="1"/>
  <c r="E158" i="1"/>
  <c r="C158" i="1"/>
  <c r="AD158" i="1"/>
  <c r="AB158" i="1"/>
  <c r="Z158" i="1"/>
  <c r="Y158" i="1"/>
  <c r="V158" i="1"/>
  <c r="T158" i="1"/>
  <c r="R158" i="1"/>
  <c r="Q158" i="1"/>
  <c r="N158" i="1"/>
  <c r="L158" i="1"/>
  <c r="J158" i="1"/>
  <c r="I158" i="1"/>
  <c r="F158" i="1"/>
  <c r="D158" i="1"/>
  <c r="AE83" i="1"/>
  <c r="AC83" i="1"/>
  <c r="Z83" i="1"/>
  <c r="Y83" i="1"/>
  <c r="W83" i="1"/>
  <c r="U83" i="1"/>
  <c r="R83" i="1"/>
  <c r="Q83" i="1"/>
  <c r="O83" i="1"/>
  <c r="M83" i="1"/>
  <c r="J83" i="1"/>
  <c r="I83" i="1"/>
  <c r="G83" i="1"/>
  <c r="E83" i="1"/>
  <c r="AF83" i="1"/>
  <c r="AD83" i="1"/>
  <c r="AB83" i="1"/>
  <c r="AA83" i="1"/>
  <c r="X83" i="1"/>
  <c r="V83" i="1"/>
  <c r="T83" i="1"/>
  <c r="S83" i="1"/>
  <c r="P83" i="1"/>
  <c r="N83" i="1"/>
  <c r="L83" i="1"/>
  <c r="K83" i="1"/>
  <c r="H83" i="1"/>
  <c r="F83" i="1"/>
  <c r="D83" i="1"/>
  <c r="C83" i="1"/>
  <c r="AE8" i="1"/>
  <c r="AB8" i="1"/>
  <c r="Y8" i="1"/>
  <c r="W8" i="1"/>
  <c r="T8" i="1"/>
  <c r="Q8" i="1"/>
  <c r="O8" i="1"/>
  <c r="L8" i="1"/>
  <c r="I8" i="1"/>
  <c r="G8" i="1"/>
  <c r="D8" i="1"/>
  <c r="AF8" i="1"/>
  <c r="AD8" i="1"/>
  <c r="AC8" i="1"/>
  <c r="AA8" i="1"/>
  <c r="Z8" i="1"/>
  <c r="X8" i="1"/>
  <c r="V8" i="1"/>
  <c r="U8" i="1"/>
  <c r="S8" i="1"/>
  <c r="R8" i="1"/>
  <c r="P8" i="1"/>
  <c r="N8" i="1"/>
  <c r="M8" i="1"/>
  <c r="K8" i="1"/>
  <c r="J8" i="1"/>
  <c r="H8" i="1"/>
  <c r="F8" i="1"/>
  <c r="E8" i="1"/>
  <c r="C8" i="1"/>
  <c r="I73" i="3" l="1"/>
  <c r="Q73" i="3"/>
  <c r="Y73" i="3"/>
  <c r="D73" i="3"/>
  <c r="L73" i="3"/>
  <c r="T73" i="3"/>
  <c r="AB73" i="3"/>
  <c r="E73" i="3"/>
  <c r="M73" i="3"/>
  <c r="U73" i="3"/>
  <c r="AC73" i="3"/>
  <c r="D1132" i="3"/>
  <c r="L1132" i="3"/>
  <c r="T1132" i="3"/>
  <c r="AB1132" i="3"/>
  <c r="C983" i="3"/>
  <c r="K983" i="3"/>
  <c r="S983" i="3"/>
  <c r="AA983" i="3"/>
  <c r="E1132" i="3"/>
  <c r="U1132" i="3"/>
  <c r="AC1132" i="3"/>
  <c r="C233" i="3"/>
  <c r="K233" i="3"/>
  <c r="S233" i="3"/>
  <c r="AA233" i="3"/>
  <c r="I383" i="3"/>
  <c r="Q383" i="3"/>
  <c r="Y383" i="3"/>
  <c r="I308" i="3"/>
  <c r="Q308" i="3"/>
  <c r="Y308" i="3"/>
  <c r="G458" i="3"/>
  <c r="O458" i="3"/>
  <c r="W458" i="3"/>
  <c r="AE458" i="3"/>
  <c r="C748" i="3"/>
  <c r="K748" i="3"/>
  <c r="S748" i="3"/>
  <c r="AA748" i="3"/>
  <c r="G833" i="3"/>
  <c r="O833" i="3"/>
  <c r="W833" i="3"/>
  <c r="AE833" i="3"/>
  <c r="E533" i="3"/>
  <c r="M533" i="3"/>
  <c r="U533" i="3"/>
  <c r="AC533" i="3"/>
  <c r="E908" i="3"/>
  <c r="M908" i="3"/>
  <c r="U908" i="3"/>
  <c r="AC908" i="3"/>
  <c r="I1058" i="3"/>
  <c r="Q1058" i="3"/>
  <c r="Y1058" i="3"/>
  <c r="I1132" i="3"/>
  <c r="Q1132" i="3"/>
  <c r="Y1132" i="3"/>
  <c r="F83" i="7"/>
  <c r="F92" i="7"/>
  <c r="N83" i="7"/>
  <c r="N92" i="7"/>
  <c r="V83" i="7"/>
  <c r="V92" i="7"/>
  <c r="AD83" i="7"/>
  <c r="AD92" i="7"/>
  <c r="J93" i="7"/>
  <c r="J85" i="7"/>
  <c r="R93" i="7"/>
  <c r="R85" i="7"/>
  <c r="Z93" i="7"/>
  <c r="Z85" i="7"/>
  <c r="D86" i="7"/>
  <c r="D92" i="7"/>
  <c r="L86" i="7"/>
  <c r="L92" i="7"/>
  <c r="T86" i="7"/>
  <c r="T92" i="7"/>
  <c r="AB86" i="7"/>
  <c r="AB92" i="7"/>
  <c r="F96" i="7"/>
  <c r="F75" i="7"/>
  <c r="J1132" i="3"/>
  <c r="R1132" i="3"/>
  <c r="Z1132" i="3"/>
  <c r="T83" i="3"/>
  <c r="AB83" i="3"/>
  <c r="I73" i="4"/>
  <c r="Q73" i="4"/>
  <c r="Y73" i="4"/>
  <c r="E83" i="5"/>
  <c r="M83" i="5"/>
  <c r="U83" i="5"/>
  <c r="AC83" i="5"/>
  <c r="D233" i="5"/>
  <c r="L233" i="5"/>
  <c r="T233" i="5"/>
  <c r="AB233" i="5"/>
  <c r="Q78" i="7"/>
  <c r="Q79" i="7" s="1"/>
  <c r="J73" i="4"/>
  <c r="Z73" i="4"/>
  <c r="E458" i="5"/>
  <c r="M458" i="5"/>
  <c r="U458" i="5"/>
  <c r="AC458" i="5"/>
  <c r="C158" i="5"/>
  <c r="C223" i="5" s="1"/>
  <c r="K158" i="5"/>
  <c r="K223" i="5" s="1"/>
  <c r="S158" i="5"/>
  <c r="S223" i="5" s="1"/>
  <c r="AA158" i="5"/>
  <c r="AA223" i="5" s="1"/>
  <c r="I308" i="5"/>
  <c r="Q308" i="5"/>
  <c r="Y308" i="5"/>
  <c r="D533" i="5"/>
  <c r="L533" i="5"/>
  <c r="T533" i="5"/>
  <c r="AB533" i="5"/>
  <c r="I608" i="5"/>
  <c r="Q608" i="5"/>
  <c r="Y608" i="5"/>
  <c r="F73" i="4"/>
  <c r="N73" i="4"/>
  <c r="V73" i="4"/>
  <c r="AD73" i="4"/>
  <c r="H8" i="5"/>
  <c r="P8" i="5"/>
  <c r="X8" i="5"/>
  <c r="AF8" i="5"/>
  <c r="J308" i="5"/>
  <c r="R308" i="5"/>
  <c r="Z308" i="5"/>
  <c r="J608" i="5"/>
  <c r="R608" i="5"/>
  <c r="Z608" i="5"/>
  <c r="G73" i="4"/>
  <c r="O73" i="4"/>
  <c r="W73" i="4"/>
  <c r="AE73" i="4"/>
  <c r="E75" i="7"/>
  <c r="E96" i="7"/>
  <c r="M75" i="7"/>
  <c r="M96" i="7"/>
  <c r="U75" i="7"/>
  <c r="U96" i="7"/>
  <c r="D75" i="7"/>
  <c r="D96" i="7"/>
  <c r="C75" i="7"/>
  <c r="C96" i="7"/>
  <c r="K75" i="7"/>
  <c r="K96" i="7"/>
  <c r="S75" i="7"/>
  <c r="S96" i="7"/>
  <c r="AA75" i="7"/>
  <c r="AA96" i="7"/>
  <c r="AC8" i="7"/>
  <c r="AB75" i="7"/>
  <c r="H8" i="6"/>
  <c r="P8" i="6"/>
  <c r="X8" i="6"/>
  <c r="AF8" i="6"/>
  <c r="R78" i="7"/>
  <c r="R79" i="7" s="1"/>
  <c r="Z78" i="7"/>
  <c r="Z79" i="7" s="1"/>
  <c r="AD96" i="7"/>
  <c r="Z96" i="7"/>
  <c r="AC78" i="7"/>
  <c r="AC79" i="7" s="1"/>
  <c r="G96" i="7"/>
  <c r="G75" i="7"/>
  <c r="O96" i="7"/>
  <c r="O75" i="7"/>
  <c r="W96" i="7"/>
  <c r="W75" i="7"/>
  <c r="AE96" i="7"/>
  <c r="AE75" i="7"/>
  <c r="G83" i="7"/>
  <c r="O83" i="7"/>
  <c r="W83" i="7"/>
  <c r="AE83" i="7"/>
  <c r="E84" i="7"/>
  <c r="M84" i="7"/>
  <c r="U84" i="7"/>
  <c r="AC84" i="7"/>
  <c r="E86" i="7"/>
  <c r="M86" i="7"/>
  <c r="U86" i="7"/>
  <c r="AC86" i="7"/>
  <c r="G87" i="7"/>
  <c r="O87" i="7"/>
  <c r="W87" i="7"/>
  <c r="AE87" i="7"/>
  <c r="L75" i="7"/>
  <c r="H96" i="7"/>
  <c r="P96" i="7"/>
  <c r="X96" i="7"/>
  <c r="AF96" i="7"/>
  <c r="H83" i="7"/>
  <c r="H92" i="7"/>
  <c r="P83" i="7"/>
  <c r="P92" i="7"/>
  <c r="X83" i="7"/>
  <c r="X92" i="7"/>
  <c r="AF83" i="7"/>
  <c r="AF92" i="7"/>
  <c r="D93" i="7"/>
  <c r="D85" i="7"/>
  <c r="L93" i="7"/>
  <c r="L85" i="7"/>
  <c r="T93" i="7"/>
  <c r="T85" i="7"/>
  <c r="AB93" i="7"/>
  <c r="AB85" i="7"/>
  <c r="H87" i="7"/>
  <c r="P87" i="7"/>
  <c r="X87" i="7"/>
  <c r="AF87" i="7"/>
  <c r="N96" i="7"/>
  <c r="P75" i="7"/>
  <c r="J96" i="7"/>
  <c r="I96" i="7"/>
  <c r="I75" i="7"/>
  <c r="Q96" i="7"/>
  <c r="Q75" i="7"/>
  <c r="Y96" i="7"/>
  <c r="Y75" i="7"/>
  <c r="G84" i="7"/>
  <c r="O84" i="7"/>
  <c r="W84" i="7"/>
  <c r="AE84" i="7"/>
  <c r="G86" i="7"/>
  <c r="O86" i="7"/>
  <c r="W86" i="7"/>
  <c r="AE86" i="7"/>
  <c r="T75" i="7"/>
  <c r="D758" i="5"/>
  <c r="L758" i="5"/>
  <c r="T758" i="5"/>
  <c r="AB758" i="5"/>
  <c r="V96" i="7"/>
  <c r="X75" i="7"/>
  <c r="R96" i="7"/>
  <c r="C83" i="7"/>
  <c r="K83" i="7"/>
  <c r="S83" i="7"/>
  <c r="AA83" i="7"/>
  <c r="G85" i="7"/>
  <c r="O85" i="7"/>
  <c r="W85" i="7"/>
  <c r="AE85" i="7"/>
  <c r="E92" i="7"/>
  <c r="M92" i="7"/>
  <c r="U92" i="7"/>
  <c r="AC92" i="7"/>
  <c r="I85" i="7"/>
  <c r="Q85" i="7"/>
  <c r="Y85" i="7"/>
  <c r="G92" i="7"/>
  <c r="O92" i="7"/>
  <c r="W92" i="7"/>
  <c r="AE92" i="7"/>
  <c r="C85" i="7"/>
  <c r="K85" i="7"/>
  <c r="S85" i="7"/>
  <c r="AA85" i="7"/>
  <c r="I92" i="7"/>
  <c r="Q92" i="7"/>
  <c r="Y92" i="7"/>
  <c r="E85" i="7"/>
  <c r="M85" i="7"/>
  <c r="U85" i="7"/>
  <c r="AC85" i="7"/>
  <c r="AC75" i="7" l="1"/>
  <c r="AC9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Howley</author>
  </authors>
  <commentList>
    <comment ref="A6" authorId="0" shapeId="0" xr:uid="{48606B82-C15E-4EB2-BF6C-F0C1408B87E1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Howley</author>
  </authors>
  <commentList>
    <comment ref="A6" authorId="0" shapeId="0" xr:uid="{81DB7BF2-A365-4637-B4DE-CB7103DC38B0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81" authorId="0" shapeId="0" xr:uid="{44F6594F-D15C-45C1-BB42-C76944CADCA6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156" authorId="0" shapeId="0" xr:uid="{BF711129-4087-47F3-9EE7-131E9F3C2E1D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231" authorId="0" shapeId="0" xr:uid="{FA2FD533-E650-4E50-8321-52A2E6331E66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306" authorId="0" shapeId="0" xr:uid="{78854237-1478-4888-A346-67FE1A31EFF7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Howley</author>
  </authors>
  <commentList>
    <comment ref="A6" authorId="0" shapeId="0" xr:uid="{119B3544-698E-4135-88F1-E8E3D9805AC9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81" authorId="0" shapeId="0" xr:uid="{1E504CE6-E8E0-4E00-ACD0-D8B294472773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156" authorId="0" shapeId="0" xr:uid="{EAA89011-E7B7-44D6-98E8-3C634034CF91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231" authorId="0" shapeId="0" xr:uid="{B23C7A83-FDC6-4210-AEB0-E60666640E9D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Howley</author>
  </authors>
  <commentList>
    <comment ref="A6" authorId="0" shapeId="0" xr:uid="{81895503-8529-4752-B219-5765CBD73E9A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81" authorId="0" shapeId="0" xr:uid="{63836B72-8DA5-4A7A-B1B3-7E2C982DD0D4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156" authorId="0" shapeId="0" xr:uid="{C3090E2C-3DEC-4378-B9BF-E3D52395694D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231" authorId="0" shapeId="0" xr:uid="{3D9C391F-2231-445C-BFA9-25977E0EC848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306" authorId="0" shapeId="0" xr:uid="{221D8C49-0686-4B37-96BA-91A2372BE9C5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381" authorId="0" shapeId="0" xr:uid="{78574DD6-786B-4027-9B71-E61202C8B194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456" authorId="0" shapeId="0" xr:uid="{175608DC-BEF6-424A-A51F-213AA49735B8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531" authorId="0" shapeId="0" xr:uid="{EAC4D68B-F201-4BC6-9DC0-E021342791D0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606" authorId="0" shapeId="0" xr:uid="{3777F623-D630-4EB6-8C60-44EC2589ECD8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681" authorId="0" shapeId="0" xr:uid="{A0CE5AFB-312A-4DE7-A772-ED1798A6D108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756" authorId="0" shapeId="0" xr:uid="{6728F7D6-D1C0-4D68-9992-E6E01022B6ED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831" authorId="0" shapeId="0" xr:uid="{DC15A405-A4C9-4F49-9EA5-81AAB8E37458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906" authorId="0" shapeId="0" xr:uid="{35D9B332-A48E-4BCD-A9C7-39A26528E710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981" authorId="0" shapeId="0" xr:uid="{E2F3B560-E71A-442A-B91A-B96FF8569E40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1056" authorId="0" shapeId="0" xr:uid="{C34684E0-949F-4CF5-BF9D-EAB69FB54F5F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Howley</author>
  </authors>
  <commentList>
    <comment ref="A6" authorId="0" shapeId="0" xr:uid="{FE5B6F29-0510-4DB1-AE04-360F2D338F78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Howley</author>
  </authors>
  <commentList>
    <comment ref="A6" authorId="0" shapeId="0" xr:uid="{9138B39F-6C5A-407F-9A07-DC79EAD92691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81" authorId="0" shapeId="0" xr:uid="{DD9687CE-0CF6-40AD-A5D8-A6E53570E0B5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156" authorId="0" shapeId="0" xr:uid="{0AD6B809-52B2-4F48-8CB4-EDA690E07A2C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231" authorId="0" shapeId="0" xr:uid="{A84DC462-1580-4892-845E-AE3846B87C4D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306" authorId="0" shapeId="0" xr:uid="{C1D425F2-094E-42F8-B562-DAEFED20BB87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381" authorId="0" shapeId="0" xr:uid="{DCEA6A65-83E8-4CA8-8B35-130B0E97B902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456" authorId="0" shapeId="0" xr:uid="{DAB2EFB4-AC65-4E4E-A243-A1DEC8191B54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531" authorId="0" shapeId="0" xr:uid="{CF68BA48-B14A-42AA-B3BD-AAF6435EB67C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606" authorId="0" shapeId="0" xr:uid="{D24EDC62-AB18-4F9B-B2E3-DE59942BD172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681" authorId="0" shapeId="0" xr:uid="{87287AC3-2E75-486F-951F-E89EFAD5C389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756" authorId="0" shapeId="0" xr:uid="{86A4C3BC-C3AA-4F97-9535-8B844CE47C29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  <comment ref="A831" authorId="0" shapeId="0" xr:uid="{803BC795-C61C-4495-9504-8466653F12EF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Howley</author>
  </authors>
  <commentList>
    <comment ref="A6" authorId="0" shapeId="0" xr:uid="{F462C6EC-209B-46AC-8ED6-85BE96BE85CE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Howley</author>
  </authors>
  <commentList>
    <comment ref="A6" authorId="0" shapeId="0" xr:uid="{0CBCEF8A-2135-442E-B157-301ED7B7020F}">
      <text>
        <r>
          <rPr>
            <b/>
            <sz val="8"/>
            <color indexed="81"/>
            <rFont val="Tahoma"/>
            <family val="2"/>
          </rPr>
          <t>Martin Howley: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Stock change is opening stock minus closing stock.  
When opening &gt; closing you get a +stock figure indicating a draw down of stock.
When opening &lt; closing you get a -stock figure which indicates a stock buildup.</t>
        </r>
      </text>
    </comment>
  </commentList>
</comments>
</file>

<file path=xl/sharedStrings.xml><?xml version="1.0" encoding="utf-8"?>
<sst xmlns="http://schemas.openxmlformats.org/spreadsheetml/2006/main" count="3778" uniqueCount="142">
  <si>
    <t>Coal</t>
  </si>
  <si>
    <t>NACE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</si>
  <si>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</si>
  <si>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</si>
  <si>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</si>
  <si>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</si>
  <si>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</si>
  <si>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</si>
  <si>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</si>
  <si>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</si>
  <si>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</si>
  <si>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</si>
  <si>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</si>
  <si>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Patent Fuel and Briquetting Plants</t>
  </si>
  <si>
    <t>Oil Refineries &amp; other energy sector</t>
  </si>
  <si>
    <t>Transformation Output</t>
  </si>
  <si>
    <t>Combined Heat and Power Plants - Electricity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</si>
  <si>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</si>
  <si>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</si>
  <si>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</si>
  <si>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</si>
  <si>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</si>
  <si>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</si>
  <si>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</si>
  <si>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</si>
  <si>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</si>
  <si>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</si>
  <si>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</si>
  <si>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</si>
  <si>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</si>
  <si>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13-14</t>
  </si>
  <si>
    <t>Food, beverages and tobacco</t>
  </si>
  <si>
    <t>15 - 16</t>
  </si>
  <si>
    <t>Textiles and textile products</t>
  </si>
  <si>
    <t>17 - 18</t>
  </si>
  <si>
    <t>Wood and wood products</t>
  </si>
  <si>
    <t>20</t>
  </si>
  <si>
    <t>Pulp, paper, publishing and printing</t>
  </si>
  <si>
    <t>21 - 22</t>
  </si>
  <si>
    <t>Chemicals &amp; man-made fibres</t>
  </si>
  <si>
    <t>24</t>
  </si>
  <si>
    <t>Rubber and plastic products</t>
  </si>
  <si>
    <t>25</t>
  </si>
  <si>
    <t>Other non-metallic mineral products</t>
  </si>
  <si>
    <t>26</t>
  </si>
  <si>
    <t>Basic metals and fabricated metal products</t>
  </si>
  <si>
    <t>27 - 28</t>
  </si>
  <si>
    <t>Machinery and equipment n.e.c.</t>
  </si>
  <si>
    <t>29</t>
  </si>
  <si>
    <t>Electrical and optical equipment</t>
  </si>
  <si>
    <t>30 - 33</t>
  </si>
  <si>
    <t>Transport equipment manufacture</t>
  </si>
  <si>
    <t>34 - 35</t>
  </si>
  <si>
    <t>Other manufacturing</t>
  </si>
  <si>
    <t>36 - 37, 19</t>
  </si>
  <si>
    <t>Construction</t>
  </si>
  <si>
    <t>41-43</t>
  </si>
  <si>
    <t>Transport</t>
  </si>
  <si>
    <t>Road Freight</t>
  </si>
  <si>
    <t>Road Light Goods Vehicle</t>
  </si>
  <si>
    <t>Road Private Car</t>
  </si>
  <si>
    <t>Public Passenger Services</t>
  </si>
  <si>
    <t>Rail</t>
  </si>
  <si>
    <t>Domestic Aviation</t>
  </si>
  <si>
    <t>Intermational Aviation</t>
  </si>
  <si>
    <t>Fuel Tourism</t>
  </si>
  <si>
    <t>Navigation</t>
  </si>
  <si>
    <t>Unspecified</t>
  </si>
  <si>
    <t>Residential</t>
  </si>
  <si>
    <t>Commercial/Public Services</t>
  </si>
  <si>
    <t>Commercial Services</t>
  </si>
  <si>
    <t>Wholesale, Retail, and Vehicle Repair</t>
  </si>
  <si>
    <t>45-47</t>
  </si>
  <si>
    <t>Transportation and Storage</t>
  </si>
  <si>
    <t>49-53</t>
  </si>
  <si>
    <t>Accommodation and Food Services</t>
  </si>
  <si>
    <t>55-56</t>
  </si>
  <si>
    <t>Information and Communication</t>
  </si>
  <si>
    <t>58-63</t>
  </si>
  <si>
    <t>Financial, Insurance and Real Estate Activities</t>
  </si>
  <si>
    <t>64-68</t>
  </si>
  <si>
    <t>Other Services Sectors</t>
  </si>
  <si>
    <t>Public Services</t>
  </si>
  <si>
    <t>Water Supply, Sewerage, and Waste Management</t>
  </si>
  <si>
    <t>36-39</t>
  </si>
  <si>
    <t>Public Administration</t>
  </si>
  <si>
    <t>Education</t>
  </si>
  <si>
    <t>Health, Residential Care and Social Work Activities</t>
  </si>
  <si>
    <t>86-88</t>
  </si>
  <si>
    <t>Agricultural</t>
  </si>
  <si>
    <t>Fisheries</t>
  </si>
  <si>
    <t>Statistical Difference</t>
  </si>
  <si>
    <t xml:space="preserve">Bituminous                             Units = ktoe
</t>
  </si>
  <si>
    <t xml:space="preserve">Anthracite + Ovoids             Units = ktoe
</t>
  </si>
  <si>
    <t xml:space="preserve">Coke                             Units = ktoe
</t>
  </si>
  <si>
    <t xml:space="preserve">Lignite                             Units = ktoe
</t>
  </si>
  <si>
    <t>Peat</t>
  </si>
  <si>
    <t xml:space="preserve">Milled Peat                              Units = ktoe
</t>
  </si>
  <si>
    <t xml:space="preserve">Sod Peat                               Units = ktoe
</t>
  </si>
  <si>
    <t xml:space="preserve">Briquettes                               Units = ktoe
</t>
  </si>
  <si>
    <t>Oil</t>
  </si>
  <si>
    <t xml:space="preserve">Crude Oil                                  Units = ktoe
</t>
  </si>
  <si>
    <t xml:space="preserve">Refinery Feedstock                    Units = ktoe
</t>
  </si>
  <si>
    <t xml:space="preserve">Refinery Gas                                  Units = ktoe
</t>
  </si>
  <si>
    <t xml:space="preserve">Gasoline                                  Units = ktoe
</t>
  </si>
  <si>
    <t xml:space="preserve">Kerosene                                  Units = ktoe
</t>
  </si>
  <si>
    <t xml:space="preserve">Jet Kerosene                                  Units = ktoe
</t>
  </si>
  <si>
    <t xml:space="preserve">FuelOil                                  Units = ktoe
</t>
  </si>
  <si>
    <t xml:space="preserve">LPG                                  Units = ktoe
</t>
  </si>
  <si>
    <t xml:space="preserve">Gasoil/Diesel/Derv               Units = ktoe
</t>
  </si>
  <si>
    <t xml:space="preserve">Petroleum Coke                        Units = ktoe
</t>
  </si>
  <si>
    <t xml:space="preserve">Naphtha                                  Units = ktoe
</t>
  </si>
  <si>
    <t xml:space="preserve">Bitumen                                  Units = ktoe
</t>
  </si>
  <si>
    <t xml:space="preserve">White Spirit                                  Units = ktoe
</t>
  </si>
  <si>
    <t xml:space="preserve">Lubricant                                  Units = ktoe
</t>
  </si>
  <si>
    <t>Oil by Sector</t>
  </si>
  <si>
    <t>Industry</t>
  </si>
  <si>
    <t>Commercial &amp; Services</t>
  </si>
  <si>
    <t>Agriculture &amp; Fisheries</t>
  </si>
  <si>
    <t>Natural Gas</t>
  </si>
  <si>
    <t>Renewables</t>
  </si>
  <si>
    <t xml:space="preserve">
Hydro                               Units = ktoe
</t>
  </si>
  <si>
    <t xml:space="preserve">
Wind                               Units = ktoe
</t>
  </si>
  <si>
    <t xml:space="preserve">
Biomass                               Units = ktoe
</t>
  </si>
  <si>
    <t xml:space="preserve">
Renewable Waste                         Units = ktoe
</t>
  </si>
  <si>
    <t xml:space="preserve">
Landfill Gas                              Units = ktoe
</t>
  </si>
  <si>
    <t xml:space="preserve">
Biogas                               Units = ktoe
</t>
  </si>
  <si>
    <t xml:space="preserve">
Biodiesel                      Units = ktoe
</t>
  </si>
  <si>
    <t xml:space="preserve">
Bioethanol                      Units = ktoe
</t>
  </si>
  <si>
    <t xml:space="preserve">
Solar Photovoltaic                      Units = ktoe
</t>
  </si>
  <si>
    <t xml:space="preserve">
Solar Thermal                           Units = ktoe
</t>
  </si>
  <si>
    <t xml:space="preserve">
Ambient Heat                               Units = ktoe
</t>
  </si>
  <si>
    <t>Non-Renewable (Wastes)</t>
  </si>
  <si>
    <t>Transformation, Transmission, Distribution and Own Use Losses</t>
  </si>
  <si>
    <t>Transformation and Own Use Losses</t>
  </si>
  <si>
    <t>Share by sector</t>
  </si>
  <si>
    <t>Commercial</t>
  </si>
  <si>
    <t>Industry+Services GWh</t>
  </si>
  <si>
    <t>Residential GWh</t>
  </si>
  <si>
    <t>TPER</t>
  </si>
  <si>
    <t>Total losses as share of TPER</t>
  </si>
  <si>
    <t xml:space="preserve">Total                               Units = ktoe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</si>
</sst>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0_ ;\-0\ "/>
  </numFmts>
  <fonts count="11" x14ac:knownFonts="1">
    <font>
      <sz val="10"/>
      <name val="Arial"/>
      <family val="2"/>
    </font>
    <font>
      <sz val="10"/>
      <name val="MS Sans Serif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Arial"/>
      <family val="2"/>
    </font>
    <font>
      <sz val="10"/>
      <name val="Myriad Pro"/>
      <family val="2"/>
    </font>
    <font>
      <sz val="8"/>
      <name val="Arial"/>
      <family val="2"/>
    </font>
    <font>
      <b/>
      <i/>
      <sz val="10"/>
      <color indexed="50"/>
      <name val="Myriad Pro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3987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6" fillId="0" borderId="0"/>
  </cellStyleXfs>
  <cellXfs count="105">
    <xf numFmtId="0" fontId="0" fillId="0" borderId="0" xfId="0"/>
    <xf numFmtId="1" fontId="2" fillId="0" borderId="0" xfId="3" applyNumberFormat="1" applyFont="1" applyAlignment="1">
      <alignment horizontal="left" vertical="center" wrapText="1"/>
    </xf>
    <xf numFmtId="1" fontId="3" fillId="0" borderId="1" xfId="3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38" fontId="5" fillId="0" borderId="2" xfId="3" applyNumberFormat="1" applyFont="1" applyBorder="1" applyAlignment="1">
      <alignment horizontal="left"/>
    </xf>
    <xf numFmtId="38" fontId="3" fillId="0" borderId="3" xfId="3" applyNumberFormat="1" applyFont="1" applyBorder="1" applyAlignment="1">
      <alignment horizontal="center"/>
    </xf>
    <xf numFmtId="38" fontId="5" fillId="0" borderId="2" xfId="3" applyNumberFormat="1" applyFont="1" applyBorder="1" applyAlignment="1">
      <alignment horizontal="center"/>
    </xf>
    <xf numFmtId="38" fontId="5" fillId="0" borderId="0" xfId="3" applyNumberFormat="1" applyFont="1" applyAlignment="1">
      <alignment horizontal="center"/>
    </xf>
    <xf numFmtId="38" fontId="5" fillId="0" borderId="0" xfId="0" applyNumberFormat="1" applyFont="1"/>
    <xf numFmtId="38" fontId="5" fillId="0" borderId="4" xfId="3" applyNumberFormat="1" applyFont="1" applyBorder="1" applyAlignment="1">
      <alignment horizontal="left"/>
    </xf>
    <xf numFmtId="38" fontId="3" fillId="0" borderId="5" xfId="3" applyNumberFormat="1" applyFont="1" applyBorder="1" applyAlignment="1">
      <alignment horizontal="center"/>
    </xf>
    <xf numFmtId="38" fontId="5" fillId="0" borderId="4" xfId="3" applyNumberFormat="1" applyFont="1" applyBorder="1" applyAlignment="1">
      <alignment horizontal="center"/>
    </xf>
    <xf numFmtId="38" fontId="5" fillId="0" borderId="6" xfId="3" applyNumberFormat="1" applyFont="1" applyBorder="1" applyAlignment="1">
      <alignment horizontal="left"/>
    </xf>
    <xf numFmtId="38" fontId="3" fillId="0" borderId="7" xfId="3" applyNumberFormat="1" applyFont="1" applyBorder="1" applyAlignment="1">
      <alignment horizontal="center"/>
    </xf>
    <xf numFmtId="38" fontId="5" fillId="0" borderId="6" xfId="3" applyNumberFormat="1" applyFont="1" applyBorder="1" applyAlignment="1">
      <alignment horizontal="center"/>
    </xf>
    <xf numFmtId="38" fontId="3" fillId="0" borderId="8" xfId="3" applyNumberFormat="1" applyFont="1" applyBorder="1" applyAlignment="1">
      <alignment horizontal="left"/>
    </xf>
    <xf numFmtId="38" fontId="3" fillId="0" borderId="9" xfId="3" applyNumberFormat="1" applyFont="1" applyBorder="1" applyAlignment="1">
      <alignment horizontal="center"/>
    </xf>
    <xf numFmtId="38" fontId="3" fillId="0" borderId="8" xfId="3" applyNumberFormat="1" applyFont="1" applyBorder="1" applyAlignment="1">
      <alignment horizontal="center"/>
    </xf>
    <xf numFmtId="38" fontId="3" fillId="0" borderId="0" xfId="3" applyNumberFormat="1" applyFont="1" applyAlignment="1">
      <alignment horizontal="center"/>
    </xf>
    <xf numFmtId="38" fontId="3" fillId="0" borderId="0" xfId="0" applyNumberFormat="1" applyFont="1"/>
    <xf numFmtId="38" fontId="3" fillId="0" borderId="10" xfId="3" applyNumberFormat="1" applyFont="1" applyBorder="1" applyAlignment="1">
      <alignment horizontal="left"/>
    </xf>
    <xf numFmtId="38" fontId="3" fillId="0" borderId="11" xfId="3" applyNumberFormat="1" applyFont="1" applyBorder="1" applyAlignment="1">
      <alignment horizontal="center"/>
    </xf>
    <xf numFmtId="38" fontId="3" fillId="0" borderId="10" xfId="3" applyNumberFormat="1" applyFont="1" applyBorder="1" applyAlignment="1">
      <alignment horizontal="center"/>
    </xf>
    <xf numFmtId="38" fontId="5" fillId="0" borderId="12" xfId="3" applyNumberFormat="1" applyFont="1" applyBorder="1" applyAlignment="1">
      <alignment horizontal="left"/>
    </xf>
    <xf numFmtId="38" fontId="3" fillId="0" borderId="13" xfId="3" applyNumberFormat="1" applyFont="1" applyBorder="1" applyAlignment="1">
      <alignment horizontal="center"/>
    </xf>
    <xf numFmtId="38" fontId="5" fillId="0" borderId="12" xfId="3" applyNumberFormat="1" applyFont="1" applyBorder="1" applyAlignment="1">
      <alignment horizontal="center"/>
    </xf>
    <xf numFmtId="38" fontId="5" fillId="0" borderId="14" xfId="3" applyNumberFormat="1" applyFont="1" applyBorder="1" applyAlignment="1">
      <alignment horizontal="left"/>
    </xf>
    <xf numFmtId="38" fontId="3" fillId="0" borderId="15" xfId="3" applyNumberFormat="1" applyFont="1" applyBorder="1" applyAlignment="1">
      <alignment horizontal="center"/>
    </xf>
    <xf numFmtId="38" fontId="5" fillId="0" borderId="14" xfId="3" applyNumberFormat="1" applyFont="1" applyBorder="1" applyAlignment="1">
      <alignment horizontal="center"/>
    </xf>
    <xf numFmtId="38" fontId="3" fillId="0" borderId="0" xfId="3" applyNumberFormat="1" applyFont="1" applyAlignment="1">
      <alignment horizontal="left"/>
    </xf>
    <xf numFmtId="38" fontId="3" fillId="0" borderId="1" xfId="3" applyNumberFormat="1" applyFont="1" applyBorder="1" applyAlignment="1">
      <alignment horizontal="center"/>
    </xf>
    <xf numFmtId="38" fontId="3" fillId="0" borderId="16" xfId="3" applyNumberFormat="1" applyFont="1" applyBorder="1" applyAlignment="1">
      <alignment horizontal="left"/>
    </xf>
    <xf numFmtId="38" fontId="3" fillId="0" borderId="17" xfId="3" applyNumberFormat="1" applyFont="1" applyBorder="1" applyAlignment="1">
      <alignment horizontal="center"/>
    </xf>
    <xf numFmtId="38" fontId="3" fillId="0" borderId="16" xfId="3" applyNumberFormat="1" applyFont="1" applyBorder="1" applyAlignment="1">
      <alignment horizontal="center"/>
    </xf>
    <xf numFmtId="38" fontId="5" fillId="0" borderId="0" xfId="3" applyNumberFormat="1" applyFont="1" applyAlignment="1">
      <alignment horizontal="left"/>
    </xf>
    <xf numFmtId="38" fontId="3" fillId="0" borderId="18" xfId="3" applyNumberFormat="1" applyFont="1" applyBorder="1" applyAlignment="1">
      <alignment horizontal="left"/>
    </xf>
    <xf numFmtId="38" fontId="3" fillId="0" borderId="19" xfId="3" applyNumberFormat="1" applyFont="1" applyBorder="1" applyAlignment="1">
      <alignment horizontal="center"/>
    </xf>
    <xf numFmtId="38" fontId="3" fillId="0" borderId="18" xfId="3" applyNumberFormat="1" applyFont="1" applyBorder="1" applyAlignment="1">
      <alignment horizontal="center"/>
    </xf>
    <xf numFmtId="38" fontId="5" fillId="0" borderId="16" xfId="3" applyNumberFormat="1" applyFont="1" applyBorder="1" applyAlignment="1">
      <alignment horizontal="left"/>
    </xf>
    <xf numFmtId="38" fontId="5" fillId="0" borderId="17" xfId="3" applyNumberFormat="1" applyFont="1" applyBorder="1" applyAlignment="1">
      <alignment horizontal="center"/>
    </xf>
    <xf numFmtId="38" fontId="5" fillId="0" borderId="16" xfId="3" applyNumberFormat="1" applyFont="1" applyBorder="1" applyAlignment="1">
      <alignment horizontal="center"/>
    </xf>
    <xf numFmtId="38" fontId="3" fillId="0" borderId="20" xfId="3" applyNumberFormat="1" applyFont="1" applyBorder="1" applyAlignment="1">
      <alignment horizontal="left"/>
    </xf>
    <xf numFmtId="38" fontId="3" fillId="0" borderId="21" xfId="3" applyNumberFormat="1" applyFont="1" applyBorder="1" applyAlignment="1">
      <alignment horizontal="center"/>
    </xf>
    <xf numFmtId="38" fontId="3" fillId="0" borderId="20" xfId="3" applyNumberFormat="1" applyFont="1" applyBorder="1" applyAlignment="1">
      <alignment horizontal="center"/>
    </xf>
    <xf numFmtId="38" fontId="5" fillId="0" borderId="22" xfId="4" applyNumberFormat="1" applyFont="1" applyBorder="1" applyAlignment="1">
      <alignment horizontal="left" vertical="top" wrapText="1"/>
    </xf>
    <xf numFmtId="38" fontId="5" fillId="0" borderId="23" xfId="4" applyNumberFormat="1" applyFont="1" applyBorder="1" applyAlignment="1">
      <alignment vertical="top"/>
    </xf>
    <xf numFmtId="38" fontId="5" fillId="0" borderId="22" xfId="4" applyNumberFormat="1" applyFont="1" applyBorder="1" applyAlignment="1">
      <alignment horizontal="center" vertical="top" wrapText="1"/>
    </xf>
    <xf numFmtId="38" fontId="5" fillId="0" borderId="0" xfId="4" applyNumberFormat="1" applyFont="1" applyAlignment="1">
      <alignment horizontal="center" vertical="top" wrapText="1"/>
    </xf>
    <xf numFmtId="38" fontId="5" fillId="0" borderId="4" xfId="4" applyNumberFormat="1" applyFont="1" applyBorder="1" applyAlignment="1">
      <alignment horizontal="left" vertical="top" wrapText="1"/>
    </xf>
    <xf numFmtId="38" fontId="5" fillId="0" borderId="5" xfId="4" applyNumberFormat="1" applyFont="1" applyBorder="1" applyAlignment="1">
      <alignment vertical="top"/>
    </xf>
    <xf numFmtId="38" fontId="5" fillId="0" borderId="4" xfId="4" applyNumberFormat="1" applyFont="1" applyBorder="1" applyAlignment="1">
      <alignment horizontal="center" vertical="top" wrapText="1"/>
    </xf>
    <xf numFmtId="38" fontId="5" fillId="0" borderId="24" xfId="4" applyNumberFormat="1" applyFont="1" applyBorder="1" applyAlignment="1">
      <alignment horizontal="left" vertical="top" wrapText="1"/>
    </xf>
    <xf numFmtId="38" fontId="5" fillId="0" borderId="25" xfId="4" applyNumberFormat="1" applyFont="1" applyBorder="1" applyAlignment="1">
      <alignment vertical="top"/>
    </xf>
    <xf numFmtId="38" fontId="5" fillId="0" borderId="24" xfId="4" applyNumberFormat="1" applyFont="1" applyBorder="1" applyAlignment="1">
      <alignment horizontal="center" vertical="top" wrapText="1"/>
    </xf>
    <xf numFmtId="38" fontId="5" fillId="0" borderId="0" xfId="4" applyNumberFormat="1" applyFont="1" applyAlignment="1">
      <alignment horizontal="left" vertical="top" wrapText="1"/>
    </xf>
    <xf numFmtId="38" fontId="5" fillId="0" borderId="1" xfId="4" applyNumberFormat="1" applyFont="1" applyBorder="1" applyAlignment="1">
      <alignment vertical="top"/>
    </xf>
    <xf numFmtId="38" fontId="5" fillId="2" borderId="26" xfId="4" applyNumberFormat="1" applyFont="1" applyFill="1" applyBorder="1" applyAlignment="1">
      <alignment horizontal="left" vertical="top" wrapText="1"/>
    </xf>
    <xf numFmtId="38" fontId="5" fillId="2" borderId="27" xfId="4" applyNumberFormat="1" applyFont="1" applyFill="1" applyBorder="1" applyAlignment="1">
      <alignment vertical="top"/>
    </xf>
    <xf numFmtId="38" fontId="5" fillId="2" borderId="26" xfId="4" applyNumberFormat="1" applyFont="1" applyFill="1" applyBorder="1" applyAlignment="1">
      <alignment horizontal="center" vertical="top" wrapText="1"/>
    </xf>
    <xf numFmtId="38" fontId="5" fillId="0" borderId="26" xfId="0" applyNumberFormat="1" applyFont="1" applyBorder="1"/>
    <xf numFmtId="38" fontId="5" fillId="0" borderId="12" xfId="4" applyNumberFormat="1" applyFont="1" applyBorder="1" applyAlignment="1">
      <alignment horizontal="left" vertical="top" wrapText="1"/>
    </xf>
    <xf numFmtId="38" fontId="5" fillId="0" borderId="12" xfId="4" applyNumberFormat="1" applyFont="1" applyBorder="1" applyAlignment="1">
      <alignment horizontal="center" vertical="top" wrapText="1"/>
    </xf>
    <xf numFmtId="38" fontId="3" fillId="0" borderId="23" xfId="3" applyNumberFormat="1" applyFont="1" applyBorder="1" applyAlignment="1">
      <alignment horizontal="center"/>
    </xf>
    <xf numFmtId="38" fontId="5" fillId="0" borderId="26" xfId="4" applyNumberFormat="1" applyFont="1" applyBorder="1" applyAlignment="1">
      <alignment horizontal="left" vertical="top" wrapText="1"/>
    </xf>
    <xf numFmtId="38" fontId="3" fillId="0" borderId="27" xfId="3" applyNumberFormat="1" applyFont="1" applyBorder="1" applyAlignment="1">
      <alignment horizontal="center"/>
    </xf>
    <xf numFmtId="38" fontId="3" fillId="0" borderId="28" xfId="3" applyNumberFormat="1" applyFont="1" applyBorder="1" applyAlignment="1">
      <alignment horizontal="left"/>
    </xf>
    <xf numFmtId="38" fontId="3" fillId="0" borderId="29" xfId="3" applyNumberFormat="1" applyFont="1" applyBorder="1" applyAlignment="1">
      <alignment horizontal="center"/>
    </xf>
    <xf numFmtId="38" fontId="3" fillId="0" borderId="28" xfId="3" applyNumberFormat="1" applyFont="1" applyBorder="1" applyAlignment="1">
      <alignment horizontal="center"/>
    </xf>
    <xf numFmtId="38" fontId="5" fillId="0" borderId="30" xfId="4" applyNumberFormat="1" applyFont="1" applyBorder="1" applyAlignment="1">
      <alignment horizontal="center" vertical="top" wrapText="1"/>
    </xf>
    <xf numFmtId="38" fontId="5" fillId="3" borderId="4" xfId="3" applyNumberFormat="1" applyFont="1" applyFill="1" applyBorder="1" applyAlignment="1">
      <alignment horizontal="left"/>
    </xf>
    <xf numFmtId="38" fontId="5" fillId="3" borderId="5" xfId="3" applyNumberFormat="1" applyFont="1" applyFill="1" applyBorder="1" applyAlignment="1">
      <alignment horizontal="left" vertical="top"/>
    </xf>
    <xf numFmtId="38" fontId="5" fillId="2" borderId="31" xfId="4" applyNumberFormat="1" applyFont="1" applyFill="1" applyBorder="1" applyAlignment="1">
      <alignment horizontal="center" vertical="top" wrapText="1"/>
    </xf>
    <xf numFmtId="38" fontId="5" fillId="2" borderId="4" xfId="4" applyNumberFormat="1" applyFont="1" applyFill="1" applyBorder="1" applyAlignment="1">
      <alignment horizontal="center" vertical="top" wrapText="1"/>
    </xf>
    <xf numFmtId="38" fontId="5" fillId="3" borderId="14" xfId="3" applyNumberFormat="1" applyFont="1" applyFill="1" applyBorder="1" applyAlignment="1">
      <alignment horizontal="left"/>
    </xf>
    <xf numFmtId="38" fontId="5" fillId="3" borderId="15" xfId="3" applyNumberFormat="1" applyFont="1" applyFill="1" applyBorder="1" applyAlignment="1">
      <alignment horizontal="left" vertical="top"/>
    </xf>
    <xf numFmtId="38" fontId="5" fillId="0" borderId="14" xfId="4" applyNumberFormat="1" applyFont="1" applyBorder="1" applyAlignment="1">
      <alignment horizontal="left" vertical="top" wrapText="1"/>
    </xf>
    <xf numFmtId="38" fontId="5" fillId="0" borderId="32" xfId="4" applyNumberFormat="1" applyFont="1" applyBorder="1" applyAlignment="1">
      <alignment horizontal="center" vertical="top" wrapText="1"/>
    </xf>
    <xf numFmtId="38" fontId="5" fillId="0" borderId="14" xfId="4" applyNumberFormat="1" applyFont="1" applyBorder="1" applyAlignment="1">
      <alignment horizontal="center" vertical="top" wrapText="1"/>
    </xf>
    <xf numFmtId="38" fontId="5" fillId="3" borderId="12" xfId="3" applyNumberFormat="1" applyFont="1" applyFill="1" applyBorder="1" applyAlignment="1">
      <alignment horizontal="left"/>
    </xf>
    <xf numFmtId="38" fontId="5" fillId="3" borderId="13" xfId="3" applyNumberFormat="1" applyFont="1" applyFill="1" applyBorder="1" applyAlignment="1">
      <alignment horizontal="left" vertical="top"/>
    </xf>
    <xf numFmtId="38" fontId="5" fillId="2" borderId="30" xfId="4" applyNumberFormat="1" applyFont="1" applyFill="1" applyBorder="1" applyAlignment="1">
      <alignment horizontal="center" vertical="top" wrapText="1"/>
    </xf>
    <xf numFmtId="38" fontId="5" fillId="2" borderId="12" xfId="4" applyNumberFormat="1" applyFont="1" applyFill="1" applyBorder="1" applyAlignment="1">
      <alignment horizontal="center" vertical="top" wrapText="1"/>
    </xf>
    <xf numFmtId="38" fontId="5" fillId="3" borderId="22" xfId="3" applyNumberFormat="1" applyFont="1" applyFill="1" applyBorder="1" applyAlignment="1">
      <alignment horizontal="left"/>
    </xf>
    <xf numFmtId="38" fontId="5" fillId="3" borderId="23" xfId="3" applyNumberFormat="1" applyFont="1" applyFill="1" applyBorder="1" applyAlignment="1">
      <alignment horizontal="left" vertical="top"/>
    </xf>
    <xf numFmtId="38" fontId="5" fillId="2" borderId="32" xfId="4" applyNumberFormat="1" applyFont="1" applyFill="1" applyBorder="1" applyAlignment="1">
      <alignment horizontal="center" vertical="top" wrapText="1"/>
    </xf>
    <xf numFmtId="38" fontId="5" fillId="2" borderId="14" xfId="4" applyNumberFormat="1" applyFont="1" applyFill="1" applyBorder="1" applyAlignment="1">
      <alignment horizontal="center" vertical="top" wrapText="1"/>
    </xf>
    <xf numFmtId="38" fontId="0" fillId="0" borderId="0" xfId="0" applyNumberFormat="1"/>
    <xf numFmtId="38" fontId="0" fillId="4" borderId="0" xfId="0" applyNumberFormat="1" applyFill="1"/>
    <xf numFmtId="38" fontId="5" fillId="4" borderId="0" xfId="0" applyNumberFormat="1" applyFont="1" applyFill="1"/>
    <xf numFmtId="1" fontId="2" fillId="0" borderId="0" xfId="3" applyNumberFormat="1" applyFont="1" applyAlignment="1">
      <alignment horizontal="left" wrapText="1"/>
    </xf>
    <xf numFmtId="38" fontId="7" fillId="0" borderId="0" xfId="0" applyNumberFormat="1" applyFont="1"/>
    <xf numFmtId="38" fontId="5" fillId="0" borderId="15" xfId="4" applyNumberFormat="1" applyFont="1" applyBorder="1" applyAlignment="1">
      <alignment vertical="top"/>
    </xf>
    <xf numFmtId="38" fontId="5" fillId="0" borderId="0" xfId="0" applyNumberFormat="1" applyFont="1" applyAlignment="1">
      <alignment horizontal="left"/>
    </xf>
    <xf numFmtId="0" fontId="0" fillId="4" borderId="0" xfId="0" applyFill="1"/>
    <xf numFmtId="38" fontId="3" fillId="4" borderId="0" xfId="3" applyNumberFormat="1" applyFont="1" applyFill="1" applyAlignment="1">
      <alignment horizontal="center"/>
    </xf>
    <xf numFmtId="38" fontId="3" fillId="4" borderId="0" xfId="0" applyNumberFormat="1" applyFont="1" applyFill="1"/>
    <xf numFmtId="1" fontId="2" fillId="2" borderId="0" xfId="3" applyNumberFormat="1" applyFont="1" applyFill="1" applyAlignment="1">
      <alignment horizontal="left" wrapText="1"/>
    </xf>
    <xf numFmtId="38" fontId="5" fillId="0" borderId="0" xfId="0" applyNumberFormat="1" applyFont="1" applyAlignment="1">
      <alignment horizontal="right"/>
    </xf>
    <xf numFmtId="1" fontId="3" fillId="0" borderId="0" xfId="0" quotePrefix="1" applyNumberFormat="1" applyFont="1" applyAlignment="1">
      <alignment horizontal="center"/>
    </xf>
    <xf numFmtId="9" fontId="5" fillId="0" borderId="0" xfId="2" applyFont="1"/>
    <xf numFmtId="0" fontId="4" fillId="0" borderId="0" xfId="0" applyFont="1"/>
    <xf numFmtId="164" fontId="5" fillId="0" borderId="0" xfId="0" applyNumberFormat="1" applyFont="1"/>
    <xf numFmtId="164" fontId="5" fillId="0" borderId="0" xfId="2" applyNumberFormat="1" applyFont="1"/>
    <xf numFmtId="166" fontId="5" fillId="0" borderId="0" xfId="1" applyNumberFormat="1" applyFont="1"/>
  </cellXfs>
  <cellStyles count="5">
    <cellStyle name="Comma" xfId="1" builtinId="3"/>
    <cellStyle name="Normal" xfId="0" builtinId="0"/>
    <cellStyle name="Normal_1990 and 1998 CIP - Prices Quantity and CO2(MH)" xfId="4" xr:uid="{73A05EAC-040F-47D9-871D-F78ACD07B405}"/>
    <cellStyle name="Normal_2000balx" xfId="3" xr:uid="{B594D1D4-3A26-40BD-9F57-E289E0AED2C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r>
              <a:rPr lang="en-US"/>
              <a:t>Public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60369247302307E-2"/>
          <c:y val="0.12689665737308128"/>
          <c:w val="0.48341544338348452"/>
          <c:h val="0.7552192162750084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5-444C-8112-7917D0C5A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5-444C-8112-7917D0C5A9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5-444C-8112-7917D0C5A9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5-444C-8112-7917D0C5A9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95-444C-8112-7917D0C5A9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95-444C-8112-7917D0C5A946}"/>
              </c:ext>
            </c:extLst>
          </c:dPt>
          <c:cat>
            <c:strRef>
              <c:f>Total!$A$66:$A$69</c:f>
              <c:strCache>
                <c:ptCount val="4"/>
                <c:pt idx="0">
                  <c:v>Water Supply, Sewerage, and Waste Management</c:v>
                </c:pt>
                <c:pt idx="1">
                  <c:v>Public Administration</c:v>
                </c:pt>
                <c:pt idx="2">
                  <c:v>Education</c:v>
                </c:pt>
                <c:pt idx="3">
                  <c:v>Health, Residential Care and Social Work Activities</c:v>
                </c:pt>
              </c:strCache>
            </c:strRef>
          </c:cat>
          <c:val>
            <c:numRef>
              <c:f>Total!$AF$66:$AF$69</c:f>
              <c:numCache>
                <c:formatCode>#,##0_);[Red]\(#,##0\)</c:formatCode>
                <c:ptCount val="4"/>
                <c:pt idx="0">
                  <c:v>82.98871095493827</c:v>
                </c:pt>
                <c:pt idx="1">
                  <c:v>293.78285990578087</c:v>
                </c:pt>
                <c:pt idx="2">
                  <c:v>175.46156229821995</c:v>
                </c:pt>
                <c:pt idx="3">
                  <c:v>144.32592608981463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5-444C-8112-7917D0C5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26241412372615"/>
          <c:y val="0.14187291277306291"/>
          <c:w val="0.36969349786852501"/>
          <c:h val="0.76176290463692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Coal!$A$56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Coal!$C$1:$AD$1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Coal!$C$56:$AD$56</c:f>
              <c:numCache>
                <c:formatCode>#,##0_);[Red]\(#,##0\)</c:formatCode>
                <c:ptCount val="28"/>
                <c:pt idx="0">
                  <c:v>625.7954608</c:v>
                </c:pt>
                <c:pt idx="1">
                  <c:v>699.46111200000007</c:v>
                </c:pt>
                <c:pt idx="2">
                  <c:v>476.42828639999999</c:v>
                </c:pt>
                <c:pt idx="3">
                  <c:v>476.08667328000001</c:v>
                </c:pt>
                <c:pt idx="4">
                  <c:v>338.42056880000001</c:v>
                </c:pt>
                <c:pt idx="5">
                  <c:v>246.06857200000002</c:v>
                </c:pt>
                <c:pt idx="6">
                  <c:v>367.98576560000004</c:v>
                </c:pt>
                <c:pt idx="7">
                  <c:v>277.75376080000001</c:v>
                </c:pt>
                <c:pt idx="8">
                  <c:v>320.19317680000006</c:v>
                </c:pt>
                <c:pt idx="9">
                  <c:v>262.710264</c:v>
                </c:pt>
                <c:pt idx="10">
                  <c:v>285.78015760000005</c:v>
                </c:pt>
                <c:pt idx="11">
                  <c:v>263.89473284080003</c:v>
                </c:pt>
                <c:pt idx="12">
                  <c:v>251.97008640000001</c:v>
                </c:pt>
                <c:pt idx="13">
                  <c:v>238.52714740000005</c:v>
                </c:pt>
                <c:pt idx="14">
                  <c:v>231.00804960000002</c:v>
                </c:pt>
                <c:pt idx="15">
                  <c:v>245.9206120568</c:v>
                </c:pt>
                <c:pt idx="16">
                  <c:v>218.85474913320002</c:v>
                </c:pt>
                <c:pt idx="17">
                  <c:v>208.11462116672004</c:v>
                </c:pt>
                <c:pt idx="18">
                  <c:v>229.79413561039999</c:v>
                </c:pt>
                <c:pt idx="19">
                  <c:v>266.63710296559719</c:v>
                </c:pt>
                <c:pt idx="20">
                  <c:v>254.10790531449516</c:v>
                </c:pt>
                <c:pt idx="21">
                  <c:v>229.12771994195015</c:v>
                </c:pt>
                <c:pt idx="22">
                  <c:v>248.67281205795553</c:v>
                </c:pt>
                <c:pt idx="23">
                  <c:v>285.87047517778603</c:v>
                </c:pt>
                <c:pt idx="24">
                  <c:v>247.38295184312227</c:v>
                </c:pt>
                <c:pt idx="25">
                  <c:v>239.58444933208327</c:v>
                </c:pt>
                <c:pt idx="26">
                  <c:v>207.68092710531408</c:v>
                </c:pt>
                <c:pt idx="27">
                  <c:v>210.27124948042882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B-450C-A61F-4C08F7C1CC10}"/>
            </c:ext>
          </c:extLst>
        </c:ser>
        <c:ser>
          <c:idx val="1"/>
          <c:order val="1"/>
          <c:tx>
            <c:strRef>
              <c:f>Coal!$A$30</c:f>
              <c:strCache>
                <c:ptCount val="1"/>
                <c:pt idx="0">
                  <c:v>Industry*</c:v>
                </c:pt>
              </c:strCache>
            </c:strRef>
          </c:tx>
          <c:cat>
            <c:numRef>
              <c:f>Coal!$C$1:$AD$1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Coal!$C$30:$AD$30</c:f>
              <c:numCache>
                <c:formatCode>#,##0_);[Red]\(#,##0\)</c:formatCode>
                <c:ptCount val="28"/>
                <c:pt idx="0">
                  <c:v>216.16737107311755</c:v>
                </c:pt>
                <c:pt idx="1">
                  <c:v>216.97276371212419</c:v>
                </c:pt>
                <c:pt idx="2">
                  <c:v>109.31331307439278</c:v>
                </c:pt>
                <c:pt idx="3">
                  <c:v>133.97511139801873</c:v>
                </c:pt>
                <c:pt idx="4">
                  <c:v>51.502525974877138</c:v>
                </c:pt>
                <c:pt idx="5">
                  <c:v>71.361330493435972</c:v>
                </c:pt>
                <c:pt idx="6">
                  <c:v>119.48850463211993</c:v>
                </c:pt>
                <c:pt idx="7">
                  <c:v>89.836760818119018</c:v>
                </c:pt>
                <c:pt idx="8">
                  <c:v>77.851219227692312</c:v>
                </c:pt>
                <c:pt idx="9">
                  <c:v>63.954348211409396</c:v>
                </c:pt>
                <c:pt idx="10">
                  <c:v>112.63803845199546</c:v>
                </c:pt>
                <c:pt idx="11">
                  <c:v>129.22271703120248</c:v>
                </c:pt>
                <c:pt idx="12">
                  <c:v>122.142618</c:v>
                </c:pt>
                <c:pt idx="13">
                  <c:v>175.40484891839998</c:v>
                </c:pt>
                <c:pt idx="14">
                  <c:v>194.12420400000002</c:v>
                </c:pt>
                <c:pt idx="15">
                  <c:v>211.69285670000005</c:v>
                </c:pt>
                <c:pt idx="16">
                  <c:v>182.62409360000004</c:v>
                </c:pt>
                <c:pt idx="17">
                  <c:v>185.76954267900004</c:v>
                </c:pt>
                <c:pt idx="18">
                  <c:v>164.96235490000004</c:v>
                </c:pt>
                <c:pt idx="19">
                  <c:v>112.44486935400001</c:v>
                </c:pt>
                <c:pt idx="20">
                  <c:v>124.12020085100001</c:v>
                </c:pt>
                <c:pt idx="21">
                  <c:v>109.18219840499999</c:v>
                </c:pt>
                <c:pt idx="22">
                  <c:v>97.015485861000016</c:v>
                </c:pt>
                <c:pt idx="23">
                  <c:v>82.219260042000016</c:v>
                </c:pt>
                <c:pt idx="24">
                  <c:v>106.99296694975001</c:v>
                </c:pt>
                <c:pt idx="25">
                  <c:v>105.87353632300001</c:v>
                </c:pt>
                <c:pt idx="26">
                  <c:v>106.48111522750999</c:v>
                </c:pt>
                <c:pt idx="27">
                  <c:v>102.26776035150002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B-450C-A61F-4C08F7C1CC10}"/>
            </c:ext>
          </c:extLst>
        </c:ser>
        <c:ser>
          <c:idx val="2"/>
          <c:order val="2"/>
          <c:tx>
            <c:strRef>
              <c:f>Coal!$A$10</c:f>
              <c:strCache>
                <c:ptCount val="1"/>
                <c:pt idx="0">
                  <c:v>Public Thermal Power Plants</c:v>
                </c:pt>
              </c:strCache>
            </c:strRef>
          </c:tx>
          <c:cat>
            <c:numRef>
              <c:f>Coal!$C$1:$AD$1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Coal!$C$10:$AD$10</c:f>
              <c:numCache>
                <c:formatCode>#,##0_);[Red]\(#,##0\)</c:formatCode>
                <c:ptCount val="28"/>
                <c:pt idx="0">
                  <c:v>1241.3317122000001</c:v>
                </c:pt>
                <c:pt idx="1">
                  <c:v>1221.4017507599999</c:v>
                </c:pt>
                <c:pt idx="2">
                  <c:v>1392.1729559999999</c:v>
                </c:pt>
                <c:pt idx="3">
                  <c:v>1356.8850979199999</c:v>
                </c:pt>
                <c:pt idx="4">
                  <c:v>1398.3211007999998</c:v>
                </c:pt>
                <c:pt idx="5">
                  <c:v>1494.8118705599998</c:v>
                </c:pt>
                <c:pt idx="6">
                  <c:v>1485.08449584</c:v>
                </c:pt>
                <c:pt idx="7">
                  <c:v>1437.9222599999998</c:v>
                </c:pt>
                <c:pt idx="8">
                  <c:v>1461.1338587999999</c:v>
                </c:pt>
                <c:pt idx="9">
                  <c:v>1264.73213016</c:v>
                </c:pt>
                <c:pt idx="10">
                  <c:v>1426.5906985199997</c:v>
                </c:pt>
                <c:pt idx="11">
                  <c:v>1513.7078279999998</c:v>
                </c:pt>
                <c:pt idx="12">
                  <c:v>1465.1600745599999</c:v>
                </c:pt>
                <c:pt idx="13">
                  <c:v>1323.0900025200001</c:v>
                </c:pt>
                <c:pt idx="14">
                  <c:v>1361.5075475303336</c:v>
                </c:pt>
                <c:pt idx="15">
                  <c:v>1416.5364956530045</c:v>
                </c:pt>
                <c:pt idx="16">
                  <c:v>1216.9917359319766</c:v>
                </c:pt>
                <c:pt idx="17">
                  <c:v>1171.5276583548293</c:v>
                </c:pt>
                <c:pt idx="18">
                  <c:v>991.34685201108232</c:v>
                </c:pt>
                <c:pt idx="19">
                  <c:v>774.91473201490408</c:v>
                </c:pt>
                <c:pt idx="20">
                  <c:v>867.50168864048908</c:v>
                </c:pt>
                <c:pt idx="21">
                  <c:v>913.07098685517508</c:v>
                </c:pt>
                <c:pt idx="22">
                  <c:v>1160.1104733552247</c:v>
                </c:pt>
                <c:pt idx="23">
                  <c:v>970.32299165317386</c:v>
                </c:pt>
                <c:pt idx="24">
                  <c:v>942.05859365846607</c:v>
                </c:pt>
                <c:pt idx="25">
                  <c:v>1126.9085590705945</c:v>
                </c:pt>
                <c:pt idx="26">
                  <c:v>1101.2247560308995</c:v>
                </c:pt>
                <c:pt idx="27">
                  <c:v>867.63202316502952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B-450C-A61F-4C08F7C1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97472"/>
        <c:axId val="216409216"/>
      </c:lineChart>
      <c:catAx>
        <c:axId val="1986974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6409216"/>
        <c:crosses val="autoZero"/>
        <c:auto val="1"/>
        <c:lblAlgn val="ctr"/>
        <c:lblOffset val="100"/>
        <c:noMultiLvlLbl val="0"/>
      </c:catAx>
      <c:valAx>
        <c:axId val="216409216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198697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Peat!$A$10</c:f>
              <c:strCache>
                <c:ptCount val="1"/>
                <c:pt idx="0">
                  <c:v>Public Thermal Power Plants</c:v>
                </c:pt>
              </c:strCache>
            </c:strRef>
          </c:tx>
          <c:cat>
            <c:numRef>
              <c:f>Peat!$C$1:$AD$1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Peat!$C$10:$AD$10</c:f>
              <c:numCache>
                <c:formatCode>#,##0_);[Red]\(#,##0\)</c:formatCode>
                <c:ptCount val="28"/>
                <c:pt idx="0">
                  <c:v>592.03099999999995</c:v>
                </c:pt>
                <c:pt idx="1">
                  <c:v>611.28899999999999</c:v>
                </c:pt>
                <c:pt idx="2">
                  <c:v>627.399</c:v>
                </c:pt>
                <c:pt idx="3">
                  <c:v>565.2940000000001</c:v>
                </c:pt>
                <c:pt idx="4">
                  <c:v>576.4860000000001</c:v>
                </c:pt>
                <c:pt idx="5">
                  <c:v>566.06999999999994</c:v>
                </c:pt>
                <c:pt idx="6">
                  <c:v>568.827</c:v>
                </c:pt>
                <c:pt idx="7">
                  <c:v>554.73300000000006</c:v>
                </c:pt>
                <c:pt idx="8">
                  <c:v>518.29999999999995</c:v>
                </c:pt>
                <c:pt idx="9">
                  <c:v>518.29999999999995</c:v>
                </c:pt>
                <c:pt idx="10">
                  <c:v>478.20600000000002</c:v>
                </c:pt>
                <c:pt idx="11">
                  <c:v>536.61</c:v>
                </c:pt>
                <c:pt idx="12">
                  <c:v>538.09799999999996</c:v>
                </c:pt>
                <c:pt idx="13">
                  <c:v>501.82799999999997</c:v>
                </c:pt>
                <c:pt idx="14">
                  <c:v>330.00921945160979</c:v>
                </c:pt>
                <c:pt idx="15">
                  <c:v>489.34957007738603</c:v>
                </c:pt>
                <c:pt idx="16">
                  <c:v>453.09128191752654</c:v>
                </c:pt>
                <c:pt idx="17">
                  <c:v>449.1883571256148</c:v>
                </c:pt>
                <c:pt idx="18">
                  <c:v>569.81167057625555</c:v>
                </c:pt>
                <c:pt idx="19">
                  <c:v>556.85172607287711</c:v>
                </c:pt>
                <c:pt idx="20">
                  <c:v>481.13491570007778</c:v>
                </c:pt>
                <c:pt idx="21">
                  <c:v>472.91085069244451</c:v>
                </c:pt>
                <c:pt idx="22">
                  <c:v>549.99918274545769</c:v>
                </c:pt>
                <c:pt idx="23">
                  <c:v>497.52552670669769</c:v>
                </c:pt>
                <c:pt idx="24">
                  <c:v>541.83907492037906</c:v>
                </c:pt>
                <c:pt idx="25">
                  <c:v>547.20073970697877</c:v>
                </c:pt>
                <c:pt idx="26">
                  <c:v>512.94006062174151</c:v>
                </c:pt>
                <c:pt idx="27">
                  <c:v>481.08165821152051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4-4200-8553-A62837655D6E}"/>
            </c:ext>
          </c:extLst>
        </c:ser>
        <c:ser>
          <c:idx val="1"/>
          <c:order val="1"/>
          <c:tx>
            <c:strRef>
              <c:f>Peat!$A$13</c:f>
              <c:strCache>
                <c:ptCount val="1"/>
                <c:pt idx="0">
                  <c:v>Patent Fuel and Briquetting Plants</c:v>
                </c:pt>
              </c:strCache>
            </c:strRef>
          </c:tx>
          <c:cat>
            <c:numRef>
              <c:f>Peat!$C$1:$AD$1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Peat!$C$13:$AD$13</c:f>
              <c:numCache>
                <c:formatCode>#,##0_);[Red]\(#,##0\)</c:formatCode>
                <c:ptCount val="28"/>
                <c:pt idx="0">
                  <c:v>183.95400000000001</c:v>
                </c:pt>
                <c:pt idx="1">
                  <c:v>167.02799999999999</c:v>
                </c:pt>
                <c:pt idx="2">
                  <c:v>194.55600000000001</c:v>
                </c:pt>
                <c:pt idx="3">
                  <c:v>187.85999999999999</c:v>
                </c:pt>
                <c:pt idx="4">
                  <c:v>177.44399999999999</c:v>
                </c:pt>
                <c:pt idx="5">
                  <c:v>155.49600000000001</c:v>
                </c:pt>
                <c:pt idx="6">
                  <c:v>131.316</c:v>
                </c:pt>
                <c:pt idx="7">
                  <c:v>115.878</c:v>
                </c:pt>
                <c:pt idx="8">
                  <c:v>123.13200000000001</c:v>
                </c:pt>
                <c:pt idx="9">
                  <c:v>153.26400000000001</c:v>
                </c:pt>
                <c:pt idx="10">
                  <c:v>126.48</c:v>
                </c:pt>
                <c:pt idx="11">
                  <c:v>129.828</c:v>
                </c:pt>
                <c:pt idx="12">
                  <c:v>125.178</c:v>
                </c:pt>
                <c:pt idx="13">
                  <c:v>134.292</c:v>
                </c:pt>
                <c:pt idx="14">
                  <c:v>93.064766122077771</c:v>
                </c:pt>
                <c:pt idx="15">
                  <c:v>100.41457684210528</c:v>
                </c:pt>
                <c:pt idx="16">
                  <c:v>103.5272347368421</c:v>
                </c:pt>
                <c:pt idx="17">
                  <c:v>99.584068421052635</c:v>
                </c:pt>
                <c:pt idx="18">
                  <c:v>97.258085263157909</c:v>
                </c:pt>
                <c:pt idx="19">
                  <c:v>113.49799894736843</c:v>
                </c:pt>
                <c:pt idx="20">
                  <c:v>110.95517894736842</c:v>
                </c:pt>
                <c:pt idx="21">
                  <c:v>89.504652631578949</c:v>
                </c:pt>
                <c:pt idx="22">
                  <c:v>91.648772631578964</c:v>
                </c:pt>
                <c:pt idx="23">
                  <c:v>111.68962631578947</c:v>
                </c:pt>
                <c:pt idx="24">
                  <c:v>96.605709473684215</c:v>
                </c:pt>
                <c:pt idx="25">
                  <c:v>68.811889473684218</c:v>
                </c:pt>
                <c:pt idx="26">
                  <c:v>85.417861052631579</c:v>
                </c:pt>
                <c:pt idx="27">
                  <c:v>79.101147368421053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4-4200-8553-A62837655D6E}"/>
            </c:ext>
          </c:extLst>
        </c:ser>
        <c:ser>
          <c:idx val="2"/>
          <c:order val="2"/>
          <c:tx>
            <c:strRef>
              <c:f>Peat!$A$56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Peat!$C$1:$AD$1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Peat!$C$206:$AE$206</c:f>
              <c:numCache>
                <c:formatCode>#,##0_);[Red]\(#,##0\)</c:formatCode>
                <c:ptCount val="29"/>
                <c:pt idx="0">
                  <c:v>569.97299999999996</c:v>
                </c:pt>
                <c:pt idx="1">
                  <c:v>465.11799999999999</c:v>
                </c:pt>
                <c:pt idx="2">
                  <c:v>493.91399999999999</c:v>
                </c:pt>
                <c:pt idx="3">
                  <c:v>452.28500000000003</c:v>
                </c:pt>
                <c:pt idx="4">
                  <c:v>469.81299999999999</c:v>
                </c:pt>
                <c:pt idx="5">
                  <c:v>485.77600000000001</c:v>
                </c:pt>
                <c:pt idx="6">
                  <c:v>364.64499999999998</c:v>
                </c:pt>
                <c:pt idx="7">
                  <c:v>356.19400000000002</c:v>
                </c:pt>
                <c:pt idx="8">
                  <c:v>345.55200000000002</c:v>
                </c:pt>
                <c:pt idx="9">
                  <c:v>205.95400000000001</c:v>
                </c:pt>
                <c:pt idx="10">
                  <c:v>179.036</c:v>
                </c:pt>
                <c:pt idx="11">
                  <c:v>179.036</c:v>
                </c:pt>
                <c:pt idx="12">
                  <c:v>177.78399999999999</c:v>
                </c:pt>
                <c:pt idx="13">
                  <c:v>176.845</c:v>
                </c:pt>
                <c:pt idx="14">
                  <c:v>176.845</c:v>
                </c:pt>
                <c:pt idx="15">
                  <c:v>182.792</c:v>
                </c:pt>
                <c:pt idx="16">
                  <c:v>195.53736000000001</c:v>
                </c:pt>
                <c:pt idx="17">
                  <c:v>186.33046500000003</c:v>
                </c:pt>
                <c:pt idx="18">
                  <c:v>173.86524</c:v>
                </c:pt>
                <c:pt idx="19">
                  <c:v>168.585556</c:v>
                </c:pt>
                <c:pt idx="20">
                  <c:v>165.452426</c:v>
                </c:pt>
                <c:pt idx="21">
                  <c:v>162.66359600000001</c:v>
                </c:pt>
                <c:pt idx="22">
                  <c:v>127.70399999999999</c:v>
                </c:pt>
                <c:pt idx="23">
                  <c:v>127.70399999999999</c:v>
                </c:pt>
                <c:pt idx="24">
                  <c:v>127.70399999999999</c:v>
                </c:pt>
                <c:pt idx="25">
                  <c:v>127.70399999999999</c:v>
                </c:pt>
                <c:pt idx="26">
                  <c:v>127.70399999999999</c:v>
                </c:pt>
                <c:pt idx="27">
                  <c:v>127.70399999999999</c:v>
                </c:pt>
                <c:pt idx="28">
                  <c:v>127.70399999999999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4-4200-8553-A62837655D6E}"/>
            </c:ext>
          </c:extLst>
        </c:ser>
        <c:ser>
          <c:idx val="3"/>
          <c:order val="3"/>
          <c:tx>
            <c:strRef>
              <c:f>Peat!$A$57</c:f>
              <c:strCache>
                <c:ptCount val="1"/>
                <c:pt idx="0">
                  <c:v>Commercial/Public Services</c:v>
                </c:pt>
              </c:strCache>
            </c:strRef>
          </c:tx>
          <c:cat>
            <c:numRef>
              <c:f>Peat!$C$1:$AD$1</c:f>
              <c:numCache>
                <c:formatCode>0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Peat!$C$57:$AD$57</c:f>
              <c:numCache>
                <c:formatCode>#,##0_);[Red]\(#,##0\)</c:formatCode>
                <c:ptCount val="28"/>
                <c:pt idx="0">
                  <c:v>31.963000000000001</c:v>
                </c:pt>
                <c:pt idx="1">
                  <c:v>29.146000000000001</c:v>
                </c:pt>
                <c:pt idx="2">
                  <c:v>13.962154</c:v>
                </c:pt>
                <c:pt idx="3">
                  <c:v>14.134887000000001</c:v>
                </c:pt>
                <c:pt idx="4">
                  <c:v>10.583717</c:v>
                </c:pt>
                <c:pt idx="5">
                  <c:v>5.5955160000000008</c:v>
                </c:pt>
                <c:pt idx="6">
                  <c:v>14.985516000000001</c:v>
                </c:pt>
                <c:pt idx="7">
                  <c:v>10.364071000000001</c:v>
                </c:pt>
                <c:pt idx="8">
                  <c:v>6.5432740000000003</c:v>
                </c:pt>
                <c:pt idx="9">
                  <c:v>4.43</c:v>
                </c:pt>
                <c:pt idx="10">
                  <c:v>3.9870000000000001</c:v>
                </c:pt>
                <c:pt idx="11">
                  <c:v>4.43</c:v>
                </c:pt>
                <c:pt idx="12">
                  <c:v>3.101</c:v>
                </c:pt>
                <c:pt idx="13">
                  <c:v>0.88600000000000001</c:v>
                </c:pt>
                <c:pt idx="14">
                  <c:v>0.443</c:v>
                </c:pt>
                <c:pt idx="15">
                  <c:v>0.45673299999999994</c:v>
                </c:pt>
                <c:pt idx="16">
                  <c:v>0.38939699999999999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4-4200-8553-A6283765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80768"/>
        <c:axId val="216411520"/>
      </c:lineChart>
      <c:catAx>
        <c:axId val="200480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6411520"/>
        <c:crosses val="autoZero"/>
        <c:auto val="1"/>
        <c:lblAlgn val="ctr"/>
        <c:lblOffset val="100"/>
        <c:noMultiLvlLbl val="0"/>
      </c:catAx>
      <c:valAx>
        <c:axId val="216411520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00480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99134641943725E-2"/>
          <c:y val="1.9359226916028278E-2"/>
          <c:w val="0.93760266327009756"/>
          <c:h val="0.84476923598082976"/>
        </c:manualLayout>
      </c:layout>
      <c:lineChart>
        <c:grouping val="standard"/>
        <c:varyColors val="0"/>
        <c:ser>
          <c:idx val="0"/>
          <c:order val="0"/>
          <c:tx>
            <c:strRef>
              <c:f>Oil!$A$7</c:f>
              <c:strCache>
                <c:ptCount val="1"/>
                <c:pt idx="0">
                  <c:v>Primary Energy Supply (incl non-energy)</c:v>
                </c:pt>
              </c:strCache>
            </c:strRef>
          </c:tx>
          <c:marker>
            <c:symbol val="none"/>
          </c:marker>
          <c:cat>
            <c:numRef>
              <c:f>Oil!$M$1:$AD$1</c:f>
              <c:numCache>
                <c:formatCode>0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Oil!$M$7:$AD$7</c:f>
              <c:numCache>
                <c:formatCode>#,##0_);[Red]\(#,##0\)</c:formatCode>
                <c:ptCount val="18"/>
                <c:pt idx="0">
                  <c:v>8167.8127224749996</c:v>
                </c:pt>
                <c:pt idx="1">
                  <c:v>8608.2740754250008</c:v>
                </c:pt>
                <c:pt idx="2">
                  <c:v>8638.3755880249992</c:v>
                </c:pt>
                <c:pt idx="3">
                  <c:v>8323.4464698999982</c:v>
                </c:pt>
                <c:pt idx="4">
                  <c:v>8934.4679537841075</c:v>
                </c:pt>
                <c:pt idx="5">
                  <c:v>9595.4208378341773</c:v>
                </c:pt>
                <c:pt idx="6">
                  <c:v>9309.140359760313</c:v>
                </c:pt>
                <c:pt idx="7">
                  <c:v>9084.8873177235491</c:v>
                </c:pt>
                <c:pt idx="8">
                  <c:v>9205.1102018184592</c:v>
                </c:pt>
                <c:pt idx="9">
                  <c:v>8002.0425108225973</c:v>
                </c:pt>
                <c:pt idx="10">
                  <c:v>7622.2338047830808</c:v>
                </c:pt>
                <c:pt idx="11">
                  <c:v>7081.8927267442268</c:v>
                </c:pt>
                <c:pt idx="12">
                  <c:v>6502.2042209880619</c:v>
                </c:pt>
                <c:pt idx="13">
                  <c:v>6564.8858723191115</c:v>
                </c:pt>
                <c:pt idx="14">
                  <c:v>6440.5276406442499</c:v>
                </c:pt>
                <c:pt idx="15">
                  <c:v>6857.8727202544669</c:v>
                </c:pt>
                <c:pt idx="16">
                  <c:v>7214.7108989869475</c:v>
                </c:pt>
                <c:pt idx="17">
                  <c:v>7158.9864009554121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C-46EF-B1B4-1B87B112FF3F}"/>
            </c:ext>
          </c:extLst>
        </c:ser>
        <c:ser>
          <c:idx val="1"/>
          <c:order val="1"/>
          <c:tx>
            <c:strRef>
              <c:f>Oil!$A$8</c:f>
              <c:strCache>
                <c:ptCount val="1"/>
                <c:pt idx="0">
                  <c:v>Primary Energy Requirement (excl. non-energy)</c:v>
                </c:pt>
              </c:strCache>
            </c:strRef>
          </c:tx>
          <c:marker>
            <c:symbol val="none"/>
          </c:marker>
          <c:cat>
            <c:numRef>
              <c:f>Oil!$M$1:$AD$1</c:f>
              <c:numCache>
                <c:formatCode>0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Oil!$M$8:$AD$8</c:f>
              <c:numCache>
                <c:formatCode>#,##0_);[Red]\(#,##0\)</c:formatCode>
                <c:ptCount val="18"/>
                <c:pt idx="0">
                  <c:v>7885.0067224750001</c:v>
                </c:pt>
                <c:pt idx="1">
                  <c:v>8506.3220754250015</c:v>
                </c:pt>
                <c:pt idx="2">
                  <c:v>8411.9077880249988</c:v>
                </c:pt>
                <c:pt idx="3">
                  <c:v>8106.9694698999983</c:v>
                </c:pt>
                <c:pt idx="4">
                  <c:v>8696.0935537841069</c:v>
                </c:pt>
                <c:pt idx="5">
                  <c:v>9134.3980378341766</c:v>
                </c:pt>
                <c:pt idx="6">
                  <c:v>8961.4887597603138</c:v>
                </c:pt>
                <c:pt idx="7">
                  <c:v>8977.0259177235494</c:v>
                </c:pt>
                <c:pt idx="8">
                  <c:v>8925.6698018184597</c:v>
                </c:pt>
                <c:pt idx="9">
                  <c:v>7739.219290822597</c:v>
                </c:pt>
                <c:pt idx="10">
                  <c:v>7294.3480641830811</c:v>
                </c:pt>
                <c:pt idx="11">
                  <c:v>6785.8090139442265</c:v>
                </c:pt>
                <c:pt idx="12">
                  <c:v>6233.2802324399736</c:v>
                </c:pt>
                <c:pt idx="13">
                  <c:v>6277.1985052279451</c:v>
                </c:pt>
                <c:pt idx="14">
                  <c:v>6239.7191434861124</c:v>
                </c:pt>
                <c:pt idx="15">
                  <c:v>6650.376832743822</c:v>
                </c:pt>
                <c:pt idx="16">
                  <c:v>6950.4173757774624</c:v>
                </c:pt>
                <c:pt idx="17">
                  <c:v>6918.8472062421024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C-46EF-B1B4-1B87B112FF3F}"/>
            </c:ext>
          </c:extLst>
        </c:ser>
        <c:ser>
          <c:idx val="3"/>
          <c:order val="2"/>
          <c:tx>
            <c:strRef>
              <c:f>Oil!$A$26</c:f>
              <c:strCache>
                <c:ptCount val="1"/>
                <c:pt idx="0">
                  <c:v>Available Final Energy Consumption</c:v>
                </c:pt>
              </c:strCache>
            </c:strRef>
          </c:tx>
          <c:marker>
            <c:symbol val="none"/>
          </c:marker>
          <c:cat>
            <c:numRef>
              <c:f>Oil!$M$1:$AD$1</c:f>
              <c:numCache>
                <c:formatCode>0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Oil!$M$26:$AD$26</c:f>
              <c:numCache>
                <c:formatCode>#,##0_);[Red]\(#,##0\)</c:formatCode>
                <c:ptCount val="18"/>
                <c:pt idx="0">
                  <c:v>7023.8479769750002</c:v>
                </c:pt>
                <c:pt idx="1">
                  <c:v>7248.5764190000009</c:v>
                </c:pt>
                <c:pt idx="2">
                  <c:v>7584.5735388999983</c:v>
                </c:pt>
                <c:pt idx="3">
                  <c:v>7518.761898949997</c:v>
                </c:pt>
                <c:pt idx="4">
                  <c:v>8000.7131446591075</c:v>
                </c:pt>
                <c:pt idx="5">
                  <c:v>8582.7395252719543</c:v>
                </c:pt>
                <c:pt idx="6">
                  <c:v>8578.3690067805928</c:v>
                </c:pt>
                <c:pt idx="7">
                  <c:v>8449.403410601637</c:v>
                </c:pt>
                <c:pt idx="8">
                  <c:v>8749.6383745323037</c:v>
                </c:pt>
                <c:pt idx="9">
                  <c:v>7627.6601266751422</c:v>
                </c:pt>
                <c:pt idx="10">
                  <c:v>7427.3804785861557</c:v>
                </c:pt>
                <c:pt idx="11">
                  <c:v>6903.5053727043442</c:v>
                </c:pt>
                <c:pt idx="12">
                  <c:v>6302.484051478159</c:v>
                </c:pt>
                <c:pt idx="13">
                  <c:v>6451.9302892732367</c:v>
                </c:pt>
                <c:pt idx="14">
                  <c:v>6343.430911002516</c:v>
                </c:pt>
                <c:pt idx="15">
                  <c:v>6677.5417292779111</c:v>
                </c:pt>
                <c:pt idx="16">
                  <c:v>7063.9377171742262</c:v>
                </c:pt>
                <c:pt idx="17">
                  <c:v>7036.1975868583331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C-46EF-B1B4-1B87B112FF3F}"/>
            </c:ext>
          </c:extLst>
        </c:ser>
        <c:ser>
          <c:idx val="5"/>
          <c:order val="3"/>
          <c:tx>
            <c:strRef>
              <c:f>Oil!$A$29</c:f>
              <c:strCache>
                <c:ptCount val="1"/>
                <c:pt idx="0">
                  <c:v>Total Final Energy Consumption</c:v>
                </c:pt>
              </c:strCache>
            </c:strRef>
          </c:tx>
          <c:marker>
            <c:symbol val="none"/>
          </c:marker>
          <c:cat>
            <c:numRef>
              <c:f>Oil!$M$1:$AD$1</c:f>
              <c:numCache>
                <c:formatCode>0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Oil!$M$29:$AD$29</c:f>
              <c:numCache>
                <c:formatCode>#,##0_);[Red]\(#,##0\)</c:formatCode>
                <c:ptCount val="18"/>
                <c:pt idx="0">
                  <c:v>7047.0812012360411</c:v>
                </c:pt>
                <c:pt idx="1">
                  <c:v>7401.9497103453359</c:v>
                </c:pt>
                <c:pt idx="2">
                  <c:v>7439.5404921521813</c:v>
                </c:pt>
                <c:pt idx="3">
                  <c:v>7530.5636188360177</c:v>
                </c:pt>
                <c:pt idx="4">
                  <c:v>7706.8582206928504</c:v>
                </c:pt>
                <c:pt idx="5">
                  <c:v>8196.4488397809637</c:v>
                </c:pt>
                <c:pt idx="6">
                  <c:v>8340.2102181863247</c:v>
                </c:pt>
                <c:pt idx="7">
                  <c:v>8544.2313841284013</c:v>
                </c:pt>
                <c:pt idx="8">
                  <c:v>8388.7614516803387</c:v>
                </c:pt>
                <c:pt idx="9">
                  <c:v>7394.0121041017583</c:v>
                </c:pt>
                <c:pt idx="10">
                  <c:v>7158.6827660782301</c:v>
                </c:pt>
                <c:pt idx="11">
                  <c:v>6547.3460865317147</c:v>
                </c:pt>
                <c:pt idx="12">
                  <c:v>6087.8952635948408</c:v>
                </c:pt>
                <c:pt idx="13">
                  <c:v>6203.1173334595624</c:v>
                </c:pt>
                <c:pt idx="14">
                  <c:v>6163.6984776876625</c:v>
                </c:pt>
                <c:pt idx="15">
                  <c:v>6480.1171714748434</c:v>
                </c:pt>
                <c:pt idx="16">
                  <c:v>6731.7421501813697</c:v>
                </c:pt>
                <c:pt idx="17">
                  <c:v>6775.3513401231448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C-46EF-B1B4-1B87B112FF3F}"/>
            </c:ext>
          </c:extLst>
        </c:ser>
        <c:ser>
          <c:idx val="2"/>
          <c:order val="4"/>
          <c:tx>
            <c:strRef>
              <c:f>Oil!$A$45</c:f>
              <c:strCache>
                <c:ptCount val="1"/>
                <c:pt idx="0">
                  <c:v>Transport</c:v>
                </c:pt>
              </c:strCache>
            </c:strRef>
          </c:tx>
          <c:marker>
            <c:symbol val="none"/>
          </c:marker>
          <c:cat>
            <c:numRef>
              <c:f>Oil!$M$1:$AD$1</c:f>
              <c:numCache>
                <c:formatCode>0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Oil!$M$45:$AD$45</c:f>
              <c:numCache>
                <c:formatCode>#,##0_);[Red]\(#,##0\)</c:formatCode>
                <c:ptCount val="18"/>
                <c:pt idx="0">
                  <c:v>4100.9898186296332</c:v>
                </c:pt>
                <c:pt idx="1">
                  <c:v>4384.4286818825231</c:v>
                </c:pt>
                <c:pt idx="2">
                  <c:v>4497.5185363329574</c:v>
                </c:pt>
                <c:pt idx="3">
                  <c:v>4546.4155728858877</c:v>
                </c:pt>
                <c:pt idx="4">
                  <c:v>4739.7982474319333</c:v>
                </c:pt>
                <c:pt idx="5">
                  <c:v>5076.0676587546468</c:v>
                </c:pt>
                <c:pt idx="6">
                  <c:v>5428.3005017847936</c:v>
                </c:pt>
                <c:pt idx="7">
                  <c:v>5688.6941206646025</c:v>
                </c:pt>
                <c:pt idx="8">
                  <c:v>5383.8670852850246</c:v>
                </c:pt>
                <c:pt idx="9">
                  <c:v>4782.0597407026398</c:v>
                </c:pt>
                <c:pt idx="10">
                  <c:v>4500.7296843882623</c:v>
                </c:pt>
                <c:pt idx="11">
                  <c:v>4320.6794017540933</c:v>
                </c:pt>
                <c:pt idx="12">
                  <c:v>4083.5521152208844</c:v>
                </c:pt>
                <c:pt idx="13">
                  <c:v>4241.9643351431487</c:v>
                </c:pt>
                <c:pt idx="14">
                  <c:v>4402.470282198643</c:v>
                </c:pt>
                <c:pt idx="15">
                  <c:v>4650.6186830483357</c:v>
                </c:pt>
                <c:pt idx="16">
                  <c:v>4825.0528099751682</c:v>
                </c:pt>
                <c:pt idx="17">
                  <c:v>4882.7120118947714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C-46EF-B1B4-1B87B112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9232"/>
        <c:axId val="216413824"/>
      </c:lineChart>
      <c:catAx>
        <c:axId val="200479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6413824"/>
        <c:crosses val="autoZero"/>
        <c:auto val="1"/>
        <c:lblAlgn val="ctr"/>
        <c:lblOffset val="100"/>
        <c:noMultiLvlLbl val="0"/>
      </c:catAx>
      <c:valAx>
        <c:axId val="216413824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00479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6695018271554944E-2"/>
          <c:y val="0.91419524163640731"/>
          <c:w val="0.98330498172844505"/>
          <c:h val="7.3512829901971069E-2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99134641943725E-2"/>
          <c:y val="1.9359226916028278E-2"/>
          <c:w val="0.70311381558582486"/>
          <c:h val="0.93695873879583469"/>
        </c:manualLayout>
      </c:layout>
      <c:lineChart>
        <c:grouping val="standard"/>
        <c:varyColors val="0"/>
        <c:ser>
          <c:idx val="2"/>
          <c:order val="0"/>
          <c:tx>
            <c:strRef>
              <c:f>Oil!$A$25</c:f>
              <c:strCache>
                <c:ptCount val="1"/>
                <c:pt idx="0">
                  <c:v>Own Use and Distribution Losses</c:v>
                </c:pt>
              </c:strCache>
            </c:strRef>
          </c:tx>
          <c:marker>
            <c:symbol val="none"/>
          </c:marker>
          <c:cat>
            <c:numRef>
              <c:f>Oil!$M$1:$AA$1</c:f>
              <c:numCache>
                <c:formatCode>0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Oil!$M$25:$AA$25</c:f>
              <c:numCache>
                <c:formatCode>#,##0_);[Red]\(#,##0\)</c:formatCode>
                <c:ptCount val="15"/>
                <c:pt idx="0">
                  <c:v>92.236320000000006</c:v>
                </c:pt>
                <c:pt idx="1">
                  <c:v>111.29152000000001</c:v>
                </c:pt>
                <c:pt idx="2">
                  <c:v>123.56926000000001</c:v>
                </c:pt>
                <c:pt idx="3">
                  <c:v>124.22676000000001</c:v>
                </c:pt>
                <c:pt idx="4">
                  <c:v>122.70174</c:v>
                </c:pt>
                <c:pt idx="5">
                  <c:v>144.02339487956979</c:v>
                </c:pt>
                <c:pt idx="6">
                  <c:v>137.82402400465449</c:v>
                </c:pt>
                <c:pt idx="7">
                  <c:v>129.82467369612596</c:v>
                </c:pt>
                <c:pt idx="8">
                  <c:v>134.87061987542384</c:v>
                </c:pt>
                <c:pt idx="9">
                  <c:v>116.1481500754339</c:v>
                </c:pt>
                <c:pt idx="10">
                  <c:v>92.63160982044154</c:v>
                </c:pt>
                <c:pt idx="11">
                  <c:v>78.088483038981735</c:v>
                </c:pt>
                <c:pt idx="12">
                  <c:v>83.429000032843248</c:v>
                </c:pt>
                <c:pt idx="13">
                  <c:v>69.197554329140431</c:v>
                </c:pt>
                <c:pt idx="14">
                  <c:v>63.090690292582337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B-4F0E-B802-A686E81915C0}"/>
            </c:ext>
          </c:extLst>
        </c:ser>
        <c:ser>
          <c:idx val="4"/>
          <c:order val="1"/>
          <c:tx>
            <c:strRef>
              <c:f>Oil!$A$27</c:f>
              <c:strCache>
                <c:ptCount val="1"/>
                <c:pt idx="0">
                  <c:v>Non-Energy Consumption</c:v>
                </c:pt>
              </c:strCache>
            </c:strRef>
          </c:tx>
          <c:marker>
            <c:symbol val="none"/>
          </c:marker>
          <c:cat>
            <c:numRef>
              <c:f>Oil!$M$1:$AA$1</c:f>
              <c:numCache>
                <c:formatCode>0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Oil!$M$27:$AA$27</c:f>
              <c:numCache>
                <c:formatCode>#,##0_);[Red]\(#,##0\)</c:formatCode>
                <c:ptCount val="15"/>
                <c:pt idx="0">
                  <c:v>282.80599999999998</c:v>
                </c:pt>
                <c:pt idx="1">
                  <c:v>101.952</c:v>
                </c:pt>
                <c:pt idx="2">
                  <c:v>226.46779999999998</c:v>
                </c:pt>
                <c:pt idx="3">
                  <c:v>216.477</c:v>
                </c:pt>
                <c:pt idx="4">
                  <c:v>238.37440000000001</c:v>
                </c:pt>
                <c:pt idx="5">
                  <c:v>461.02279999999996</c:v>
                </c:pt>
                <c:pt idx="6">
                  <c:v>347.65159999999997</c:v>
                </c:pt>
                <c:pt idx="7">
                  <c:v>107.86139999999999</c:v>
                </c:pt>
                <c:pt idx="8">
                  <c:v>279.44040000000001</c:v>
                </c:pt>
                <c:pt idx="9">
                  <c:v>262.82322000000005</c:v>
                </c:pt>
                <c:pt idx="10">
                  <c:v>327.88574059999996</c:v>
                </c:pt>
                <c:pt idx="11">
                  <c:v>296.0837128</c:v>
                </c:pt>
                <c:pt idx="12">
                  <c:v>268.92398854808857</c:v>
                </c:pt>
                <c:pt idx="13">
                  <c:v>287.68736709116655</c:v>
                </c:pt>
                <c:pt idx="14">
                  <c:v>200.80849715813741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B-4F0E-B802-A686E81915C0}"/>
            </c:ext>
          </c:extLst>
        </c:ser>
        <c:ser>
          <c:idx val="6"/>
          <c:order val="2"/>
          <c:tx>
            <c:strRef>
              <c:f>Oil!$A$30</c:f>
              <c:strCache>
                <c:ptCount val="1"/>
                <c:pt idx="0">
                  <c:v>Industry*</c:v>
                </c:pt>
              </c:strCache>
            </c:strRef>
          </c:tx>
          <c:marker>
            <c:symbol val="none"/>
          </c:marker>
          <c:cat>
            <c:numRef>
              <c:f>Oil!$M$1:$AA$1</c:f>
              <c:numCache>
                <c:formatCode>0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Oil!$M$30:$AA$30</c:f>
              <c:numCache>
                <c:formatCode>#,##0_);[Red]\(#,##0\)</c:formatCode>
                <c:ptCount val="15"/>
                <c:pt idx="0">
                  <c:v>1142.4589140984451</c:v>
                </c:pt>
                <c:pt idx="1">
                  <c:v>1096.1886140636464</c:v>
                </c:pt>
                <c:pt idx="2">
                  <c:v>1012.3824012867699</c:v>
                </c:pt>
                <c:pt idx="3">
                  <c:v>980.30737253829568</c:v>
                </c:pt>
                <c:pt idx="4">
                  <c:v>969.49748727878</c:v>
                </c:pt>
                <c:pt idx="5">
                  <c:v>990.86269924802502</c:v>
                </c:pt>
                <c:pt idx="6">
                  <c:v>862.69924231257369</c:v>
                </c:pt>
                <c:pt idx="7">
                  <c:v>836.3003919152253</c:v>
                </c:pt>
                <c:pt idx="8">
                  <c:v>797.17411239957141</c:v>
                </c:pt>
                <c:pt idx="9">
                  <c:v>566.73019344022077</c:v>
                </c:pt>
                <c:pt idx="10">
                  <c:v>550.22386556303093</c:v>
                </c:pt>
                <c:pt idx="11">
                  <c:v>385.5157739384062</c:v>
                </c:pt>
                <c:pt idx="12">
                  <c:v>351.20911625340847</c:v>
                </c:pt>
                <c:pt idx="13">
                  <c:v>393.81349484164286</c:v>
                </c:pt>
                <c:pt idx="14">
                  <c:v>373.72313195833618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B-4F0E-B802-A686E81915C0}"/>
            </c:ext>
          </c:extLst>
        </c:ser>
        <c:ser>
          <c:idx val="8"/>
          <c:order val="3"/>
          <c:tx>
            <c:strRef>
              <c:f>Oil!$A$56</c:f>
              <c:strCache>
                <c:ptCount val="1"/>
                <c:pt idx="0">
                  <c:v>Residential</c:v>
                </c:pt>
              </c:strCache>
            </c:strRef>
          </c:tx>
          <c:marker>
            <c:symbol val="none"/>
          </c:marker>
          <c:cat>
            <c:numRef>
              <c:f>Oil!$M$1:$AA$1</c:f>
              <c:numCache>
                <c:formatCode>0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Oil!$M$56:$AA$56</c:f>
              <c:numCache>
                <c:formatCode>#,##0_);[Red]\(#,##0\)</c:formatCode>
                <c:ptCount val="15"/>
                <c:pt idx="0">
                  <c:v>1104.651180677095</c:v>
                </c:pt>
                <c:pt idx="1">
                  <c:v>1224.722614165918</c:v>
                </c:pt>
                <c:pt idx="2">
                  <c:v>1249.4104693434624</c:v>
                </c:pt>
                <c:pt idx="3">
                  <c:v>1322.7273437856804</c:v>
                </c:pt>
                <c:pt idx="4">
                  <c:v>1346.2129629251394</c:v>
                </c:pt>
                <c:pt idx="5">
                  <c:v>1448.0717312291138</c:v>
                </c:pt>
                <c:pt idx="6">
                  <c:v>1410.6889394666096</c:v>
                </c:pt>
                <c:pt idx="7">
                  <c:v>1414.038206464375</c:v>
                </c:pt>
                <c:pt idx="8">
                  <c:v>1568.6870791215472</c:v>
                </c:pt>
                <c:pt idx="9">
                  <c:v>1515.0035042573415</c:v>
                </c:pt>
                <c:pt idx="10">
                  <c:v>1579.4637377664767</c:v>
                </c:pt>
                <c:pt idx="11">
                  <c:v>1354.2694699851711</c:v>
                </c:pt>
                <c:pt idx="12">
                  <c:v>1182.5677891745054</c:v>
                </c:pt>
                <c:pt idx="13">
                  <c:v>1084.5042762158757</c:v>
                </c:pt>
                <c:pt idx="14">
                  <c:v>945.02632553836099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B-4F0E-B802-A686E81915C0}"/>
            </c:ext>
          </c:extLst>
        </c:ser>
        <c:ser>
          <c:idx val="9"/>
          <c:order val="4"/>
          <c:tx>
            <c:strRef>
              <c:f>Oil!$A$57</c:f>
              <c:strCache>
                <c:ptCount val="1"/>
                <c:pt idx="0">
                  <c:v>Commercial/Public Services</c:v>
                </c:pt>
              </c:strCache>
            </c:strRef>
          </c:tx>
          <c:marker>
            <c:symbol val="none"/>
          </c:marker>
          <c:cat>
            <c:numRef>
              <c:f>Oil!$M$1:$AA$1</c:f>
              <c:numCache>
                <c:formatCode>0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Oil!$M$57:$AA$57</c:f>
              <c:numCache>
                <c:formatCode>#,##0_);[Red]\(#,##0\)</c:formatCode>
                <c:ptCount val="15"/>
                <c:pt idx="0">
                  <c:v>394.55662984848982</c:v>
                </c:pt>
                <c:pt idx="1">
                  <c:v>388.46048785374245</c:v>
                </c:pt>
                <c:pt idx="2">
                  <c:v>376.29900807343546</c:v>
                </c:pt>
                <c:pt idx="3">
                  <c:v>362.17694342738656</c:v>
                </c:pt>
                <c:pt idx="4">
                  <c:v>337.50387941037593</c:v>
                </c:pt>
                <c:pt idx="5">
                  <c:v>353.88138049188871</c:v>
                </c:pt>
                <c:pt idx="6">
                  <c:v>327.55802324750908</c:v>
                </c:pt>
                <c:pt idx="7">
                  <c:v>310.64797279599213</c:v>
                </c:pt>
                <c:pt idx="8">
                  <c:v>329.03393221008116</c:v>
                </c:pt>
                <c:pt idx="9">
                  <c:v>264.37199519264641</c:v>
                </c:pt>
                <c:pt idx="10">
                  <c:v>281.80918307089331</c:v>
                </c:pt>
                <c:pt idx="11">
                  <c:v>253.93905712647955</c:v>
                </c:pt>
                <c:pt idx="12">
                  <c:v>245.4619504932779</c:v>
                </c:pt>
                <c:pt idx="13">
                  <c:v>282.09681919980682</c:v>
                </c:pt>
                <c:pt idx="14">
                  <c:v>261.19090807827513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B-4F0E-B802-A686E81915C0}"/>
            </c:ext>
          </c:extLst>
        </c:ser>
        <c:ser>
          <c:idx val="10"/>
          <c:order val="5"/>
          <c:tx>
            <c:strRef>
              <c:f>Oil!$A$70</c:f>
              <c:strCache>
                <c:ptCount val="1"/>
                <c:pt idx="0">
                  <c:v>Agricultural</c:v>
                </c:pt>
              </c:strCache>
            </c:strRef>
          </c:tx>
          <c:marker>
            <c:symbol val="none"/>
          </c:marker>
          <c:cat>
            <c:numRef>
              <c:f>Oil!$M$1:$AA$1</c:f>
              <c:numCache>
                <c:formatCode>0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Oil!$M$70:$AA$70</c:f>
              <c:numCache>
                <c:formatCode>#,##0_);[Red]\(#,##0\)</c:formatCode>
                <c:ptCount val="15"/>
                <c:pt idx="0">
                  <c:v>267.90960000000001</c:v>
                </c:pt>
                <c:pt idx="1">
                  <c:v>271.01279999999997</c:v>
                </c:pt>
                <c:pt idx="2">
                  <c:v>272.04719999999998</c:v>
                </c:pt>
                <c:pt idx="3">
                  <c:v>273.08159999999998</c:v>
                </c:pt>
                <c:pt idx="4">
                  <c:v>261.70319999999998</c:v>
                </c:pt>
                <c:pt idx="5">
                  <c:v>280.82735756885558</c:v>
                </c:pt>
                <c:pt idx="6">
                  <c:v>269.21494013907187</c:v>
                </c:pt>
                <c:pt idx="7">
                  <c:v>255.61724575833256</c:v>
                </c:pt>
                <c:pt idx="8">
                  <c:v>276.57614281245475</c:v>
                </c:pt>
                <c:pt idx="9">
                  <c:v>234.59482203732583</c:v>
                </c:pt>
                <c:pt idx="10">
                  <c:v>221.89154760097949</c:v>
                </c:pt>
                <c:pt idx="11">
                  <c:v>212.59523568719894</c:v>
                </c:pt>
                <c:pt idx="12">
                  <c:v>202.57974518342567</c:v>
                </c:pt>
                <c:pt idx="13">
                  <c:v>175.6747113606188</c:v>
                </c:pt>
                <c:pt idx="14">
                  <c:v>157.40709054961278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EB-4F0E-B802-A686E81915C0}"/>
            </c:ext>
          </c:extLst>
        </c:ser>
        <c:ser>
          <c:idx val="0"/>
          <c:order val="6"/>
          <c:tx>
            <c:strRef>
              <c:f>Oil!$A$10</c:f>
              <c:strCache>
                <c:ptCount val="1"/>
                <c:pt idx="0">
                  <c:v>Public Thermal Power Plants</c:v>
                </c:pt>
              </c:strCache>
            </c:strRef>
          </c:tx>
          <c:marker>
            <c:symbol val="none"/>
          </c:marker>
          <c:val>
            <c:numRef>
              <c:f>Oil!$M$10:$AA$10</c:f>
              <c:numCache>
                <c:formatCode>#,##0_);[Red]\(#,##0\)</c:formatCode>
                <c:ptCount val="15"/>
                <c:pt idx="0">
                  <c:v>1026.6668999999999</c:v>
                </c:pt>
                <c:pt idx="1">
                  <c:v>1220.5436999999999</c:v>
                </c:pt>
                <c:pt idx="2">
                  <c:v>889.92299999999989</c:v>
                </c:pt>
                <c:pt idx="3">
                  <c:v>599.07530000000008</c:v>
                </c:pt>
                <c:pt idx="4">
                  <c:v>760.65249999999992</c:v>
                </c:pt>
                <c:pt idx="5">
                  <c:v>785.3774399205189</c:v>
                </c:pt>
                <c:pt idx="6">
                  <c:v>679.28050764097907</c:v>
                </c:pt>
                <c:pt idx="7">
                  <c:v>390.014465132287</c:v>
                </c:pt>
                <c:pt idx="8">
                  <c:v>349.78897447109125</c:v>
                </c:pt>
                <c:pt idx="9">
                  <c:v>208.70446212453695</c:v>
                </c:pt>
                <c:pt idx="10">
                  <c:v>129.71744610539986</c:v>
                </c:pt>
                <c:pt idx="11">
                  <c:v>48.264113238898204</c:v>
                </c:pt>
                <c:pt idx="12">
                  <c:v>46.652585064854193</c:v>
                </c:pt>
                <c:pt idx="13">
                  <c:v>37.784884047061652</c:v>
                </c:pt>
                <c:pt idx="14">
                  <c:v>54.929100113489412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EB-4F0E-B802-A686E819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46528"/>
        <c:axId val="217939968"/>
      </c:lineChart>
      <c:catAx>
        <c:axId val="202646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7939968"/>
        <c:crosses val="autoZero"/>
        <c:auto val="1"/>
        <c:lblAlgn val="ctr"/>
        <c:lblOffset val="100"/>
        <c:noMultiLvlLbl val="0"/>
      </c:catAx>
      <c:valAx>
        <c:axId val="217939968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0264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56131106257262"/>
          <c:y val="3.1898885308779386E-2"/>
          <c:w val="0.20112734227420576"/>
          <c:h val="0.2678445932528169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53</xdr:row>
      <xdr:rowOff>0</xdr:rowOff>
    </xdr:from>
    <xdr:to>
      <xdr:col>53</xdr:col>
      <xdr:colOff>222251</xdr:colOff>
      <xdr:row>72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C565E-C169-4902-A839-CFC438CB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184677</xdr:colOff>
      <xdr:row>6</xdr:row>
      <xdr:rowOff>44447</xdr:rowOff>
    </xdr:from>
    <xdr:to>
      <xdr:col>52</xdr:col>
      <xdr:colOff>267228</xdr:colOff>
      <xdr:row>34</xdr:row>
      <xdr:rowOff>88897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2B822-0E86-4F3F-8263-A9533E4CA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31748</xdr:colOff>
      <xdr:row>3</xdr:row>
      <xdr:rowOff>20636</xdr:rowOff>
    </xdr:from>
    <xdr:to>
      <xdr:col>46</xdr:col>
      <xdr:colOff>596899</xdr:colOff>
      <xdr:row>37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65D8F-6C71-4D85-9D97-F29FD6A13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123029</xdr:colOff>
      <xdr:row>25</xdr:row>
      <xdr:rowOff>21429</xdr:rowOff>
    </xdr:from>
    <xdr:to>
      <xdr:col>51</xdr:col>
      <xdr:colOff>469900</xdr:colOff>
      <xdr:row>73</xdr:row>
      <xdr:rowOff>53181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A02B7-1DEF-4AC4-B05B-5A1F3F6FD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25</xdr:row>
      <xdr:rowOff>0</xdr:rowOff>
    </xdr:from>
    <xdr:to>
      <xdr:col>69</xdr:col>
      <xdr:colOff>349252</xdr:colOff>
      <xdr:row>73</xdr:row>
      <xdr:rowOff>31752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B5D21-C421-4493-BAF6-80BA59E2F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in%20Ireland/Publication%202020/Energy%20Balances%20(expanded%202020)%201990-2019%20-%20%206Nov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th Rates"/>
      <sheetName val="Energy In Ireland Graphs (2)"/>
      <sheetName val="Index"/>
      <sheetName val="Codes"/>
      <sheetName val="Renewable Energy"/>
      <sheetName val="Final Energy"/>
      <sheetName val="Final Energy preVpostBEUS"/>
      <sheetName val="Primary Energy"/>
      <sheetName val="Elec Gen &amp; Transformation"/>
      <sheetName val="Carbon Emissions"/>
      <sheetName val="Imports &amp; Security"/>
      <sheetName val="Residential "/>
      <sheetName val="Macro Indicators"/>
      <sheetName val="Energy in Ireland Tables"/>
      <sheetName val="Energy In Ireland Graphs"/>
      <sheetName val="Table of Figures"/>
      <sheetName val="Table of Tables"/>
      <sheetName val="Change log"/>
      <sheetName val="Growth Rates (new)"/>
      <sheetName val="Growth Rates (2005-)"/>
      <sheetName val="Growth Rates (2005-) (2019)"/>
      <sheetName val="Growth Coupling"/>
      <sheetName val="Growth Coupling (2005-)"/>
      <sheetName val="Growth Coupling (2005-) GNI"/>
      <sheetName val="Intensities"/>
      <sheetName val="Intensities (2005-)"/>
      <sheetName val="Generation Efficiency (Gross)"/>
      <sheetName val="Import Dependency"/>
      <sheetName val="Services Intensity"/>
      <sheetName val="Services kWh per employee"/>
      <sheetName val="Industrial Energy Intensity"/>
      <sheetName val="CHP % of Electricity Generated"/>
      <sheetName val="Trend from 2005"/>
      <sheetName val="Trend from 2007"/>
      <sheetName val="Trend from 2010"/>
      <sheetName val="Annual Changes"/>
      <sheetName val="Energy by fuel and sector"/>
      <sheetName val="CO2 by fuel and sector"/>
      <sheetName val="Carbon Factors"/>
      <sheetName val="Coal"/>
      <sheetName val="Peat"/>
      <sheetName val="Oil"/>
      <sheetName val="Gas"/>
      <sheetName val="Renewables"/>
      <sheetName val="Non-Renewable (Wastes)"/>
      <sheetName val="Electricity"/>
      <sheetName val="Heat"/>
      <sheetName val="Industry CO2"/>
      <sheetName val="Transport CO2"/>
      <sheetName val="Residential CO2"/>
      <sheetName val="Services CO2"/>
      <sheetName val="Ag&amp;Fisheries CO2"/>
      <sheetName val="Agriculture CO2"/>
      <sheetName val="Fisheries CO2"/>
      <sheetName val="Total CO2 (sectoral)"/>
      <sheetName val="Coal CO2"/>
      <sheetName val="Peat CO2"/>
      <sheetName val="Oil CO2"/>
      <sheetName val="Gas CO2"/>
      <sheetName val="Non-renewable CO2"/>
      <sheetName val="Total CO2 (Fuels)"/>
      <sheetName val="Industry"/>
      <sheetName val="Transport"/>
      <sheetName val="Residential"/>
      <sheetName val="Services"/>
      <sheetName val="Agriculture &amp; Fisheries"/>
      <sheetName val="Agriculture"/>
      <sheetName val="Fisheries"/>
      <sheetName val="TFC Fuels (total)"/>
      <sheetName val="TPER Sectoral"/>
      <sheetName val="TPER Fuels (total)"/>
      <sheetName val="TPER Sectoral (2)"/>
      <sheetName val="TPER Fuel Imports"/>
      <sheetName val="Total"/>
      <sheetName val="Indicators"/>
      <sheetName val="Residential Climate Correction"/>
      <sheetName val="Services Climate Correction"/>
      <sheetName val="Mode Data"/>
      <sheetName val="Mode Data (2)"/>
      <sheetName val="RES Data"/>
      <sheetName val="Chart of TPER by RES"/>
      <sheetName val="RES-E"/>
      <sheetName val="RES-T"/>
      <sheetName val="RES-H"/>
      <sheetName val="Indigenous Data"/>
      <sheetName val="Electricity Inputs"/>
      <sheetName val="Electricity Outputs by source"/>
      <sheetName val="Elec Generated by fuel type"/>
      <sheetName val="Hydro Normalisation"/>
      <sheetName val="Renewables % of Gross Elec"/>
      <sheetName val="Renewables Directive 08"/>
      <sheetName val="Electricity CO2"/>
      <sheetName val="Electricity CO2 Intensity"/>
      <sheetName val="Renewables Summary"/>
      <sheetName val="Renewables Summary (2)"/>
      <sheetName val="for EPA"/>
      <sheetName val="for EPA new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1">
          <cell r="C1">
            <v>1990</v>
          </cell>
          <cell r="D1">
            <v>1991</v>
          </cell>
          <cell r="E1">
            <v>1992</v>
          </cell>
          <cell r="F1">
            <v>1993</v>
          </cell>
          <cell r="G1">
            <v>1994</v>
          </cell>
          <cell r="H1">
            <v>1995</v>
          </cell>
          <cell r="I1">
            <v>1996</v>
          </cell>
          <cell r="J1">
            <v>1997</v>
          </cell>
          <cell r="K1">
            <v>1998</v>
          </cell>
          <cell r="L1">
            <v>1999</v>
          </cell>
          <cell r="M1">
            <v>2000</v>
          </cell>
          <cell r="N1">
            <v>2001</v>
          </cell>
          <cell r="O1">
            <v>2002</v>
          </cell>
          <cell r="P1">
            <v>2003</v>
          </cell>
          <cell r="Q1">
            <v>2004</v>
          </cell>
          <cell r="R1">
            <v>2005</v>
          </cell>
          <cell r="S1">
            <v>2006</v>
          </cell>
          <cell r="T1">
            <v>2007</v>
          </cell>
          <cell r="U1">
            <v>2008</v>
          </cell>
          <cell r="V1">
            <v>2009</v>
          </cell>
          <cell r="W1">
            <v>2010</v>
          </cell>
          <cell r="X1">
            <v>2011</v>
          </cell>
          <cell r="Y1">
            <v>2012</v>
          </cell>
          <cell r="Z1">
            <v>2013</v>
          </cell>
          <cell r="AA1">
            <v>2014</v>
          </cell>
          <cell r="AB1">
            <v>2015</v>
          </cell>
          <cell r="AC1">
            <v>2016</v>
          </cell>
          <cell r="AD1">
            <v>2017</v>
          </cell>
        </row>
        <row r="10">
          <cell r="A10" t="str">
            <v>Public Thermal Power Plants</v>
          </cell>
          <cell r="C10">
            <v>1241.3317122000001</v>
          </cell>
          <cell r="D10">
            <v>1221.4017507599999</v>
          </cell>
          <cell r="E10">
            <v>1392.1729559999999</v>
          </cell>
          <cell r="F10">
            <v>1356.8850979199999</v>
          </cell>
          <cell r="G10">
            <v>1398.3211007999998</v>
          </cell>
          <cell r="H10">
            <v>1494.8118705599998</v>
          </cell>
          <cell r="I10">
            <v>1485.08449584</v>
          </cell>
          <cell r="J10">
            <v>1437.9222599999998</v>
          </cell>
          <cell r="K10">
            <v>1461.1338587999999</v>
          </cell>
          <cell r="L10">
            <v>1264.73213016</v>
          </cell>
          <cell r="M10">
            <v>1426.5906985199997</v>
          </cell>
          <cell r="N10">
            <v>1513.7078279999998</v>
          </cell>
          <cell r="O10">
            <v>1465.1600745599999</v>
          </cell>
          <cell r="P10">
            <v>1323.0900025200001</v>
          </cell>
          <cell r="Q10">
            <v>1361.5075475303336</v>
          </cell>
          <cell r="R10">
            <v>1416.5364956530045</v>
          </cell>
          <cell r="S10">
            <v>1216.9917359319766</v>
          </cell>
          <cell r="T10">
            <v>1171.5276583548293</v>
          </cell>
          <cell r="U10">
            <v>991.34685201108232</v>
          </cell>
          <cell r="V10">
            <v>774.91473201490408</v>
          </cell>
          <cell r="W10">
            <v>867.50168864048908</v>
          </cell>
          <cell r="X10">
            <v>913.07098685517508</v>
          </cell>
          <cell r="Y10">
            <v>1160.1104733552247</v>
          </cell>
          <cell r="Z10">
            <v>970.32299165317386</v>
          </cell>
          <cell r="AA10">
            <v>942.05859365846607</v>
          </cell>
          <cell r="AB10">
            <v>1126.9085590705945</v>
          </cell>
          <cell r="AC10">
            <v>1101.2247560308995</v>
          </cell>
          <cell r="AD10">
            <v>867.63202316502952</v>
          </cell>
        </row>
        <row r="30">
          <cell r="A30" t="str">
            <v>Industry*</v>
          </cell>
          <cell r="C30">
            <v>216.16737107311755</v>
          </cell>
          <cell r="D30">
            <v>216.97276371212419</v>
          </cell>
          <cell r="E30">
            <v>109.31331307439278</v>
          </cell>
          <cell r="F30">
            <v>133.97511139801873</v>
          </cell>
          <cell r="G30">
            <v>51.502525974877138</v>
          </cell>
          <cell r="H30">
            <v>71.361330493435972</v>
          </cell>
          <cell r="I30">
            <v>119.48850463211993</v>
          </cell>
          <cell r="J30">
            <v>89.836760818119018</v>
          </cell>
          <cell r="K30">
            <v>77.851219227692312</v>
          </cell>
          <cell r="L30">
            <v>63.954348211409396</v>
          </cell>
          <cell r="M30">
            <v>112.63803845199546</v>
          </cell>
          <cell r="N30">
            <v>129.22271703120248</v>
          </cell>
          <cell r="O30">
            <v>122.142618</v>
          </cell>
          <cell r="P30">
            <v>175.40484891839998</v>
          </cell>
          <cell r="Q30">
            <v>194.12420400000002</v>
          </cell>
          <cell r="R30">
            <v>211.69285670000005</v>
          </cell>
          <cell r="S30">
            <v>182.62409360000004</v>
          </cell>
          <cell r="T30">
            <v>185.76954267900004</v>
          </cell>
          <cell r="U30">
            <v>164.96235490000004</v>
          </cell>
          <cell r="V30">
            <v>112.44486935400001</v>
          </cell>
          <cell r="W30">
            <v>124.12020085100001</v>
          </cell>
          <cell r="X30">
            <v>109.18219840499999</v>
          </cell>
          <cell r="Y30">
            <v>97.015485861000016</v>
          </cell>
          <cell r="Z30">
            <v>82.219260042000016</v>
          </cell>
          <cell r="AA30">
            <v>106.99296694975001</v>
          </cell>
          <cell r="AB30">
            <v>105.87353632300001</v>
          </cell>
          <cell r="AC30">
            <v>106.48111522750999</v>
          </cell>
          <cell r="AD30">
            <v>102.26776035150002</v>
          </cell>
        </row>
        <row r="56">
          <cell r="A56" t="str">
            <v>Residential</v>
          </cell>
          <cell r="C56">
            <v>625.7954608</v>
          </cell>
          <cell r="D56">
            <v>699.46111200000007</v>
          </cell>
          <cell r="E56">
            <v>476.42828639999999</v>
          </cell>
          <cell r="F56">
            <v>476.08667328000001</v>
          </cell>
          <cell r="G56">
            <v>338.42056880000001</v>
          </cell>
          <cell r="H56">
            <v>246.06857200000002</v>
          </cell>
          <cell r="I56">
            <v>367.98576560000004</v>
          </cell>
          <cell r="J56">
            <v>277.75376080000001</v>
          </cell>
          <cell r="K56">
            <v>320.19317680000006</v>
          </cell>
          <cell r="L56">
            <v>262.710264</v>
          </cell>
          <cell r="M56">
            <v>285.78015760000005</v>
          </cell>
          <cell r="N56">
            <v>263.89473284080003</v>
          </cell>
          <cell r="O56">
            <v>251.97008640000001</v>
          </cell>
          <cell r="P56">
            <v>238.52714740000005</v>
          </cell>
          <cell r="Q56">
            <v>231.00804960000002</v>
          </cell>
          <cell r="R56">
            <v>245.9206120568</v>
          </cell>
          <cell r="S56">
            <v>218.85474913320002</v>
          </cell>
          <cell r="T56">
            <v>208.11462116672004</v>
          </cell>
          <cell r="U56">
            <v>229.79413561039999</v>
          </cell>
          <cell r="V56">
            <v>266.63710296559719</v>
          </cell>
          <cell r="W56">
            <v>254.10790531449516</v>
          </cell>
          <cell r="X56">
            <v>229.12771994195015</v>
          </cell>
          <cell r="Y56">
            <v>248.67281205795553</v>
          </cell>
          <cell r="Z56">
            <v>285.87047517778603</v>
          </cell>
          <cell r="AA56">
            <v>247.38295184312227</v>
          </cell>
          <cell r="AB56">
            <v>239.58444933208327</v>
          </cell>
          <cell r="AC56">
            <v>207.68092710531408</v>
          </cell>
          <cell r="AD56">
            <v>210.27124948042882</v>
          </cell>
        </row>
      </sheetData>
      <sheetData sheetId="40">
        <row r="1">
          <cell r="C1">
            <v>1990</v>
          </cell>
          <cell r="D1">
            <v>1991</v>
          </cell>
          <cell r="E1">
            <v>1992</v>
          </cell>
          <cell r="F1">
            <v>1993</v>
          </cell>
          <cell r="G1">
            <v>1994</v>
          </cell>
          <cell r="H1">
            <v>1995</v>
          </cell>
          <cell r="I1">
            <v>1996</v>
          </cell>
          <cell r="J1">
            <v>1997</v>
          </cell>
          <cell r="K1">
            <v>1998</v>
          </cell>
          <cell r="L1">
            <v>1999</v>
          </cell>
          <cell r="M1">
            <v>2000</v>
          </cell>
          <cell r="N1">
            <v>2001</v>
          </cell>
          <cell r="O1">
            <v>2002</v>
          </cell>
          <cell r="P1">
            <v>2003</v>
          </cell>
          <cell r="Q1">
            <v>2004</v>
          </cell>
          <cell r="R1">
            <v>2005</v>
          </cell>
          <cell r="S1">
            <v>2006</v>
          </cell>
          <cell r="T1">
            <v>2007</v>
          </cell>
          <cell r="U1">
            <v>2008</v>
          </cell>
          <cell r="V1">
            <v>2009</v>
          </cell>
          <cell r="W1">
            <v>2010</v>
          </cell>
          <cell r="X1">
            <v>2011</v>
          </cell>
          <cell r="Y1">
            <v>2012</v>
          </cell>
          <cell r="Z1">
            <v>2013</v>
          </cell>
          <cell r="AA1">
            <v>2014</v>
          </cell>
          <cell r="AB1">
            <v>2015</v>
          </cell>
          <cell r="AC1">
            <v>2016</v>
          </cell>
          <cell r="AD1">
            <v>2017</v>
          </cell>
        </row>
        <row r="10">
          <cell r="A10" t="str">
            <v>Public Thermal Power Plants</v>
          </cell>
          <cell r="C10">
            <v>592.03099999999995</v>
          </cell>
          <cell r="D10">
            <v>611.28899999999999</v>
          </cell>
          <cell r="E10">
            <v>627.399</v>
          </cell>
          <cell r="F10">
            <v>565.2940000000001</v>
          </cell>
          <cell r="G10">
            <v>576.4860000000001</v>
          </cell>
          <cell r="H10">
            <v>566.06999999999994</v>
          </cell>
          <cell r="I10">
            <v>568.827</v>
          </cell>
          <cell r="J10">
            <v>554.73300000000006</v>
          </cell>
          <cell r="K10">
            <v>518.29999999999995</v>
          </cell>
          <cell r="L10">
            <v>518.29999999999995</v>
          </cell>
          <cell r="M10">
            <v>478.20600000000002</v>
          </cell>
          <cell r="N10">
            <v>536.61</v>
          </cell>
          <cell r="O10">
            <v>538.09799999999996</v>
          </cell>
          <cell r="P10">
            <v>501.82799999999997</v>
          </cell>
          <cell r="Q10">
            <v>330.00921945160979</v>
          </cell>
          <cell r="R10">
            <v>489.34957007738603</v>
          </cell>
          <cell r="S10">
            <v>453.09128191752654</v>
          </cell>
          <cell r="T10">
            <v>449.1883571256148</v>
          </cell>
          <cell r="U10">
            <v>569.81167057625555</v>
          </cell>
          <cell r="V10">
            <v>556.85172607287711</v>
          </cell>
          <cell r="W10">
            <v>481.13491570007778</v>
          </cell>
          <cell r="X10">
            <v>472.91085069244451</v>
          </cell>
          <cell r="Y10">
            <v>549.99918274545769</v>
          </cell>
          <cell r="Z10">
            <v>497.52552670669769</v>
          </cell>
          <cell r="AA10">
            <v>541.83907492037906</v>
          </cell>
          <cell r="AB10">
            <v>547.20073970697877</v>
          </cell>
          <cell r="AC10">
            <v>512.94006062174151</v>
          </cell>
          <cell r="AD10">
            <v>481.08165821152051</v>
          </cell>
        </row>
        <row r="13">
          <cell r="A13" t="str">
            <v>Patent Fuel and Briquetting Plants</v>
          </cell>
          <cell r="C13">
            <v>183.95400000000001</v>
          </cell>
          <cell r="D13">
            <v>167.02799999999999</v>
          </cell>
          <cell r="E13">
            <v>194.55600000000001</v>
          </cell>
          <cell r="F13">
            <v>187.85999999999999</v>
          </cell>
          <cell r="G13">
            <v>177.44399999999999</v>
          </cell>
          <cell r="H13">
            <v>155.49600000000001</v>
          </cell>
          <cell r="I13">
            <v>131.316</v>
          </cell>
          <cell r="J13">
            <v>115.878</v>
          </cell>
          <cell r="K13">
            <v>123.13200000000001</v>
          </cell>
          <cell r="L13">
            <v>153.26400000000001</v>
          </cell>
          <cell r="M13">
            <v>126.48</v>
          </cell>
          <cell r="N13">
            <v>129.828</v>
          </cell>
          <cell r="O13">
            <v>125.178</v>
          </cell>
          <cell r="P13">
            <v>134.292</v>
          </cell>
          <cell r="Q13">
            <v>93.064766122077771</v>
          </cell>
          <cell r="R13">
            <v>100.41457684210528</v>
          </cell>
          <cell r="S13">
            <v>103.5272347368421</v>
          </cell>
          <cell r="T13">
            <v>99.584068421052635</v>
          </cell>
          <cell r="U13">
            <v>97.258085263157909</v>
          </cell>
          <cell r="V13">
            <v>113.49799894736843</v>
          </cell>
          <cell r="W13">
            <v>110.95517894736842</v>
          </cell>
          <cell r="X13">
            <v>89.504652631578949</v>
          </cell>
          <cell r="Y13">
            <v>91.648772631578964</v>
          </cell>
          <cell r="Z13">
            <v>111.68962631578947</v>
          </cell>
          <cell r="AA13">
            <v>96.605709473684215</v>
          </cell>
          <cell r="AB13">
            <v>68.811889473684218</v>
          </cell>
          <cell r="AC13">
            <v>85.417861052631579</v>
          </cell>
          <cell r="AD13">
            <v>79.101147368421053</v>
          </cell>
        </row>
        <row r="56">
          <cell r="A56" t="str">
            <v>Residential</v>
          </cell>
        </row>
        <row r="57">
          <cell r="A57" t="str">
            <v>Commercial/Public Services</v>
          </cell>
          <cell r="C57">
            <v>31.963000000000001</v>
          </cell>
          <cell r="D57">
            <v>29.146000000000001</v>
          </cell>
          <cell r="E57">
            <v>13.962154</v>
          </cell>
          <cell r="F57">
            <v>14.134887000000001</v>
          </cell>
          <cell r="G57">
            <v>10.583717</v>
          </cell>
          <cell r="H57">
            <v>5.5955160000000008</v>
          </cell>
          <cell r="I57">
            <v>14.985516000000001</v>
          </cell>
          <cell r="J57">
            <v>10.364071000000001</v>
          </cell>
          <cell r="K57">
            <v>6.5432740000000003</v>
          </cell>
          <cell r="L57">
            <v>4.43</v>
          </cell>
          <cell r="M57">
            <v>3.9870000000000001</v>
          </cell>
          <cell r="N57">
            <v>4.43</v>
          </cell>
          <cell r="O57">
            <v>3.101</v>
          </cell>
          <cell r="P57">
            <v>0.88600000000000001</v>
          </cell>
          <cell r="Q57">
            <v>0.443</v>
          </cell>
          <cell r="R57">
            <v>0.45673299999999994</v>
          </cell>
          <cell r="S57">
            <v>0.38939699999999999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206">
          <cell r="C206">
            <v>569.97299999999996</v>
          </cell>
          <cell r="D206">
            <v>465.11799999999999</v>
          </cell>
          <cell r="E206">
            <v>493.91399999999999</v>
          </cell>
          <cell r="F206">
            <v>452.28500000000003</v>
          </cell>
          <cell r="G206">
            <v>469.81299999999999</v>
          </cell>
          <cell r="H206">
            <v>485.77600000000001</v>
          </cell>
          <cell r="I206">
            <v>364.64499999999998</v>
          </cell>
          <cell r="J206">
            <v>356.19400000000002</v>
          </cell>
          <cell r="K206">
            <v>345.55200000000002</v>
          </cell>
          <cell r="L206">
            <v>205.95400000000001</v>
          </cell>
          <cell r="M206">
            <v>179.036</v>
          </cell>
          <cell r="N206">
            <v>179.036</v>
          </cell>
          <cell r="O206">
            <v>177.78399999999999</v>
          </cell>
          <cell r="P206">
            <v>176.845</v>
          </cell>
          <cell r="Q206">
            <v>176.845</v>
          </cell>
          <cell r="R206">
            <v>182.792</v>
          </cell>
          <cell r="S206">
            <v>195.53736000000001</v>
          </cell>
          <cell r="T206">
            <v>186.33046500000003</v>
          </cell>
          <cell r="U206">
            <v>173.86524</v>
          </cell>
          <cell r="V206">
            <v>168.585556</v>
          </cell>
          <cell r="W206">
            <v>165.452426</v>
          </cell>
          <cell r="X206">
            <v>162.66359600000001</v>
          </cell>
          <cell r="Y206">
            <v>127.70399999999999</v>
          </cell>
          <cell r="Z206">
            <v>127.70399999999999</v>
          </cell>
          <cell r="AA206">
            <v>127.70399999999999</v>
          </cell>
          <cell r="AB206">
            <v>127.70399999999999</v>
          </cell>
          <cell r="AC206">
            <v>127.70399999999999</v>
          </cell>
          <cell r="AD206">
            <v>127.70399999999999</v>
          </cell>
          <cell r="AE206">
            <v>127.70399999999999</v>
          </cell>
        </row>
      </sheetData>
      <sheetData sheetId="41">
        <row r="1">
          <cell r="M1">
            <v>2000</v>
          </cell>
          <cell r="N1">
            <v>2001</v>
          </cell>
          <cell r="O1">
            <v>2002</v>
          </cell>
          <cell r="P1">
            <v>2003</v>
          </cell>
          <cell r="Q1">
            <v>2004</v>
          </cell>
          <cell r="R1">
            <v>2005</v>
          </cell>
          <cell r="S1">
            <v>2006</v>
          </cell>
          <cell r="T1">
            <v>2007</v>
          </cell>
          <cell r="U1">
            <v>2008</v>
          </cell>
          <cell r="V1">
            <v>2009</v>
          </cell>
          <cell r="W1">
            <v>2010</v>
          </cell>
          <cell r="X1">
            <v>2011</v>
          </cell>
          <cell r="Y1">
            <v>2012</v>
          </cell>
          <cell r="Z1">
            <v>2013</v>
          </cell>
          <cell r="AA1">
            <v>2014</v>
          </cell>
          <cell r="AB1">
            <v>2015</v>
          </cell>
          <cell r="AC1">
            <v>2016</v>
          </cell>
          <cell r="AD1">
            <v>2017</v>
          </cell>
        </row>
        <row r="7">
          <cell r="A7" t="str">
            <v>Primary Energy Supply (incl non-energy)</v>
          </cell>
          <cell r="M7">
            <v>8167.8127224749996</v>
          </cell>
          <cell r="N7">
            <v>8608.2740754250008</v>
          </cell>
          <cell r="O7">
            <v>8638.3755880249992</v>
          </cell>
          <cell r="P7">
            <v>8323.4464698999982</v>
          </cell>
          <cell r="Q7">
            <v>8934.4679537841075</v>
          </cell>
          <cell r="R7">
            <v>9595.4208378341773</v>
          </cell>
          <cell r="S7">
            <v>9309.140359760313</v>
          </cell>
          <cell r="T7">
            <v>9084.8873177235491</v>
          </cell>
          <cell r="U7">
            <v>9205.1102018184592</v>
          </cell>
          <cell r="V7">
            <v>8002.0425108225973</v>
          </cell>
          <cell r="W7">
            <v>7622.2338047830808</v>
          </cell>
          <cell r="X7">
            <v>7081.8927267442268</v>
          </cell>
          <cell r="Y7">
            <v>6502.2042209880619</v>
          </cell>
          <cell r="Z7">
            <v>6564.8858723191115</v>
          </cell>
          <cell r="AA7">
            <v>6440.5276406442499</v>
          </cell>
          <cell r="AB7">
            <v>6857.8727202544669</v>
          </cell>
          <cell r="AC7">
            <v>7214.7108989869475</v>
          </cell>
          <cell r="AD7">
            <v>7158.9864009554121</v>
          </cell>
        </row>
        <row r="8">
          <cell r="A8" t="str">
            <v>Primary Energy Requirement (excl. non-energy)</v>
          </cell>
          <cell r="M8">
            <v>7885.0067224750001</v>
          </cell>
          <cell r="N8">
            <v>8506.3220754250015</v>
          </cell>
          <cell r="O8">
            <v>8411.9077880249988</v>
          </cell>
          <cell r="P8">
            <v>8106.9694698999983</v>
          </cell>
          <cell r="Q8">
            <v>8696.0935537841069</v>
          </cell>
          <cell r="R8">
            <v>9134.3980378341766</v>
          </cell>
          <cell r="S8">
            <v>8961.4887597603138</v>
          </cell>
          <cell r="T8">
            <v>8977.0259177235494</v>
          </cell>
          <cell r="U8">
            <v>8925.6698018184597</v>
          </cell>
          <cell r="V8">
            <v>7739.219290822597</v>
          </cell>
          <cell r="W8">
            <v>7294.3480641830811</v>
          </cell>
          <cell r="X8">
            <v>6785.8090139442265</v>
          </cell>
          <cell r="Y8">
            <v>6233.2802324399736</v>
          </cell>
          <cell r="Z8">
            <v>6277.1985052279451</v>
          </cell>
          <cell r="AA8">
            <v>6239.7191434861124</v>
          </cell>
          <cell r="AB8">
            <v>6650.376832743822</v>
          </cell>
          <cell r="AC8">
            <v>6950.4173757774624</v>
          </cell>
          <cell r="AD8">
            <v>6918.8472062421024</v>
          </cell>
        </row>
        <row r="10">
          <cell r="A10" t="str">
            <v>Public Thermal Power Plants</v>
          </cell>
          <cell r="M10">
            <v>1026.6668999999999</v>
          </cell>
          <cell r="N10">
            <v>1220.5436999999999</v>
          </cell>
          <cell r="O10">
            <v>889.92299999999989</v>
          </cell>
          <cell r="P10">
            <v>599.07530000000008</v>
          </cell>
          <cell r="Q10">
            <v>760.65249999999992</v>
          </cell>
          <cell r="R10">
            <v>785.3774399205189</v>
          </cell>
          <cell r="S10">
            <v>679.28050764097907</v>
          </cell>
          <cell r="T10">
            <v>390.014465132287</v>
          </cell>
          <cell r="U10">
            <v>349.78897447109125</v>
          </cell>
          <cell r="V10">
            <v>208.70446212453695</v>
          </cell>
          <cell r="W10">
            <v>129.71744610539986</v>
          </cell>
          <cell r="X10">
            <v>48.264113238898204</v>
          </cell>
          <cell r="Y10">
            <v>46.652585064854193</v>
          </cell>
          <cell r="Z10">
            <v>37.784884047061652</v>
          </cell>
          <cell r="AA10">
            <v>54.929100113489412</v>
          </cell>
        </row>
        <row r="25">
          <cell r="A25" t="str">
            <v>Own Use and Distribution Losses</v>
          </cell>
          <cell r="M25">
            <v>92.236320000000006</v>
          </cell>
          <cell r="N25">
            <v>111.29152000000001</v>
          </cell>
          <cell r="O25">
            <v>123.56926000000001</v>
          </cell>
          <cell r="P25">
            <v>124.22676000000001</v>
          </cell>
          <cell r="Q25">
            <v>122.70174</v>
          </cell>
          <cell r="R25">
            <v>144.02339487956979</v>
          </cell>
          <cell r="S25">
            <v>137.82402400465449</v>
          </cell>
          <cell r="T25">
            <v>129.82467369612596</v>
          </cell>
          <cell r="U25">
            <v>134.87061987542384</v>
          </cell>
          <cell r="V25">
            <v>116.1481500754339</v>
          </cell>
          <cell r="W25">
            <v>92.63160982044154</v>
          </cell>
          <cell r="X25">
            <v>78.088483038981735</v>
          </cell>
          <cell r="Y25">
            <v>83.429000032843248</v>
          </cell>
          <cell r="Z25">
            <v>69.197554329140431</v>
          </cell>
          <cell r="AA25">
            <v>63.090690292582337</v>
          </cell>
        </row>
        <row r="26">
          <cell r="A26" t="str">
            <v>Available Final Energy Consumption</v>
          </cell>
          <cell r="M26">
            <v>7023.8479769750002</v>
          </cell>
          <cell r="N26">
            <v>7248.5764190000009</v>
          </cell>
          <cell r="O26">
            <v>7584.5735388999983</v>
          </cell>
          <cell r="P26">
            <v>7518.761898949997</v>
          </cell>
          <cell r="Q26">
            <v>8000.7131446591075</v>
          </cell>
          <cell r="R26">
            <v>8582.7395252719543</v>
          </cell>
          <cell r="S26">
            <v>8578.3690067805928</v>
          </cell>
          <cell r="T26">
            <v>8449.403410601637</v>
          </cell>
          <cell r="U26">
            <v>8749.6383745323037</v>
          </cell>
          <cell r="V26">
            <v>7627.6601266751422</v>
          </cell>
          <cell r="W26">
            <v>7427.3804785861557</v>
          </cell>
          <cell r="X26">
            <v>6903.5053727043442</v>
          </cell>
          <cell r="Y26">
            <v>6302.484051478159</v>
          </cell>
          <cell r="Z26">
            <v>6451.9302892732367</v>
          </cell>
          <cell r="AA26">
            <v>6343.430911002516</v>
          </cell>
          <cell r="AB26">
            <v>6677.5417292779111</v>
          </cell>
          <cell r="AC26">
            <v>7063.9377171742262</v>
          </cell>
          <cell r="AD26">
            <v>7036.1975868583331</v>
          </cell>
        </row>
        <row r="27">
          <cell r="A27" t="str">
            <v>Non-Energy Consumption</v>
          </cell>
          <cell r="M27">
            <v>282.80599999999998</v>
          </cell>
          <cell r="N27">
            <v>101.952</v>
          </cell>
          <cell r="O27">
            <v>226.46779999999998</v>
          </cell>
          <cell r="P27">
            <v>216.477</v>
          </cell>
          <cell r="Q27">
            <v>238.37440000000001</v>
          </cell>
          <cell r="R27">
            <v>461.02279999999996</v>
          </cell>
          <cell r="S27">
            <v>347.65159999999997</v>
          </cell>
          <cell r="T27">
            <v>107.86139999999999</v>
          </cell>
          <cell r="U27">
            <v>279.44040000000001</v>
          </cell>
          <cell r="V27">
            <v>262.82322000000005</v>
          </cell>
          <cell r="W27">
            <v>327.88574059999996</v>
          </cell>
          <cell r="X27">
            <v>296.0837128</v>
          </cell>
          <cell r="Y27">
            <v>268.92398854808857</v>
          </cell>
          <cell r="Z27">
            <v>287.68736709116655</v>
          </cell>
          <cell r="AA27">
            <v>200.80849715813741</v>
          </cell>
        </row>
        <row r="29">
          <cell r="A29" t="str">
            <v>Total Final Energy Consumption</v>
          </cell>
          <cell r="M29">
            <v>7047.0812012360411</v>
          </cell>
          <cell r="N29">
            <v>7401.9497103453359</v>
          </cell>
          <cell r="O29">
            <v>7439.5404921521813</v>
          </cell>
          <cell r="P29">
            <v>7530.5636188360177</v>
          </cell>
          <cell r="Q29">
            <v>7706.8582206928504</v>
          </cell>
          <cell r="R29">
            <v>8196.4488397809637</v>
          </cell>
          <cell r="S29">
            <v>8340.2102181863247</v>
          </cell>
          <cell r="T29">
            <v>8544.2313841284013</v>
          </cell>
          <cell r="U29">
            <v>8388.7614516803387</v>
          </cell>
          <cell r="V29">
            <v>7394.0121041017583</v>
          </cell>
          <cell r="W29">
            <v>7158.6827660782301</v>
          </cell>
          <cell r="X29">
            <v>6547.3460865317147</v>
          </cell>
          <cell r="Y29">
            <v>6087.8952635948408</v>
          </cell>
          <cell r="Z29">
            <v>6203.1173334595624</v>
          </cell>
          <cell r="AA29">
            <v>6163.6984776876625</v>
          </cell>
          <cell r="AB29">
            <v>6480.1171714748434</v>
          </cell>
          <cell r="AC29">
            <v>6731.7421501813697</v>
          </cell>
          <cell r="AD29">
            <v>6775.3513401231448</v>
          </cell>
        </row>
        <row r="30">
          <cell r="A30" t="str">
            <v>Industry*</v>
          </cell>
          <cell r="M30">
            <v>1142.4589140984451</v>
          </cell>
          <cell r="N30">
            <v>1096.1886140636464</v>
          </cell>
          <cell r="O30">
            <v>1012.3824012867699</v>
          </cell>
          <cell r="P30">
            <v>980.30737253829568</v>
          </cell>
          <cell r="Q30">
            <v>969.49748727878</v>
          </cell>
          <cell r="R30">
            <v>990.86269924802502</v>
          </cell>
          <cell r="S30">
            <v>862.69924231257369</v>
          </cell>
          <cell r="T30">
            <v>836.3003919152253</v>
          </cell>
          <cell r="U30">
            <v>797.17411239957141</v>
          </cell>
          <cell r="V30">
            <v>566.73019344022077</v>
          </cell>
          <cell r="W30">
            <v>550.22386556303093</v>
          </cell>
          <cell r="X30">
            <v>385.5157739384062</v>
          </cell>
          <cell r="Y30">
            <v>351.20911625340847</v>
          </cell>
          <cell r="Z30">
            <v>393.81349484164286</v>
          </cell>
          <cell r="AA30">
            <v>373.72313195833618</v>
          </cell>
        </row>
        <row r="45">
          <cell r="A45" t="str">
            <v>Transport</v>
          </cell>
          <cell r="M45">
            <v>4100.9898186296332</v>
          </cell>
          <cell r="N45">
            <v>4384.4286818825231</v>
          </cell>
          <cell r="O45">
            <v>4497.5185363329574</v>
          </cell>
          <cell r="P45">
            <v>4546.4155728858877</v>
          </cell>
          <cell r="Q45">
            <v>4739.7982474319333</v>
          </cell>
          <cell r="R45">
            <v>5076.0676587546468</v>
          </cell>
          <cell r="S45">
            <v>5428.3005017847936</v>
          </cell>
          <cell r="T45">
            <v>5688.6941206646025</v>
          </cell>
          <cell r="U45">
            <v>5383.8670852850246</v>
          </cell>
          <cell r="V45">
            <v>4782.0597407026398</v>
          </cell>
          <cell r="W45">
            <v>4500.7296843882623</v>
          </cell>
          <cell r="X45">
            <v>4320.6794017540933</v>
          </cell>
          <cell r="Y45">
            <v>4083.5521152208844</v>
          </cell>
          <cell r="Z45">
            <v>4241.9643351431487</v>
          </cell>
          <cell r="AA45">
            <v>4402.470282198643</v>
          </cell>
          <cell r="AB45">
            <v>4650.6186830483357</v>
          </cell>
          <cell r="AC45">
            <v>4825.0528099751682</v>
          </cell>
          <cell r="AD45">
            <v>4882.7120118947714</v>
          </cell>
        </row>
        <row r="56">
          <cell r="A56" t="str">
            <v>Residential</v>
          </cell>
          <cell r="M56">
            <v>1104.651180677095</v>
          </cell>
          <cell r="N56">
            <v>1224.722614165918</v>
          </cell>
          <cell r="O56">
            <v>1249.4104693434624</v>
          </cell>
          <cell r="P56">
            <v>1322.7273437856804</v>
          </cell>
          <cell r="Q56">
            <v>1346.2129629251394</v>
          </cell>
          <cell r="R56">
            <v>1448.0717312291138</v>
          </cell>
          <cell r="S56">
            <v>1410.6889394666096</v>
          </cell>
          <cell r="T56">
            <v>1414.038206464375</v>
          </cell>
          <cell r="U56">
            <v>1568.6870791215472</v>
          </cell>
          <cell r="V56">
            <v>1515.0035042573415</v>
          </cell>
          <cell r="W56">
            <v>1579.4637377664767</v>
          </cell>
          <cell r="X56">
            <v>1354.2694699851711</v>
          </cell>
          <cell r="Y56">
            <v>1182.5677891745054</v>
          </cell>
          <cell r="Z56">
            <v>1084.5042762158757</v>
          </cell>
          <cell r="AA56">
            <v>945.02632553836099</v>
          </cell>
        </row>
        <row r="57">
          <cell r="A57" t="str">
            <v>Commercial/Public Services</v>
          </cell>
          <cell r="M57">
            <v>394.55662984848982</v>
          </cell>
          <cell r="N57">
            <v>388.46048785374245</v>
          </cell>
          <cell r="O57">
            <v>376.29900807343546</v>
          </cell>
          <cell r="P57">
            <v>362.17694342738656</v>
          </cell>
          <cell r="Q57">
            <v>337.50387941037593</v>
          </cell>
          <cell r="R57">
            <v>353.88138049188871</v>
          </cell>
          <cell r="S57">
            <v>327.55802324750908</v>
          </cell>
          <cell r="T57">
            <v>310.64797279599213</v>
          </cell>
          <cell r="U57">
            <v>329.03393221008116</v>
          </cell>
          <cell r="V57">
            <v>264.37199519264641</v>
          </cell>
          <cell r="W57">
            <v>281.80918307089331</v>
          </cell>
          <cell r="X57">
            <v>253.93905712647955</v>
          </cell>
          <cell r="Y57">
            <v>245.4619504932779</v>
          </cell>
          <cell r="Z57">
            <v>282.09681919980682</v>
          </cell>
          <cell r="AA57">
            <v>261.19090807827513</v>
          </cell>
        </row>
        <row r="70">
          <cell r="A70" t="str">
            <v>Agricultural</v>
          </cell>
          <cell r="M70">
            <v>267.90960000000001</v>
          </cell>
          <cell r="N70">
            <v>271.01279999999997</v>
          </cell>
          <cell r="O70">
            <v>272.04719999999998</v>
          </cell>
          <cell r="P70">
            <v>273.08159999999998</v>
          </cell>
          <cell r="Q70">
            <v>261.70319999999998</v>
          </cell>
          <cell r="R70">
            <v>280.82735756885558</v>
          </cell>
          <cell r="S70">
            <v>269.21494013907187</v>
          </cell>
          <cell r="T70">
            <v>255.61724575833256</v>
          </cell>
          <cell r="U70">
            <v>276.57614281245475</v>
          </cell>
          <cell r="V70">
            <v>234.59482203732583</v>
          </cell>
          <cell r="W70">
            <v>221.89154760097949</v>
          </cell>
          <cell r="X70">
            <v>212.59523568719894</v>
          </cell>
          <cell r="Y70">
            <v>202.57974518342567</v>
          </cell>
          <cell r="Z70">
            <v>175.6747113606188</v>
          </cell>
          <cell r="AA70">
            <v>157.40709054961278</v>
          </cell>
        </row>
      </sheetData>
      <sheetData sheetId="42"/>
      <sheetData sheetId="43"/>
      <sheetData sheetId="44"/>
      <sheetData sheetId="45"/>
      <sheetData sheetId="46" refreshError="1"/>
      <sheetData sheetId="47">
        <row r="2">
          <cell r="A2" t="str">
            <v>Coal</v>
          </cell>
          <cell r="C2">
            <v>856.17687355164628</v>
          </cell>
          <cell r="D2">
            <v>859.36680248598554</v>
          </cell>
          <cell r="E2">
            <v>432.95863830415476</v>
          </cell>
          <cell r="F2">
            <v>530.63693859555849</v>
          </cell>
          <cell r="G2">
            <v>203.98671386102831</v>
          </cell>
          <cell r="H2">
            <v>282.64173511038206</v>
          </cell>
          <cell r="I2">
            <v>473.25964974929656</v>
          </cell>
          <cell r="J2">
            <v>355.81760848286234</v>
          </cell>
          <cell r="K2">
            <v>308.34632049072695</v>
          </cell>
          <cell r="L2">
            <v>253.30480557658623</v>
          </cell>
          <cell r="M2">
            <v>446.12692066371045</v>
          </cell>
          <cell r="N2">
            <v>511.81406939626152</v>
          </cell>
          <cell r="O2">
            <v>483.77183053811029</v>
          </cell>
          <cell r="P2">
            <v>694.72823029317283</v>
          </cell>
          <cell r="Q2">
            <v>768.87021957261106</v>
          </cell>
          <cell r="R2">
            <v>838.45460720025585</v>
          </cell>
          <cell r="S2">
            <v>723.32158510991803</v>
          </cell>
          <cell r="T2">
            <v>735.77980553886141</v>
          </cell>
          <cell r="U2">
            <v>654.41399909166194</v>
          </cell>
          <cell r="V2">
            <v>445.36183334471554</v>
          </cell>
          <cell r="W2">
            <v>491.60446824912663</v>
          </cell>
          <cell r="X2">
            <v>432.43933075482306</v>
          </cell>
          <cell r="Y2">
            <v>384.25047664788173</v>
          </cell>
          <cell r="Z2">
            <v>325.64687565487799</v>
          </cell>
          <cell r="AA2">
            <v>423.76841370785172</v>
          </cell>
          <cell r="AB2">
            <v>419.84980622728796</v>
          </cell>
          <cell r="AC2">
            <v>421.79019378898414</v>
          </cell>
          <cell r="AD2">
            <v>405.05322745151852</v>
          </cell>
          <cell r="AE2">
            <v>417.55636184674097</v>
          </cell>
          <cell r="AF2">
            <v>313.49507355172688</v>
          </cell>
        </row>
        <row r="7">
          <cell r="A7" t="str">
            <v>Peat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1.8135605165197077</v>
          </cell>
          <cell r="S7">
            <v>1.5880221963286241</v>
          </cell>
          <cell r="T7">
            <v>3.2644372858811455</v>
          </cell>
          <cell r="U7">
            <v>2.9823103415194674</v>
          </cell>
          <cell r="V7">
            <v>5.2679138439453723</v>
          </cell>
          <cell r="W7">
            <v>2.131278101862204</v>
          </cell>
          <cell r="X7">
            <v>2.122173265906131</v>
          </cell>
          <cell r="Y7">
            <v>3.5734931820245537</v>
          </cell>
          <cell r="Z7">
            <v>2.491540444249376</v>
          </cell>
          <cell r="AA7">
            <v>3.2705326543098123</v>
          </cell>
          <cell r="AB7">
            <v>3.8770079578198322</v>
          </cell>
          <cell r="AC7">
            <v>4.0423017892228792</v>
          </cell>
          <cell r="AD7">
            <v>3.5542539516556442</v>
          </cell>
          <cell r="AE7">
            <v>3.9213894208176323</v>
          </cell>
          <cell r="AF7">
            <v>0</v>
          </cell>
        </row>
        <row r="11">
          <cell r="A11" t="str">
            <v>Oil</v>
          </cell>
          <cell r="C11">
            <v>2334.0993596019234</v>
          </cell>
          <cell r="D11">
            <v>2372.831776308677</v>
          </cell>
          <cell r="E11">
            <v>2542.2427741585757</v>
          </cell>
          <cell r="F11">
            <v>2551.7552709181532</v>
          </cell>
          <cell r="G11">
            <v>3185.6900721021666</v>
          </cell>
          <cell r="H11">
            <v>3098.5921319460849</v>
          </cell>
          <cell r="I11">
            <v>2751.8041170562315</v>
          </cell>
          <cell r="J11">
            <v>3169.7036872278795</v>
          </cell>
          <cell r="K11">
            <v>3104.3064946198151</v>
          </cell>
          <cell r="L11">
            <v>3312.6388363836363</v>
          </cell>
          <cell r="M11">
            <v>3693.5608068212305</v>
          </cell>
          <cell r="N11">
            <v>3587.3662884965174</v>
          </cell>
          <cell r="O11">
            <v>3309.697848798507</v>
          </cell>
          <cell r="P11">
            <v>3219.9865001976718</v>
          </cell>
          <cell r="Q11">
            <v>3192.2209343708555</v>
          </cell>
          <cell r="R11">
            <v>3288.9226247377833</v>
          </cell>
          <cell r="S11">
            <v>2867.4938682707643</v>
          </cell>
          <cell r="T11">
            <v>2788.2589573472769</v>
          </cell>
          <cell r="U11">
            <v>2646.44085008411</v>
          </cell>
          <cell r="V11">
            <v>1854.8555862902153</v>
          </cell>
          <cell r="W11">
            <v>1771.8808703049406</v>
          </cell>
          <cell r="X11">
            <v>1245.6135743732332</v>
          </cell>
          <cell r="Y11">
            <v>1151.4790370627825</v>
          </cell>
          <cell r="Z11">
            <v>1279.9267699213324</v>
          </cell>
          <cell r="AA11">
            <v>1229.6823417462697</v>
          </cell>
          <cell r="AB11">
            <v>1132.9388116713849</v>
          </cell>
          <cell r="AC11">
            <v>1175.7839008262467</v>
          </cell>
          <cell r="AD11">
            <v>1181.8877525084258</v>
          </cell>
          <cell r="AE11">
            <v>1253.2060194404942</v>
          </cell>
          <cell r="AF11">
            <v>1238.0687092723188</v>
          </cell>
        </row>
        <row r="26">
          <cell r="A26" t="str">
            <v>Natural Gas</v>
          </cell>
          <cell r="C26">
            <v>824.35229345784637</v>
          </cell>
          <cell r="D26">
            <v>867.45762434547271</v>
          </cell>
          <cell r="E26">
            <v>801.75915450984917</v>
          </cell>
          <cell r="F26">
            <v>895.93744356655861</v>
          </cell>
          <cell r="G26">
            <v>827.32561660242004</v>
          </cell>
          <cell r="H26">
            <v>849.17687104840422</v>
          </cell>
          <cell r="I26">
            <v>865.59069407789787</v>
          </cell>
          <cell r="J26">
            <v>887.54612296687719</v>
          </cell>
          <cell r="K26">
            <v>944.40665747474986</v>
          </cell>
          <cell r="L26">
            <v>959.97172665944311</v>
          </cell>
          <cell r="M26">
            <v>1121.4147304418525</v>
          </cell>
          <cell r="N26">
            <v>1114.5016747105026</v>
          </cell>
          <cell r="O26">
            <v>1065.4388330447389</v>
          </cell>
          <cell r="P26">
            <v>1088.6717943668918</v>
          </cell>
          <cell r="Q26">
            <v>1103.9316343596304</v>
          </cell>
          <cell r="R26">
            <v>1116.949218628082</v>
          </cell>
          <cell r="S26">
            <v>1229.3020126932631</v>
          </cell>
          <cell r="T26">
            <v>1265.975340816399</v>
          </cell>
          <cell r="U26">
            <v>1308.2359856231005</v>
          </cell>
          <cell r="V26">
            <v>1235.2166700176817</v>
          </cell>
          <cell r="W26">
            <v>1289.7169174520927</v>
          </cell>
          <cell r="X26">
            <v>1409.3775512941263</v>
          </cell>
          <cell r="Y26">
            <v>1525.18876641099</v>
          </cell>
          <cell r="Z26">
            <v>1554.3161671614407</v>
          </cell>
          <cell r="AA26">
            <v>1761.8745791077906</v>
          </cell>
          <cell r="AB26">
            <v>1876.5090279474118</v>
          </cell>
          <cell r="AC26">
            <v>1974.5699054330605</v>
          </cell>
          <cell r="AD26">
            <v>2040.0537226996614</v>
          </cell>
          <cell r="AE26">
            <v>2189.6202037774137</v>
          </cell>
          <cell r="AF26">
            <v>2238.1212540227161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29.292120748673852</v>
          </cell>
          <cell r="W39">
            <v>16.697306534322845</v>
          </cell>
          <cell r="X39">
            <v>29.888636719753702</v>
          </cell>
          <cell r="Y39">
            <v>57.663117387055699</v>
          </cell>
          <cell r="Z39">
            <v>81.193421936861867</v>
          </cell>
          <cell r="AA39">
            <v>87.626197521432772</v>
          </cell>
          <cell r="AB39">
            <v>92.689275039003817</v>
          </cell>
          <cell r="AC39">
            <v>87.891281917883447</v>
          </cell>
          <cell r="AD39">
            <v>119.82892178070246</v>
          </cell>
          <cell r="AE39">
            <v>115.3436265145336</v>
          </cell>
          <cell r="AF39">
            <v>119.4301224952746</v>
          </cell>
        </row>
        <row r="40">
          <cell r="A40" t="str">
            <v>Electricity</v>
          </cell>
          <cell r="C40">
            <v>4019.9408927829872</v>
          </cell>
          <cell r="D40">
            <v>4093.6265983916815</v>
          </cell>
          <cell r="E40">
            <v>4329.3236420526082</v>
          </cell>
          <cell r="F40">
            <v>4358.1030245778611</v>
          </cell>
          <cell r="G40">
            <v>4593.8623527096161</v>
          </cell>
          <cell r="H40">
            <v>4964.097052341197</v>
          </cell>
          <cell r="I40">
            <v>5281.3907920000956</v>
          </cell>
          <cell r="J40">
            <v>5546.8617092541854</v>
          </cell>
          <cell r="K40">
            <v>5833.3259498381367</v>
          </cell>
          <cell r="L40">
            <v>5924.8901714160138</v>
          </cell>
          <cell r="M40">
            <v>5954.6851136015566</v>
          </cell>
          <cell r="N40">
            <v>6148.6972507196224</v>
          </cell>
          <cell r="O40">
            <v>5791.2074599294483</v>
          </cell>
          <cell r="P40">
            <v>5345.4382884863244</v>
          </cell>
          <cell r="Q40">
            <v>4711.6644229429166</v>
          </cell>
          <cell r="R40">
            <v>4801.0989917177712</v>
          </cell>
          <cell r="S40">
            <v>4549.1931974951367</v>
          </cell>
          <cell r="T40">
            <v>4080.0182037120403</v>
          </cell>
          <cell r="U40">
            <v>3849.5201334001117</v>
          </cell>
          <cell r="V40">
            <v>3272.6374633383111</v>
          </cell>
          <cell r="W40">
            <v>3019.0040975673946</v>
          </cell>
          <cell r="X40">
            <v>2825.4831387816125</v>
          </cell>
          <cell r="Y40">
            <v>2943.8536149870206</v>
          </cell>
          <cell r="Z40">
            <v>2667.2625249238454</v>
          </cell>
          <cell r="AA40">
            <v>2973.2787918174504</v>
          </cell>
          <cell r="AB40">
            <v>2978.5738515923849</v>
          </cell>
          <cell r="AC40">
            <v>3246.2304786650916</v>
          </cell>
          <cell r="AD40">
            <v>3012.7030844088049</v>
          </cell>
          <cell r="AE40">
            <v>2714.1047408850982</v>
          </cell>
          <cell r="AF40">
            <v>2421.3680406785506</v>
          </cell>
        </row>
        <row r="43">
          <cell r="A43" t="str">
            <v>Total excluding Electricity</v>
          </cell>
          <cell r="C43">
            <v>4014.628526611416</v>
          </cell>
          <cell r="D43">
            <v>4099.6562031401354</v>
          </cell>
          <cell r="E43">
            <v>3776.9605669725797</v>
          </cell>
          <cell r="F43">
            <v>3978.3296530802704</v>
          </cell>
          <cell r="G43">
            <v>4217.0024025656148</v>
          </cell>
          <cell r="H43">
            <v>4230.4107381048707</v>
          </cell>
          <cell r="I43">
            <v>4090.6544608834256</v>
          </cell>
          <cell r="J43">
            <v>4413.0674186776196</v>
          </cell>
          <cell r="K43">
            <v>4357.0594725852916</v>
          </cell>
          <cell r="L43">
            <v>4525.915368619666</v>
          </cell>
          <cell r="M43">
            <v>5261.1024579267942</v>
          </cell>
          <cell r="N43">
            <v>5213.6820326032821</v>
          </cell>
          <cell r="O43">
            <v>4858.9085123813566</v>
          </cell>
          <cell r="P43">
            <v>5003.3865248577367</v>
          </cell>
          <cell r="Q43">
            <v>5065.0227883030966</v>
          </cell>
          <cell r="R43">
            <v>5246.1400110826407</v>
          </cell>
          <cell r="S43">
            <v>4821.7054882702741</v>
          </cell>
          <cell r="T43">
            <v>4793.2785409884182</v>
          </cell>
          <cell r="U43">
            <v>4612.0731451403917</v>
          </cell>
          <cell r="V43">
            <v>3569.9941242452319</v>
          </cell>
          <cell r="W43">
            <v>3572.0308406423451</v>
          </cell>
          <cell r="X43">
            <v>3119.4412664078427</v>
          </cell>
          <cell r="Y43">
            <v>3122.1548906907342</v>
          </cell>
          <cell r="Z43">
            <v>3243.5747751187623</v>
          </cell>
          <cell r="AA43">
            <v>3506.2220647376548</v>
          </cell>
          <cell r="AB43">
            <v>3525.8639288429081</v>
          </cell>
          <cell r="AC43">
            <v>3664.0775837553979</v>
          </cell>
          <cell r="AD43">
            <v>3750.3778783919638</v>
          </cell>
          <cell r="AE43">
            <v>3979.6476010000001</v>
          </cell>
          <cell r="AF43">
            <v>3909.1151593420363</v>
          </cell>
        </row>
        <row r="44">
          <cell r="A44" t="str">
            <v>Total</v>
          </cell>
          <cell r="C44">
            <v>8034.5694193944037</v>
          </cell>
          <cell r="D44">
            <v>8193.2828015318173</v>
          </cell>
          <cell r="E44">
            <v>8106.2842090251879</v>
          </cell>
          <cell r="F44">
            <v>8336.4326776581311</v>
          </cell>
          <cell r="G44">
            <v>8810.86475527523</v>
          </cell>
          <cell r="H44">
            <v>9194.5077904460668</v>
          </cell>
          <cell r="I44">
            <v>9372.0452528835212</v>
          </cell>
          <cell r="J44">
            <v>9959.9291279318059</v>
          </cell>
          <cell r="K44">
            <v>10190.385422423427</v>
          </cell>
          <cell r="L44">
            <v>10450.805540035679</v>
          </cell>
          <cell r="M44">
            <v>11215.787571528352</v>
          </cell>
          <cell r="N44">
            <v>11362.379283322905</v>
          </cell>
          <cell r="O44">
            <v>10650.115972310805</v>
          </cell>
          <cell r="P44">
            <v>10348.824813344061</v>
          </cell>
          <cell r="Q44">
            <v>9776.6872112460132</v>
          </cell>
          <cell r="R44">
            <v>10047.239002800412</v>
          </cell>
          <cell r="S44">
            <v>9370.8986857654108</v>
          </cell>
          <cell r="T44">
            <v>8873.2967447004594</v>
          </cell>
          <cell r="U44">
            <v>8461.5932785405039</v>
          </cell>
          <cell r="V44">
            <v>6842.6315875835426</v>
          </cell>
          <cell r="W44">
            <v>6591.0349382097393</v>
          </cell>
          <cell r="X44">
            <v>5944.9244051894548</v>
          </cell>
          <cell r="Y44">
            <v>6066.0085056777552</v>
          </cell>
          <cell r="Z44">
            <v>5910.8373000426072</v>
          </cell>
          <cell r="AA44">
            <v>6479.5008565551052</v>
          </cell>
          <cell r="AB44">
            <v>6504.4377804352935</v>
          </cell>
          <cell r="AC44">
            <v>6910.3080624204895</v>
          </cell>
          <cell r="AD44">
            <v>6763.0809628007682</v>
          </cell>
          <cell r="AE44">
            <v>6693.7523418850978</v>
          </cell>
          <cell r="AF44">
            <v>6330.483200020587</v>
          </cell>
        </row>
        <row r="46">
          <cell r="A46" t="str">
            <v>Total Non-ETS</v>
          </cell>
          <cell r="R46">
            <v>1248.4953902291923</v>
          </cell>
          <cell r="S46">
            <v>781.51895099090052</v>
          </cell>
          <cell r="T46">
            <v>741.04788451496825</v>
          </cell>
          <cell r="U46">
            <v>1177.4714546019813</v>
          </cell>
          <cell r="V46">
            <v>884.59523061373147</v>
          </cell>
          <cell r="W46">
            <v>823.91837939989819</v>
          </cell>
          <cell r="X46">
            <v>412.93205448606113</v>
          </cell>
          <cell r="Y46">
            <v>309.23133410135006</v>
          </cell>
          <cell r="Z46">
            <v>165.72845826596222</v>
          </cell>
          <cell r="AA46">
            <v>224.78777502481034</v>
          </cell>
          <cell r="AB46">
            <v>167.53279173280407</v>
          </cell>
          <cell r="AC46">
            <v>298.49647738515887</v>
          </cell>
          <cell r="AD46">
            <v>329.76623605265786</v>
          </cell>
          <cell r="AE46">
            <v>504.28264308348889</v>
          </cell>
          <cell r="AF46">
            <v>513.79999153099334</v>
          </cell>
        </row>
      </sheetData>
      <sheetData sheetId="48">
        <row r="2">
          <cell r="A2" t="str">
            <v>Coal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</row>
        <row r="7">
          <cell r="A7" t="str">
            <v>Peat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11">
          <cell r="A11" t="str">
            <v>Oil</v>
          </cell>
          <cell r="C11">
            <v>6028.9414178619008</v>
          </cell>
          <cell r="D11">
            <v>6172.7327130165268</v>
          </cell>
          <cell r="E11">
            <v>6452.2540153867149</v>
          </cell>
          <cell r="F11">
            <v>6872.9554430994594</v>
          </cell>
          <cell r="G11">
            <v>6949.4526437356108</v>
          </cell>
          <cell r="H11">
            <v>7087.6100115530726</v>
          </cell>
          <cell r="I11">
            <v>7950.6823957653405</v>
          </cell>
          <cell r="J11">
            <v>8522.1888330473012</v>
          </cell>
          <cell r="K11">
            <v>9868.3354272200158</v>
          </cell>
          <cell r="L11">
            <v>10996.536768798233</v>
          </cell>
          <cell r="M11">
            <v>12314.66213130116</v>
          </cell>
          <cell r="N11">
            <v>13165.443831610501</v>
          </cell>
          <cell r="O11">
            <v>13503.585999503506</v>
          </cell>
          <cell r="P11">
            <v>13655.330667756443</v>
          </cell>
          <cell r="Q11">
            <v>14245.974912841342</v>
          </cell>
          <cell r="R11">
            <v>15256.023128059034</v>
          </cell>
          <cell r="S11">
            <v>16320.715373979043</v>
          </cell>
          <cell r="T11">
            <v>17110.195926063487</v>
          </cell>
          <cell r="U11">
            <v>16192.969825271412</v>
          </cell>
          <cell r="V11">
            <v>14385.062188536966</v>
          </cell>
          <cell r="W11">
            <v>13542.314778438073</v>
          </cell>
          <cell r="X11">
            <v>13007.68719905645</v>
          </cell>
          <cell r="Y11">
            <v>12306.627321266722</v>
          </cell>
          <cell r="Z11">
            <v>12795.974596368502</v>
          </cell>
          <cell r="AA11">
            <v>13291.305452629036</v>
          </cell>
          <cell r="AB11">
            <v>14053.042804292876</v>
          </cell>
          <cell r="AC11">
            <v>14596.610087797801</v>
          </cell>
          <cell r="AD11">
            <v>14775.238632265373</v>
          </cell>
          <cell r="AE11">
            <v>15201.587544368525</v>
          </cell>
          <cell r="AF11">
            <v>15193.492589846621</v>
          </cell>
        </row>
        <row r="15">
          <cell r="A15" t="str">
            <v>Gasoline</v>
          </cell>
          <cell r="C15">
            <v>2760.5489467542147</v>
          </cell>
          <cell r="D15">
            <v>2822.9260677161697</v>
          </cell>
          <cell r="E15">
            <v>3028.7955568348684</v>
          </cell>
          <cell r="F15">
            <v>2972.6973285814565</v>
          </cell>
          <cell r="G15">
            <v>3069.4267882900826</v>
          </cell>
          <cell r="H15">
            <v>3234.7210552591018</v>
          </cell>
          <cell r="I15">
            <v>3428.1392684597618</v>
          </cell>
          <cell r="J15">
            <v>3665.1920384937521</v>
          </cell>
          <cell r="K15">
            <v>4073.8817820862018</v>
          </cell>
          <cell r="L15">
            <v>4410.6985555083784</v>
          </cell>
          <cell r="M15">
            <v>4657.1028666219436</v>
          </cell>
          <cell r="N15">
            <v>4838.0167021859297</v>
          </cell>
          <cell r="O15">
            <v>4944.1116287850718</v>
          </cell>
          <cell r="P15">
            <v>4937.8304406131774</v>
          </cell>
          <cell r="Q15">
            <v>5068.8374069635502</v>
          </cell>
          <cell r="R15">
            <v>5336.6214189676339</v>
          </cell>
          <cell r="S15">
            <v>5417.0364570680895</v>
          </cell>
          <cell r="T15">
            <v>5523.2488666324907</v>
          </cell>
          <cell r="U15">
            <v>5265.9561850115851</v>
          </cell>
          <cell r="V15">
            <v>4792.9076132474711</v>
          </cell>
          <cell r="W15">
            <v>4327.9991590104237</v>
          </cell>
          <cell r="X15">
            <v>4098.942111140238</v>
          </cell>
          <cell r="Y15">
            <v>3727.103180828879</v>
          </cell>
          <cell r="Z15">
            <v>3507.5296709432755</v>
          </cell>
          <cell r="AA15">
            <v>3320.4802168544184</v>
          </cell>
          <cell r="AB15">
            <v>3147.4424336956631</v>
          </cell>
          <cell r="AC15">
            <v>2937.3678997757288</v>
          </cell>
          <cell r="AD15">
            <v>2648.7662562514456</v>
          </cell>
          <cell r="AE15">
            <v>2406.1850587718682</v>
          </cell>
          <cell r="AF15">
            <v>2267.0163766789833</v>
          </cell>
        </row>
        <row r="17">
          <cell r="A17" t="str">
            <v>Jet Kerosene</v>
          </cell>
          <cell r="C17">
            <v>1117.635856131458</v>
          </cell>
          <cell r="D17">
            <v>1079.8565713994778</v>
          </cell>
          <cell r="E17">
            <v>944.48104579827896</v>
          </cell>
          <cell r="F17">
            <v>1375.7936539441723</v>
          </cell>
          <cell r="G17">
            <v>1224.6768173329879</v>
          </cell>
          <cell r="H17">
            <v>1196.3425123000668</v>
          </cell>
          <cell r="I17">
            <v>1105.0427928554861</v>
          </cell>
          <cell r="J17">
            <v>1328.5698523477502</v>
          </cell>
          <cell r="K17">
            <v>1372.6456870216698</v>
          </cell>
          <cell r="L17">
            <v>1621.3589681905507</v>
          </cell>
          <cell r="M17">
            <v>1879.5170180670605</v>
          </cell>
          <cell r="N17">
            <v>2257.3091594598554</v>
          </cell>
          <cell r="O17">
            <v>2395.8329375798166</v>
          </cell>
          <cell r="P17">
            <v>2342.3124235952951</v>
          </cell>
          <cell r="Q17">
            <v>2219.5288712737802</v>
          </cell>
          <cell r="R17">
            <v>2561.6593034809925</v>
          </cell>
          <cell r="S17">
            <v>2952.7289655113304</v>
          </cell>
          <cell r="T17">
            <v>3118.4644708058445</v>
          </cell>
          <cell r="U17">
            <v>2899.6751812233661</v>
          </cell>
          <cell r="V17">
            <v>2292.2807907136303</v>
          </cell>
          <cell r="W17">
            <v>2352.4991698139602</v>
          </cell>
          <cell r="X17">
            <v>2090.496141622647</v>
          </cell>
          <cell r="Y17">
            <v>1750.5464541312344</v>
          </cell>
          <cell r="Z17">
            <v>2017.7338020241325</v>
          </cell>
          <cell r="AA17">
            <v>2235.8215807965062</v>
          </cell>
          <cell r="AB17">
            <v>2530.1177629901172</v>
          </cell>
          <cell r="AC17">
            <v>2595.4717547145192</v>
          </cell>
          <cell r="AD17">
            <v>3052.2005248807964</v>
          </cell>
          <cell r="AE17">
            <v>3294.0312707923267</v>
          </cell>
          <cell r="AF17">
            <v>3334.6406298686352</v>
          </cell>
        </row>
        <row r="18">
          <cell r="A18" t="str">
            <v>Fuel Oil</v>
          </cell>
          <cell r="C18">
            <v>62.686652822639999</v>
          </cell>
          <cell r="D18">
            <v>59.552320181508001</v>
          </cell>
          <cell r="E18">
            <v>65.820985463772004</v>
          </cell>
          <cell r="F18">
            <v>65.820985463772004</v>
          </cell>
          <cell r="G18">
            <v>78.358316028299996</v>
          </cell>
          <cell r="H18">
            <v>68.955318104903995</v>
          </cell>
          <cell r="I18">
            <v>65.820985463772004</v>
          </cell>
          <cell r="J18">
            <v>68.955318104903995</v>
          </cell>
          <cell r="K18">
            <v>68.955318104903995</v>
          </cell>
          <cell r="L18">
            <v>72.089650746036</v>
          </cell>
          <cell r="M18">
            <v>78.358316028299996</v>
          </cell>
          <cell r="N18">
            <v>62.686652822639999</v>
          </cell>
          <cell r="O18">
            <v>56.417987540376004</v>
          </cell>
          <cell r="P18">
            <v>53.283654899244006</v>
          </cell>
          <cell r="Q18">
            <v>56.417987540376004</v>
          </cell>
          <cell r="R18">
            <v>56.417987540376004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A19" t="str">
            <v>LPG</v>
          </cell>
          <cell r="C19">
            <v>18.530566615028398</v>
          </cell>
          <cell r="D19">
            <v>20.894648729466521</v>
          </cell>
          <cell r="E19">
            <v>21.146665736163843</v>
          </cell>
          <cell r="F19">
            <v>20.361348224971536</v>
          </cell>
          <cell r="G19">
            <v>19.099637275312677</v>
          </cell>
          <cell r="H19">
            <v>16.072181362600308</v>
          </cell>
          <cell r="I19">
            <v>12.6008503348662</v>
          </cell>
          <cell r="J19">
            <v>10.719665323583596</v>
          </cell>
          <cell r="K19">
            <v>8.4254976045518237</v>
          </cell>
          <cell r="L19">
            <v>6.8841290732675473</v>
          </cell>
          <cell r="M19">
            <v>5.8159021481053417</v>
          </cell>
          <cell r="N19">
            <v>4.1802304788310964</v>
          </cell>
          <cell r="O19">
            <v>3.6680668845752447</v>
          </cell>
          <cell r="P19">
            <v>3.1835438652474863</v>
          </cell>
          <cell r="Q19">
            <v>2.8421014690769186</v>
          </cell>
          <cell r="R19">
            <v>2.7164747988190832</v>
          </cell>
          <cell r="S19">
            <v>2.3233654109429716</v>
          </cell>
          <cell r="T19">
            <v>3.114485439748452</v>
          </cell>
          <cell r="U19">
            <v>2.3996855027570043</v>
          </cell>
          <cell r="V19">
            <v>1.5647511225737163</v>
          </cell>
          <cell r="W19">
            <v>1.3725360134667723</v>
          </cell>
          <cell r="X19">
            <v>1.4663009463780032</v>
          </cell>
          <cell r="Y19">
            <v>2.6663238994212928</v>
          </cell>
          <cell r="Z19">
            <v>3.4757591951199442</v>
          </cell>
          <cell r="AA19">
            <v>5.6227938085037179</v>
          </cell>
          <cell r="AB19">
            <v>6.7469291198172323</v>
          </cell>
          <cell r="AC19">
            <v>6.7955945476533</v>
          </cell>
          <cell r="AD19">
            <v>6.0098588291270358</v>
          </cell>
          <cell r="AE19">
            <v>4.9386861829125879</v>
          </cell>
          <cell r="AF19">
            <v>4.3442873060234568</v>
          </cell>
        </row>
        <row r="20">
          <cell r="A20" t="str">
            <v>Gasoil / Diesel/ DERV</v>
          </cell>
          <cell r="C20">
            <v>2069.5393955385593</v>
          </cell>
          <cell r="D20">
            <v>2189.5031049899039</v>
          </cell>
          <cell r="E20">
            <v>2392.0097615536315</v>
          </cell>
          <cell r="F20">
            <v>2438.2821268850876</v>
          </cell>
          <cell r="G20">
            <v>2557.8910848089281</v>
          </cell>
          <cell r="H20">
            <v>2571.5189445263995</v>
          </cell>
          <cell r="I20">
            <v>3339.0784986514554</v>
          </cell>
          <cell r="J20">
            <v>3448.7519587773113</v>
          </cell>
          <cell r="K20">
            <v>4344.4271424026874</v>
          </cell>
          <cell r="L20">
            <v>4885.50546528</v>
          </cell>
          <cell r="M20">
            <v>5693.8680284357506</v>
          </cell>
          <cell r="N20">
            <v>6003.2510866632438</v>
          </cell>
          <cell r="O20">
            <v>6103.5553787136669</v>
          </cell>
          <cell r="P20">
            <v>6318.7206047834807</v>
          </cell>
          <cell r="Q20">
            <v>6898.3485455945602</v>
          </cell>
          <cell r="R20">
            <v>7298.607943271214</v>
          </cell>
          <cell r="S20">
            <v>7948.6265859886807</v>
          </cell>
          <cell r="T20">
            <v>8465.368103185403</v>
          </cell>
          <cell r="U20">
            <v>8024.9387735337032</v>
          </cell>
          <cell r="V20">
            <v>7298.3090334532899</v>
          </cell>
          <cell r="W20">
            <v>6860.443913600222</v>
          </cell>
          <cell r="X20">
            <v>6816.782645347188</v>
          </cell>
          <cell r="Y20">
            <v>6826.3113624071884</v>
          </cell>
          <cell r="Z20">
            <v>7267.2353642059725</v>
          </cell>
          <cell r="AA20">
            <v>7729.3808611696077</v>
          </cell>
          <cell r="AB20">
            <v>8368.7356784872773</v>
          </cell>
          <cell r="AC20">
            <v>9056.9748387598993</v>
          </cell>
          <cell r="AD20">
            <v>9068.2619923040038</v>
          </cell>
          <cell r="AE20">
            <v>9496.4325286214189</v>
          </cell>
          <cell r="AF20">
            <v>9587.4912959929788</v>
          </cell>
        </row>
        <row r="26">
          <cell r="A26" t="str">
            <v>Natural Gas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5.2402483157039041</v>
          </cell>
          <cell r="S26">
            <v>4.3987593621415515</v>
          </cell>
          <cell r="T26">
            <v>3.198390117868009</v>
          </cell>
          <cell r="U26">
            <v>3.0213667629188801</v>
          </cell>
          <cell r="V26">
            <v>3.0819863425119736</v>
          </cell>
          <cell r="W26">
            <v>5.0284985831389335</v>
          </cell>
          <cell r="X26">
            <v>8.6748170895602463</v>
          </cell>
          <cell r="Y26">
            <v>9.8530875254360559</v>
          </cell>
          <cell r="Z26">
            <v>8.0857687873268205</v>
          </cell>
          <cell r="AA26">
            <v>6.760707502969165</v>
          </cell>
          <cell r="AB26">
            <v>9.3518819214739803</v>
          </cell>
          <cell r="AC26">
            <v>49.782869101656203</v>
          </cell>
          <cell r="AD26">
            <v>47.207607143196689</v>
          </cell>
          <cell r="AE26">
            <v>52.700982570027101</v>
          </cell>
          <cell r="AF26">
            <v>40.690605329979171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Electricity</v>
          </cell>
          <cell r="C40">
            <v>14.340926261879108</v>
          </cell>
          <cell r="D40">
            <v>15.043591044673279</v>
          </cell>
          <cell r="E40">
            <v>15.084751366036963</v>
          </cell>
          <cell r="F40">
            <v>15.521538275109123</v>
          </cell>
          <cell r="G40">
            <v>15.392688449138699</v>
          </cell>
          <cell r="H40">
            <v>15.493973806509718</v>
          </cell>
          <cell r="I40">
            <v>16.23203252151437</v>
          </cell>
          <cell r="J40">
            <v>19.291973281845799</v>
          </cell>
          <cell r="K40">
            <v>19.754455029789092</v>
          </cell>
          <cell r="L40">
            <v>20.371648230697339</v>
          </cell>
          <cell r="M40">
            <v>20.036471198866376</v>
          </cell>
          <cell r="N40">
            <v>20.973600582901209</v>
          </cell>
          <cell r="O40">
            <v>17.087014061125526</v>
          </cell>
          <cell r="P40">
            <v>15.526680894994735</v>
          </cell>
          <cell r="Q40">
            <v>32.22950816608914</v>
          </cell>
          <cell r="R40">
            <v>37.439570017838548</v>
          </cell>
          <cell r="S40">
            <v>33.749284100764463</v>
          </cell>
          <cell r="T40">
            <v>28.603852018620231</v>
          </cell>
          <cell r="U40">
            <v>29.63545602204956</v>
          </cell>
          <cell r="V40">
            <v>23.435129808209712</v>
          </cell>
          <cell r="W40">
            <v>24.137174117656496</v>
          </cell>
          <cell r="X40">
            <v>22.285389107020976</v>
          </cell>
          <cell r="Y40">
            <v>24.058402144493598</v>
          </cell>
          <cell r="Z40">
            <v>19.774301300824732</v>
          </cell>
          <cell r="AA40">
            <v>18.405570777358243</v>
          </cell>
          <cell r="AB40">
            <v>20.491331921189818</v>
          </cell>
          <cell r="AC40">
            <v>23.710950079189537</v>
          </cell>
          <cell r="AD40">
            <v>23.290877440289638</v>
          </cell>
          <cell r="AE40">
            <v>23.457296391766445</v>
          </cell>
          <cell r="AF40">
            <v>25.523391302212094</v>
          </cell>
        </row>
        <row r="43">
          <cell r="A43" t="str">
            <v>Total excluding Electricity</v>
          </cell>
          <cell r="C43">
            <v>6028.9414178619008</v>
          </cell>
          <cell r="D43">
            <v>6172.7327130165268</v>
          </cell>
          <cell r="E43">
            <v>6452.2540153867149</v>
          </cell>
          <cell r="F43">
            <v>6872.9554430994594</v>
          </cell>
          <cell r="G43">
            <v>6949.4526437356108</v>
          </cell>
          <cell r="H43">
            <v>7087.6100115530726</v>
          </cell>
          <cell r="I43">
            <v>7950.6823957653405</v>
          </cell>
          <cell r="J43">
            <v>8522.1888330473012</v>
          </cell>
          <cell r="K43">
            <v>9868.3354272200158</v>
          </cell>
          <cell r="L43">
            <v>10996.536768798233</v>
          </cell>
          <cell r="M43">
            <v>12314.66213130116</v>
          </cell>
          <cell r="N43">
            <v>13165.443831610501</v>
          </cell>
          <cell r="O43">
            <v>13503.585999503506</v>
          </cell>
          <cell r="P43">
            <v>13655.330667756443</v>
          </cell>
          <cell r="Q43">
            <v>14245.974912841342</v>
          </cell>
          <cell r="R43">
            <v>15261.263376374738</v>
          </cell>
          <cell r="S43">
            <v>16325.114133341185</v>
          </cell>
          <cell r="T43">
            <v>17113.394316181355</v>
          </cell>
          <cell r="U43">
            <v>16195.991192034331</v>
          </cell>
          <cell r="V43">
            <v>14388.144174879477</v>
          </cell>
          <cell r="W43">
            <v>13547.343277021211</v>
          </cell>
          <cell r="X43">
            <v>13016.362016146011</v>
          </cell>
          <cell r="Y43">
            <v>12316.480408792158</v>
          </cell>
          <cell r="Z43">
            <v>12804.060365155829</v>
          </cell>
          <cell r="AA43">
            <v>13298.066160132006</v>
          </cell>
          <cell r="AB43">
            <v>14062.394686214349</v>
          </cell>
          <cell r="AC43">
            <v>14646.392956899457</v>
          </cell>
          <cell r="AD43">
            <v>14822.446239408569</v>
          </cell>
          <cell r="AE43">
            <v>15254.288526938553</v>
          </cell>
          <cell r="AF43">
            <v>15234.1831951766</v>
          </cell>
        </row>
        <row r="44">
          <cell r="A44" t="str">
            <v>Total</v>
          </cell>
          <cell r="C44">
            <v>6043.2823441237797</v>
          </cell>
          <cell r="D44">
            <v>6187.7763040611999</v>
          </cell>
          <cell r="E44">
            <v>6467.3387667527522</v>
          </cell>
          <cell r="F44">
            <v>6888.4769813745688</v>
          </cell>
          <cell r="G44">
            <v>6964.8453321847492</v>
          </cell>
          <cell r="H44">
            <v>7103.1039853595821</v>
          </cell>
          <cell r="I44">
            <v>7966.9144282868547</v>
          </cell>
          <cell r="J44">
            <v>8541.4808063291475</v>
          </cell>
          <cell r="K44">
            <v>9888.0898822498057</v>
          </cell>
          <cell r="L44">
            <v>11016.90841702893</v>
          </cell>
          <cell r="M44">
            <v>12334.698602500026</v>
          </cell>
          <cell r="N44">
            <v>13186.417432193402</v>
          </cell>
          <cell r="O44">
            <v>13520.673013564632</v>
          </cell>
          <cell r="P44">
            <v>13670.857348651438</v>
          </cell>
          <cell r="Q44">
            <v>14278.204421007431</v>
          </cell>
          <cell r="R44">
            <v>15298.702946392577</v>
          </cell>
          <cell r="S44">
            <v>16358.863417441949</v>
          </cell>
          <cell r="T44">
            <v>17141.998168199974</v>
          </cell>
          <cell r="U44">
            <v>16225.626648056381</v>
          </cell>
          <cell r="V44">
            <v>14411.579304687686</v>
          </cell>
          <cell r="W44">
            <v>13571.480451138868</v>
          </cell>
          <cell r="X44">
            <v>13038.647405253032</v>
          </cell>
          <cell r="Y44">
            <v>12340.538810936652</v>
          </cell>
          <cell r="Z44">
            <v>12823.834666456652</v>
          </cell>
          <cell r="AA44">
            <v>13316.471730909365</v>
          </cell>
          <cell r="AB44">
            <v>14082.886018135539</v>
          </cell>
          <cell r="AC44">
            <v>14670.103906978648</v>
          </cell>
          <cell r="AD44">
            <v>14845.737116848859</v>
          </cell>
          <cell r="AE44">
            <v>15277.74582333032</v>
          </cell>
          <cell r="AF44">
            <v>15259.706586478813</v>
          </cell>
          <cell r="AG44">
            <v>-0.2800991640618935</v>
          </cell>
        </row>
        <row r="45">
          <cell r="A45" t="str">
            <v>Total excluding electricity and international aviation</v>
          </cell>
          <cell r="C45">
            <v>4956.3998335386177</v>
          </cell>
          <cell r="D45">
            <v>5133.3098354350986</v>
          </cell>
          <cell r="E45">
            <v>5547.5801140853737</v>
          </cell>
          <cell r="F45">
            <v>5531.7444290780668</v>
          </cell>
          <cell r="G45">
            <v>5761.2129454028645</v>
          </cell>
          <cell r="H45">
            <v>5933.9007058523566</v>
          </cell>
          <cell r="I45">
            <v>6891.6115522307618</v>
          </cell>
          <cell r="J45">
            <v>7241.6224552552403</v>
          </cell>
          <cell r="K45">
            <v>8549.6603088513712</v>
          </cell>
          <cell r="L45">
            <v>9435.2795777256306</v>
          </cell>
          <cell r="M45">
            <v>10499.951254651969</v>
          </cell>
          <cell r="N45">
            <v>10972.25111294996</v>
          </cell>
          <cell r="O45">
            <v>11171.762226879753</v>
          </cell>
          <cell r="P45">
            <v>11378.954189559052</v>
          </cell>
          <cell r="Q45">
            <v>12088.995536577537</v>
          </cell>
          <cell r="R45">
            <v>12774.524826726212</v>
          </cell>
          <cell r="S45">
            <v>13458.842135905526</v>
          </cell>
          <cell r="T45">
            <v>14074.578081826454</v>
          </cell>
          <cell r="U45">
            <v>13371.290640219033</v>
          </cell>
          <cell r="V45">
            <v>12158.354894973207</v>
          </cell>
          <cell r="W45">
            <v>11241.154944783215</v>
          </cell>
          <cell r="X45">
            <v>10947.826530718557</v>
          </cell>
          <cell r="Y45">
            <v>10578.647105420732</v>
          </cell>
          <cell r="Z45">
            <v>10798.924682442665</v>
          </cell>
          <cell r="AA45">
            <v>11074.572719378106</v>
          </cell>
          <cell r="AB45">
            <v>11545.500788674752</v>
          </cell>
          <cell r="AC45">
            <v>12065.168425791751</v>
          </cell>
          <cell r="AD45">
            <v>11785.316247686933</v>
          </cell>
          <cell r="AE45">
            <v>11974.929148178649</v>
          </cell>
          <cell r="AF45">
            <v>11915.217274439927</v>
          </cell>
        </row>
        <row r="87">
          <cell r="A87" t="str">
            <v>Total</v>
          </cell>
          <cell r="C87">
            <v>1059.2883680054281</v>
          </cell>
          <cell r="D87">
            <v>1070.6075808877679</v>
          </cell>
          <cell r="E87">
            <v>1081.0101477383998</v>
          </cell>
          <cell r="F87">
            <v>1081.9737461781599</v>
          </cell>
          <cell r="G87">
            <v>1082.7035032131121</v>
          </cell>
          <cell r="H87">
            <v>1092.322916172576</v>
          </cell>
          <cell r="I87">
            <v>1329.6357303915836</v>
          </cell>
          <cell r="J87">
            <v>1456.0291578396959</v>
          </cell>
          <cell r="K87">
            <v>1707.8155888780798</v>
          </cell>
          <cell r="L87">
            <v>2124.9358719563038</v>
          </cell>
          <cell r="M87">
            <v>2483.7455605327195</v>
          </cell>
          <cell r="N87">
            <v>2478.1011445765075</v>
          </cell>
          <cell r="O87">
            <v>2818.1651609577834</v>
          </cell>
          <cell r="P87">
            <v>3122.6944901627635</v>
          </cell>
          <cell r="Q87">
            <v>3299.2358513167678</v>
          </cell>
          <cell r="R87">
            <v>3411.0578257111833</v>
          </cell>
          <cell r="S87">
            <v>3300.1311523412855</v>
          </cell>
          <cell r="T87">
            <v>3491.5283050407397</v>
          </cell>
          <cell r="U87">
            <v>3196.3518225634521</v>
          </cell>
          <cell r="V87">
            <v>2351.3860242948685</v>
          </cell>
          <cell r="W87">
            <v>2052.4038025738746</v>
          </cell>
          <cell r="X87">
            <v>1877.9868059038204</v>
          </cell>
          <cell r="Y87">
            <v>1881.4503792645774</v>
          </cell>
          <cell r="Z87">
            <v>1725.6941894752474</v>
          </cell>
          <cell r="AA87">
            <v>1837.7110872576538</v>
          </cell>
          <cell r="AB87">
            <v>1851.3583507464161</v>
          </cell>
          <cell r="AC87">
            <v>2188.6358981590533</v>
          </cell>
          <cell r="AD87">
            <v>2189.2542713437933</v>
          </cell>
          <cell r="AE87">
            <v>2155.6211716193611</v>
          </cell>
          <cell r="AF87">
            <v>2290.8431450581775</v>
          </cell>
        </row>
        <row r="130">
          <cell r="A130" t="str">
            <v>Total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1221.5151555666371</v>
          </cell>
          <cell r="V130">
            <v>1118.6192047271886</v>
          </cell>
          <cell r="W130">
            <v>1036.419540943539</v>
          </cell>
          <cell r="X130">
            <v>1007.7344139083992</v>
          </cell>
          <cell r="Y130">
            <v>925.72430894457307</v>
          </cell>
          <cell r="Z130">
            <v>956.42433588371932</v>
          </cell>
          <cell r="AA130">
            <v>969.40137900868081</v>
          </cell>
          <cell r="AB130">
            <v>966.92888439413014</v>
          </cell>
          <cell r="AC130">
            <v>950.04219403598745</v>
          </cell>
          <cell r="AD130">
            <v>988.0928558459475</v>
          </cell>
          <cell r="AE130">
            <v>980.70651382646111</v>
          </cell>
          <cell r="AF130">
            <v>789.0799585641073</v>
          </cell>
        </row>
        <row r="173">
          <cell r="A173" t="str">
            <v>Total</v>
          </cell>
          <cell r="C173">
            <v>2728.2139701460692</v>
          </cell>
          <cell r="D173">
            <v>2893.2790325109277</v>
          </cell>
          <cell r="E173">
            <v>2984.8477743632598</v>
          </cell>
          <cell r="F173">
            <v>3111.5619641855228</v>
          </cell>
          <cell r="G173">
            <v>3289.7337663221924</v>
          </cell>
          <cell r="H173">
            <v>3475.9247071280301</v>
          </cell>
          <cell r="I173">
            <v>3721.8475063802903</v>
          </cell>
          <cell r="J173">
            <v>3984.8097604242384</v>
          </cell>
          <cell r="K173">
            <v>4200.7417967014499</v>
          </cell>
          <cell r="L173">
            <v>4444.1123242952863</v>
          </cell>
          <cell r="M173">
            <v>4615.9672320329737</v>
          </cell>
          <cell r="N173">
            <v>4852.9080829249742</v>
          </cell>
          <cell r="O173">
            <v>5017.6395931354964</v>
          </cell>
          <cell r="P173">
            <v>5161.7779064121987</v>
          </cell>
          <cell r="Q173">
            <v>5374.886937080495</v>
          </cell>
          <cell r="R173">
            <v>5593.6726790168104</v>
          </cell>
          <cell r="S173">
            <v>5935.6719172771245</v>
          </cell>
          <cell r="T173">
            <v>6165.739563859478</v>
          </cell>
          <cell r="U173">
            <v>6211.8659297618788</v>
          </cell>
          <cell r="V173">
            <v>6041.442511377566</v>
          </cell>
          <cell r="W173">
            <v>5895.8423382010424</v>
          </cell>
          <cell r="X173">
            <v>6003.7547110993128</v>
          </cell>
          <cell r="Y173">
            <v>6044.5386467760354</v>
          </cell>
          <cell r="Z173">
            <v>6177.6816084031188</v>
          </cell>
          <cell r="AA173">
            <v>6337.6812311058002</v>
          </cell>
          <cell r="AB173">
            <v>6342.5493780412344</v>
          </cell>
          <cell r="AC173">
            <v>6255.4347468235947</v>
          </cell>
          <cell r="AD173">
            <v>6093.1101208943674</v>
          </cell>
          <cell r="AE173">
            <v>6082.0526911288935</v>
          </cell>
          <cell r="AF173">
            <v>6085.7069142560176</v>
          </cell>
        </row>
        <row r="216">
          <cell r="A216" t="str">
            <v>Total</v>
          </cell>
          <cell r="C216">
            <v>160.15530342235553</v>
          </cell>
          <cell r="D216">
            <v>175.62527244172995</v>
          </cell>
          <cell r="E216">
            <v>170.86190333637293</v>
          </cell>
          <cell r="F216">
            <v>179.4017436730885</v>
          </cell>
          <cell r="G216">
            <v>180.46430957571403</v>
          </cell>
          <cell r="H216">
            <v>197.85285893788799</v>
          </cell>
          <cell r="I216">
            <v>214.76645812229015</v>
          </cell>
          <cell r="J216">
            <v>209.1735336190124</v>
          </cell>
          <cell r="K216">
            <v>245.73592887888</v>
          </cell>
          <cell r="L216">
            <v>278.89743769483198</v>
          </cell>
          <cell r="M216">
            <v>262.96658983011184</v>
          </cell>
          <cell r="N216">
            <v>299.74010290987405</v>
          </cell>
          <cell r="O216">
            <v>344.57166387916982</v>
          </cell>
          <cell r="P216">
            <v>394.13391986472635</v>
          </cell>
          <cell r="Q216">
            <v>393.10765683708644</v>
          </cell>
          <cell r="R216">
            <v>477.75887804791643</v>
          </cell>
          <cell r="S216">
            <v>485.32079547720406</v>
          </cell>
          <cell r="T216">
            <v>507.08273440419424</v>
          </cell>
          <cell r="U216">
            <v>611.19252980972351</v>
          </cell>
          <cell r="V216">
            <v>542.66321153883302</v>
          </cell>
          <cell r="W216">
            <v>490.2078366535045</v>
          </cell>
          <cell r="X216">
            <v>457.31727787742977</v>
          </cell>
          <cell r="Y216">
            <v>444.22604204502198</v>
          </cell>
          <cell r="Z216">
            <v>423.63201994433604</v>
          </cell>
          <cell r="AA216">
            <v>403.53818012830322</v>
          </cell>
          <cell r="AB216">
            <v>396.52456436485835</v>
          </cell>
          <cell r="AC216">
            <v>397.38849714164229</v>
          </cell>
          <cell r="AD216">
            <v>385.44444335741667</v>
          </cell>
          <cell r="AE216">
            <v>409.30694555293542</v>
          </cell>
          <cell r="AF216">
            <v>406.19843486730718</v>
          </cell>
        </row>
        <row r="259">
          <cell r="A259" t="str">
            <v>Total</v>
          </cell>
          <cell r="C259">
            <v>147.52618831787908</v>
          </cell>
          <cell r="D259">
            <v>144.39287205067328</v>
          </cell>
          <cell r="E259">
            <v>131.08481831803695</v>
          </cell>
          <cell r="F259">
            <v>142.87610913510912</v>
          </cell>
          <cell r="G259">
            <v>135.38217569313869</v>
          </cell>
          <cell r="H259">
            <v>126.8908634985097</v>
          </cell>
          <cell r="I259">
            <v>146.04163125351437</v>
          </cell>
          <cell r="J259">
            <v>144.49839475384579</v>
          </cell>
          <cell r="K259">
            <v>148.64341830978907</v>
          </cell>
          <cell r="L259">
            <v>144.35055576669731</v>
          </cell>
          <cell r="M259">
            <v>143.18680682806638</v>
          </cell>
          <cell r="N259">
            <v>155.38637657490119</v>
          </cell>
          <cell r="O259">
            <v>134.62147343312552</v>
          </cell>
          <cell r="P259">
            <v>145.33627962699472</v>
          </cell>
          <cell r="Q259">
            <v>169.09731203008914</v>
          </cell>
          <cell r="R259">
            <v>159.63328596671164</v>
          </cell>
          <cell r="S259">
            <v>158.17712950992345</v>
          </cell>
          <cell r="T259">
            <v>164.55666958365407</v>
          </cell>
          <cell r="U259">
            <v>174.42865937655026</v>
          </cell>
          <cell r="V259">
            <v>151.37265086890352</v>
          </cell>
          <cell r="W259">
            <v>150.91021253146599</v>
          </cell>
          <cell r="X259">
            <v>151.26488355976434</v>
          </cell>
          <cell r="Y259">
            <v>146.6303546133671</v>
          </cell>
          <cell r="Z259">
            <v>144.12711970820678</v>
          </cell>
          <cell r="AA259">
            <v>132.65432069138205</v>
          </cell>
          <cell r="AB259">
            <v>135.98176747302787</v>
          </cell>
          <cell r="AC259">
            <v>140.26260447768252</v>
          </cell>
          <cell r="AD259">
            <v>144.38150748101367</v>
          </cell>
          <cell r="AE259">
            <v>148.58858138633235</v>
          </cell>
          <cell r="AF259">
            <v>154.92616219527969</v>
          </cell>
        </row>
        <row r="302">
          <cell r="A302" t="str">
            <v>Total</v>
          </cell>
          <cell r="C302">
            <v>47.973606851022645</v>
          </cell>
          <cell r="D302">
            <v>43.503728892353507</v>
          </cell>
          <cell r="E302">
            <v>43.122028994345712</v>
          </cell>
          <cell r="F302">
            <v>37.092346509595579</v>
          </cell>
          <cell r="G302">
            <v>38.551299595889439</v>
          </cell>
          <cell r="H302">
            <v>45.331258896247149</v>
          </cell>
          <cell r="I302">
            <v>48.50519912148367</v>
          </cell>
          <cell r="J302">
            <v>50.958147882569577</v>
          </cell>
          <cell r="K302">
            <v>56.334307314528353</v>
          </cell>
          <cell r="L302">
            <v>63.798061678269164</v>
          </cell>
          <cell r="M302">
            <v>69.029793966414346</v>
          </cell>
          <cell r="N302">
            <v>68.582588449586098</v>
          </cell>
          <cell r="O302">
            <v>67.971487831871144</v>
          </cell>
          <cell r="P302">
            <v>70.548060973486727</v>
          </cell>
          <cell r="Q302">
            <v>67.331121724630123</v>
          </cell>
          <cell r="R302">
            <v>79.502263230162939</v>
          </cell>
          <cell r="S302">
            <v>91.22630000091921</v>
          </cell>
          <cell r="T302">
            <v>84.269682114942754</v>
          </cell>
          <cell r="U302">
            <v>79.817904463939257</v>
          </cell>
          <cell r="V302">
            <v>65.040238091055741</v>
          </cell>
          <cell r="W302">
            <v>49.07446208303557</v>
          </cell>
          <cell r="X302">
            <v>24.43594859641005</v>
          </cell>
          <cell r="Y302">
            <v>14.85925766143334</v>
          </cell>
          <cell r="Z302">
            <v>15.236964785112086</v>
          </cell>
          <cell r="AA302">
            <v>14.562886307890636</v>
          </cell>
          <cell r="AB302">
            <v>15.415031483192589</v>
          </cell>
          <cell r="AC302">
            <v>16.637389089777496</v>
          </cell>
          <cell r="AD302">
            <v>17.300380692039766</v>
          </cell>
          <cell r="AE302">
            <v>16.629074271126861</v>
          </cell>
          <cell r="AF302">
            <v>17.867585099530764</v>
          </cell>
        </row>
        <row r="345">
          <cell r="A345" t="str">
            <v>Total</v>
          </cell>
          <cell r="C345">
            <v>1072.5415843232834</v>
          </cell>
          <cell r="D345">
            <v>1039.4228775814283</v>
          </cell>
          <cell r="E345">
            <v>904.67390130134117</v>
          </cell>
          <cell r="F345">
            <v>1341.2110140213927</v>
          </cell>
          <cell r="G345">
            <v>1188.2396983327465</v>
          </cell>
          <cell r="H345">
            <v>1153.7093057007157</v>
          </cell>
          <cell r="I345">
            <v>1059.0708435345784</v>
          </cell>
          <cell r="J345">
            <v>1280.5663777920606</v>
          </cell>
          <cell r="K345">
            <v>1318.6751183686454</v>
          </cell>
          <cell r="L345">
            <v>1561.2571910726015</v>
          </cell>
          <cell r="M345">
            <v>1814.7108766491904</v>
          </cell>
          <cell r="N345">
            <v>2193.1927186605412</v>
          </cell>
          <cell r="O345">
            <v>2331.8237726237535</v>
          </cell>
          <cell r="P345">
            <v>2276.3764781973923</v>
          </cell>
          <cell r="Q345">
            <v>2156.979376263806</v>
          </cell>
          <cell r="R345">
            <v>2486.7385496485253</v>
          </cell>
          <cell r="S345">
            <v>2866.2719974356592</v>
          </cell>
          <cell r="T345">
            <v>3038.8162343549016</v>
          </cell>
          <cell r="U345">
            <v>2824.7005518152987</v>
          </cell>
          <cell r="V345">
            <v>2229.7892799062706</v>
          </cell>
          <cell r="W345">
            <v>2306.1883322379967</v>
          </cell>
          <cell r="X345">
            <v>2068.5354854274528</v>
          </cell>
          <cell r="Y345">
            <v>1737.8333033714268</v>
          </cell>
          <cell r="Z345">
            <v>2005.1356827131644</v>
          </cell>
          <cell r="AA345">
            <v>2223.4934407538994</v>
          </cell>
          <cell r="AB345">
            <v>2516.8938975395972</v>
          </cell>
          <cell r="AC345">
            <v>2581.2245311077058</v>
          </cell>
          <cell r="AD345">
            <v>3037.1299917216365</v>
          </cell>
          <cell r="AE345">
            <v>3279.3593787599034</v>
          </cell>
          <cell r="AF345">
            <v>3318.9659207366726</v>
          </cell>
        </row>
        <row r="388">
          <cell r="A388" t="str">
            <v>Total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17.762380803797026</v>
          </cell>
          <cell r="H388">
            <v>44.555591121046788</v>
          </cell>
          <cell r="I388">
            <v>19.541332399271759</v>
          </cell>
          <cell r="J388">
            <v>493.06146140253219</v>
          </cell>
          <cell r="K388">
            <v>1065.8293132720692</v>
          </cell>
          <cell r="L388">
            <v>1574.3669210702794</v>
          </cell>
          <cell r="M388">
            <v>2171.5507855012461</v>
          </cell>
          <cell r="N388">
            <v>1993.1825788801525</v>
          </cell>
          <cell r="O388">
            <v>2101.2715386133677</v>
          </cell>
          <cell r="P388">
            <v>1847.8780935075301</v>
          </cell>
          <cell r="Q388">
            <v>1736.9046294548193</v>
          </cell>
          <cell r="R388">
            <v>1178.0402902952771</v>
          </cell>
          <cell r="S388">
            <v>1239.1285976900213</v>
          </cell>
          <cell r="T388">
            <v>1577.687189064633</v>
          </cell>
          <cell r="U388">
            <v>761.88644257558394</v>
          </cell>
          <cell r="V388">
            <v>634.84533942539042</v>
          </cell>
          <cell r="W388">
            <v>680.26846395202836</v>
          </cell>
          <cell r="X388">
            <v>682.27720559278748</v>
          </cell>
          <cell r="Y388">
            <v>680.31597107260211</v>
          </cell>
          <cell r="Z388">
            <v>624.15930986559761</v>
          </cell>
          <cell r="AA388">
            <v>868.90575729684178</v>
          </cell>
          <cell r="AB388">
            <v>1395.5007826118151</v>
          </cell>
          <cell r="AC388">
            <v>1141.7388672474867</v>
          </cell>
          <cell r="AD388">
            <v>476.30281966026121</v>
          </cell>
          <cell r="AE388">
            <v>542.99241323780336</v>
          </cell>
          <cell r="AF388">
            <v>712.2571586303643</v>
          </cell>
        </row>
        <row r="431">
          <cell r="A431" t="str">
            <v>Total</v>
          </cell>
          <cell r="C431">
            <v>22.220457269472</v>
          </cell>
          <cell r="D431">
            <v>22.220457269472</v>
          </cell>
          <cell r="E431">
            <v>25.394808307967999</v>
          </cell>
          <cell r="F431">
            <v>25.394808307967999</v>
          </cell>
          <cell r="G431">
            <v>25.394808307967999</v>
          </cell>
          <cell r="H431">
            <v>22.220457269472</v>
          </cell>
          <cell r="I431">
            <v>38.092212461952002</v>
          </cell>
          <cell r="J431">
            <v>38.092212461952002</v>
          </cell>
          <cell r="K431">
            <v>47.615265577439999</v>
          </cell>
          <cell r="L431">
            <v>57.138318692927996</v>
          </cell>
          <cell r="M431">
            <v>72.741694131478411</v>
          </cell>
          <cell r="N431">
            <v>88.345069570028826</v>
          </cell>
          <cell r="O431">
            <v>103.94844500857923</v>
          </cell>
          <cell r="P431">
            <v>119.55182044712961</v>
          </cell>
          <cell r="Q431">
            <v>168.35363477436843</v>
          </cell>
          <cell r="R431">
            <v>152.59604416858431</v>
          </cell>
          <cell r="S431">
            <v>247.51454548858993</v>
          </cell>
          <cell r="T431">
            <v>195.46364541374922</v>
          </cell>
          <cell r="U431">
            <v>202.59455500791375</v>
          </cell>
          <cell r="V431">
            <v>197.43569870264557</v>
          </cell>
          <cell r="W431">
            <v>198.02592640406368</v>
          </cell>
          <cell r="X431">
            <v>171.91315893247767</v>
          </cell>
          <cell r="Y431">
            <v>181.67788467334964</v>
          </cell>
          <cell r="Z431">
            <v>177.70799398476316</v>
          </cell>
          <cell r="AA431">
            <v>222.46227763711474</v>
          </cell>
          <cell r="AB431">
            <v>219.41665576576489</v>
          </cell>
          <cell r="AC431">
            <v>263.67317617950278</v>
          </cell>
          <cell r="AD431">
            <v>232.822969015707</v>
          </cell>
          <cell r="AE431">
            <v>257.51316498037903</v>
          </cell>
          <cell r="AF431">
            <v>274.26232530423363</v>
          </cell>
        </row>
        <row r="473">
          <cell r="A473" t="str">
            <v>Total</v>
          </cell>
          <cell r="C473">
            <v>805.36286578826969</v>
          </cell>
          <cell r="D473">
            <v>798.72448242684663</v>
          </cell>
          <cell r="E473">
            <v>1126.3433843930275</v>
          </cell>
          <cell r="F473">
            <v>968.96524936373271</v>
          </cell>
          <cell r="G473">
            <v>1006.613390340191</v>
          </cell>
          <cell r="H473">
            <v>944.29602663509672</v>
          </cell>
          <cell r="I473">
            <v>1389.4135146218916</v>
          </cell>
          <cell r="J473">
            <v>884.2917601532406</v>
          </cell>
          <cell r="K473">
            <v>1096.6991449489224</v>
          </cell>
          <cell r="L473">
            <v>768.05173480173221</v>
          </cell>
          <cell r="M473">
            <v>700.79926302782565</v>
          </cell>
          <cell r="N473">
            <v>1056.9787696468363</v>
          </cell>
          <cell r="O473">
            <v>600.65987808148589</v>
          </cell>
          <cell r="P473">
            <v>532.56029945921705</v>
          </cell>
          <cell r="Q473">
            <v>912.30790152537043</v>
          </cell>
          <cell r="R473">
            <v>1754.9649621040517</v>
          </cell>
          <cell r="S473">
            <v>2035.2822633354476</v>
          </cell>
          <cell r="T473">
            <v>1925.9906564828593</v>
          </cell>
          <cell r="U473">
            <v>971.31381117441219</v>
          </cell>
          <cell r="V473">
            <v>1120.0355582870582</v>
          </cell>
          <cell r="W473">
            <v>763.88013903754131</v>
          </cell>
          <cell r="X473">
            <v>646.69039946628686</v>
          </cell>
          <cell r="Y473">
            <v>330.53883290023049</v>
          </cell>
          <cell r="Z473">
            <v>634.36208803023965</v>
          </cell>
          <cell r="AA473">
            <v>374.59588822586761</v>
          </cell>
          <cell r="AB473">
            <v>313.58758023491333</v>
          </cell>
          <cell r="AC473">
            <v>760.22379913482587</v>
          </cell>
          <cell r="AD473">
            <v>1330.9628184483508</v>
          </cell>
          <cell r="AE473">
            <v>1449.2981605372468</v>
          </cell>
          <cell r="AF473">
            <v>1287.1297859280103</v>
          </cell>
        </row>
      </sheetData>
      <sheetData sheetId="49">
        <row r="2">
          <cell r="A2" t="str">
            <v>Coal</v>
          </cell>
          <cell r="C2">
            <v>2483.4141344927598</v>
          </cell>
          <cell r="D2">
            <v>2793.6608919102205</v>
          </cell>
          <cell r="E2">
            <v>1913.8256495657304</v>
          </cell>
          <cell r="F2">
            <v>1909.2072246989421</v>
          </cell>
          <cell r="G2">
            <v>1355.8611095375738</v>
          </cell>
          <cell r="H2">
            <v>987.62601196520177</v>
          </cell>
          <cell r="I2">
            <v>1473.3127103458467</v>
          </cell>
          <cell r="J2">
            <v>1110.754100316045</v>
          </cell>
          <cell r="K2">
            <v>1283.1717897964982</v>
          </cell>
          <cell r="L2">
            <v>1052.862145825887</v>
          </cell>
          <cell r="M2">
            <v>1145.5553944088226</v>
          </cell>
          <cell r="N2">
            <v>1060.3252802062416</v>
          </cell>
          <cell r="O2">
            <v>1013.5596202675474</v>
          </cell>
          <cell r="P2">
            <v>957.91569327999582</v>
          </cell>
          <cell r="Q2">
            <v>927.98429454920858</v>
          </cell>
          <cell r="R2">
            <v>989.48624593954264</v>
          </cell>
          <cell r="S2">
            <v>876.56227762472463</v>
          </cell>
          <cell r="T2">
            <v>835.16099247684076</v>
          </cell>
          <cell r="U2">
            <v>921.50640059139062</v>
          </cell>
          <cell r="V2">
            <v>1070.1786301694788</v>
          </cell>
          <cell r="W2">
            <v>1019.5399106179915</v>
          </cell>
          <cell r="X2">
            <v>920.76249573750783</v>
          </cell>
          <cell r="Y2">
            <v>999.31325400908452</v>
          </cell>
          <cell r="Z2">
            <v>1151.754354048315</v>
          </cell>
          <cell r="AA2">
            <v>999.03326430174468</v>
          </cell>
          <cell r="AB2">
            <v>968.04432081433924</v>
          </cell>
          <cell r="AC2">
            <v>840.30461649154029</v>
          </cell>
          <cell r="AD2">
            <v>855.03556990788718</v>
          </cell>
          <cell r="AE2">
            <v>997.40993397770501</v>
          </cell>
          <cell r="AF2">
            <v>712.44186967232486</v>
          </cell>
        </row>
        <row r="7">
          <cell r="A7" t="str">
            <v>Peat</v>
          </cell>
          <cell r="C7">
            <v>3123.3733990559995</v>
          </cell>
          <cell r="D7">
            <v>2672.800662848435</v>
          </cell>
          <cell r="E7">
            <v>2774.6971247506331</v>
          </cell>
          <cell r="F7">
            <v>2630.0081188796335</v>
          </cell>
          <cell r="G7">
            <v>2631.5222502283664</v>
          </cell>
          <cell r="H7">
            <v>2612.7526862178456</v>
          </cell>
          <cell r="I7">
            <v>2080.905209823829</v>
          </cell>
          <cell r="J7">
            <v>1989.181423504956</v>
          </cell>
          <cell r="K7">
            <v>1993.6983849358767</v>
          </cell>
          <cell r="L7">
            <v>1384.5195227102399</v>
          </cell>
          <cell r="M7">
            <v>1276.4792701274398</v>
          </cell>
          <cell r="N7">
            <v>1228.8054563387998</v>
          </cell>
          <cell r="O7">
            <v>1239.8563817985598</v>
          </cell>
          <cell r="P7">
            <v>1156.92256681704</v>
          </cell>
          <cell r="Q7">
            <v>1140.42009281328</v>
          </cell>
          <cell r="R7">
            <v>1169.6686178364885</v>
          </cell>
          <cell r="S7">
            <v>1215.5701101853333</v>
          </cell>
          <cell r="T7">
            <v>1163.1112640099641</v>
          </cell>
          <cell r="U7">
            <v>1195.089048219972</v>
          </cell>
          <cell r="V7">
            <v>1160.8598496051409</v>
          </cell>
          <cell r="W7">
            <v>1085.0208083793655</v>
          </cell>
          <cell r="X7">
            <v>1033.6314836826857</v>
          </cell>
          <cell r="Y7">
            <v>915.44516312543988</v>
          </cell>
          <cell r="Z7">
            <v>929.40075530795286</v>
          </cell>
          <cell r="AA7">
            <v>855.16729143911255</v>
          </cell>
          <cell r="AB7">
            <v>857.78735256452512</v>
          </cell>
          <cell r="AC7">
            <v>842.40761521156969</v>
          </cell>
          <cell r="AD7">
            <v>806.99207748199171</v>
          </cell>
          <cell r="AE7">
            <v>840.97006636501999</v>
          </cell>
          <cell r="AF7">
            <v>786.97340300616838</v>
          </cell>
        </row>
        <row r="11">
          <cell r="A11" t="str">
            <v>Oil</v>
          </cell>
          <cell r="C11">
            <v>1172.8855770575885</v>
          </cell>
          <cell r="D11">
            <v>1322.6314884653154</v>
          </cell>
          <cell r="E11">
            <v>1315.3825557134073</v>
          </cell>
          <cell r="F11">
            <v>1396.3215421598734</v>
          </cell>
          <cell r="G11">
            <v>1865.887300267163</v>
          </cell>
          <cell r="H11">
            <v>2077.8700741109192</v>
          </cell>
          <cell r="I11">
            <v>2330.6593395098216</v>
          </cell>
          <cell r="J11">
            <v>2606.0884996263244</v>
          </cell>
          <cell r="K11">
            <v>2845.4107331739197</v>
          </cell>
          <cell r="L11">
            <v>3377.6288397213684</v>
          </cell>
          <cell r="M11">
            <v>3357.2823840676333</v>
          </cell>
          <cell r="N11">
            <v>3734.4441075639561</v>
          </cell>
          <cell r="O11">
            <v>3797.0866687058551</v>
          </cell>
          <cell r="P11">
            <v>4022.1927176603899</v>
          </cell>
          <cell r="Q11">
            <v>4072.7280836694686</v>
          </cell>
          <cell r="R11">
            <v>4392.6317071058265</v>
          </cell>
          <cell r="S11">
            <v>4265.3835393528871</v>
          </cell>
          <cell r="T11">
            <v>4279.3612348704164</v>
          </cell>
          <cell r="U11">
            <v>4743.9914928626731</v>
          </cell>
          <cell r="V11">
            <v>4570.629115523283</v>
          </cell>
          <cell r="W11">
            <v>4758.6745139997165</v>
          </cell>
          <cell r="X11">
            <v>4083.4510420251718</v>
          </cell>
          <cell r="Y11">
            <v>3568.5497026911426</v>
          </cell>
          <cell r="Z11">
            <v>3264.4987487359199</v>
          </cell>
          <cell r="AA11">
            <v>2839.0558285881011</v>
          </cell>
          <cell r="AB11">
            <v>3151.1379654724128</v>
          </cell>
          <cell r="AC11">
            <v>3320.7834219059041</v>
          </cell>
          <cell r="AD11">
            <v>3304.3250577418312</v>
          </cell>
          <cell r="AE11">
            <v>3609.8883287479894</v>
          </cell>
          <cell r="AF11">
            <v>3487.18242240984</v>
          </cell>
        </row>
        <row r="26">
          <cell r="A26" t="str">
            <v>Natural Gas</v>
          </cell>
          <cell r="C26">
            <v>269.73036937038796</v>
          </cell>
          <cell r="D26">
            <v>370.21038206016516</v>
          </cell>
          <cell r="E26">
            <v>429.71555722802628</v>
          </cell>
          <cell r="F26">
            <v>498.58539666869711</v>
          </cell>
          <cell r="G26">
            <v>548.70958125742345</v>
          </cell>
          <cell r="H26">
            <v>579.85060834623914</v>
          </cell>
          <cell r="I26">
            <v>702.40843088924157</v>
          </cell>
          <cell r="J26">
            <v>667.52080320621519</v>
          </cell>
          <cell r="K26">
            <v>797.64555841956565</v>
          </cell>
          <cell r="L26">
            <v>916.29722237985322</v>
          </cell>
          <cell r="M26">
            <v>1044.3870208738431</v>
          </cell>
          <cell r="N26">
            <v>1153.4925945361661</v>
          </cell>
          <cell r="O26">
            <v>1134.5190325606263</v>
          </cell>
          <cell r="P26">
            <v>1282.9581460070842</v>
          </cell>
          <cell r="Q26">
            <v>1428.8578812930298</v>
          </cell>
          <cell r="R26">
            <v>1443.1075546636771</v>
          </cell>
          <cell r="S26">
            <v>1503.9951398586868</v>
          </cell>
          <cell r="T26">
            <v>1414.2981881012336</v>
          </cell>
          <cell r="U26">
            <v>1592.6103666616204</v>
          </cell>
          <cell r="V26">
            <v>1491.8726220998299</v>
          </cell>
          <cell r="W26">
            <v>1697.3191972897578</v>
          </cell>
          <cell r="X26">
            <v>1359.6846458768903</v>
          </cell>
          <cell r="Y26">
            <v>1429.8354951079091</v>
          </cell>
          <cell r="Z26">
            <v>1422.076014088263</v>
          </cell>
          <cell r="AA26">
            <v>1271.9947474404237</v>
          </cell>
          <cell r="AB26">
            <v>1322.7139287261762</v>
          </cell>
          <cell r="AC26">
            <v>1316.6976690021356</v>
          </cell>
          <cell r="AD26">
            <v>1296.3375557036368</v>
          </cell>
          <cell r="AE26">
            <v>1411.1327904650996</v>
          </cell>
          <cell r="AF26">
            <v>1381.3803627436687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Electricity</v>
          </cell>
          <cell r="C40">
            <v>3712.5072860439541</v>
          </cell>
          <cell r="D40">
            <v>3850.2743903160845</v>
          </cell>
          <cell r="E40">
            <v>4087.0802818803677</v>
          </cell>
          <cell r="F40">
            <v>4040.7737976200751</v>
          </cell>
          <cell r="G40">
            <v>4130.371400518884</v>
          </cell>
          <cell r="H40">
            <v>4269.450560016011</v>
          </cell>
          <cell r="I40">
            <v>4458.6830384096565</v>
          </cell>
          <cell r="J40">
            <v>4466.5112054708206</v>
          </cell>
          <cell r="K40">
            <v>4536.1167362153201</v>
          </cell>
          <cell r="L40">
            <v>4896.5293687304129</v>
          </cell>
          <cell r="M40">
            <v>4912.7886112605056</v>
          </cell>
          <cell r="N40">
            <v>5427.3224892984363</v>
          </cell>
          <cell r="O40">
            <v>4887.6289351367332</v>
          </cell>
          <cell r="P40">
            <v>4702.5590919362312</v>
          </cell>
          <cell r="Q40">
            <v>4688.2765740216</v>
          </cell>
          <cell r="R40">
            <v>4774.7196610353985</v>
          </cell>
          <cell r="S40">
            <v>4818.7635756734899</v>
          </cell>
          <cell r="T40">
            <v>4523.261390337987</v>
          </cell>
          <cell r="U40">
            <v>4671.3239819950295</v>
          </cell>
          <cell r="V40">
            <v>4248.1506623682544</v>
          </cell>
          <cell r="W40">
            <v>4527.394841731526</v>
          </cell>
          <cell r="X40">
            <v>4049.5760105426452</v>
          </cell>
          <cell r="Y40">
            <v>4295.7363209891155</v>
          </cell>
          <cell r="Z40">
            <v>3700.0613206663393</v>
          </cell>
          <cell r="AA40">
            <v>3513.7184359704584</v>
          </cell>
          <cell r="AB40">
            <v>3682.8654237432638</v>
          </cell>
          <cell r="AC40">
            <v>3810.3313944675501</v>
          </cell>
          <cell r="AD40">
            <v>3509.2932218115557</v>
          </cell>
          <cell r="AE40">
            <v>3068.6789391823781</v>
          </cell>
          <cell r="AF40">
            <v>2639.5664244807385</v>
          </cell>
        </row>
        <row r="43">
          <cell r="A43" t="str">
            <v>Total excluding Electricity</v>
          </cell>
          <cell r="C43">
            <v>7049.4034799767351</v>
          </cell>
          <cell r="D43">
            <v>7159.3034252841362</v>
          </cell>
          <cell r="E43">
            <v>6433.6208872577972</v>
          </cell>
          <cell r="F43">
            <v>6434.1222824071465</v>
          </cell>
          <cell r="G43">
            <v>6401.9802412905274</v>
          </cell>
          <cell r="H43">
            <v>6258.0993806402048</v>
          </cell>
          <cell r="I43">
            <v>6587.2856905687386</v>
          </cell>
          <cell r="J43">
            <v>6373.5448266535413</v>
          </cell>
          <cell r="K43">
            <v>6919.92646632586</v>
          </cell>
          <cell r="L43">
            <v>6731.3077306373489</v>
          </cell>
          <cell r="M43">
            <v>6823.7040694777388</v>
          </cell>
          <cell r="N43">
            <v>7177.0674386451628</v>
          </cell>
          <cell r="O43">
            <v>7185.0217033325889</v>
          </cell>
          <cell r="P43">
            <v>7419.9891237645097</v>
          </cell>
          <cell r="Q43">
            <v>7569.9903523249868</v>
          </cell>
          <cell r="R43">
            <v>7994.8941255455338</v>
          </cell>
          <cell r="S43">
            <v>7861.5110670216327</v>
          </cell>
          <cell r="T43">
            <v>7691.9316794584547</v>
          </cell>
          <cell r="U43">
            <v>8453.1973083356552</v>
          </cell>
          <cell r="V43">
            <v>8293.5402173977327</v>
          </cell>
          <cell r="W43">
            <v>8560.5544302868311</v>
          </cell>
          <cell r="X43">
            <v>7397.5296673222556</v>
          </cell>
          <cell r="Y43">
            <v>6913.1436149335759</v>
          </cell>
          <cell r="Z43">
            <v>6767.7298721804509</v>
          </cell>
          <cell r="AA43">
            <v>5965.2511317693816</v>
          </cell>
          <cell r="AB43">
            <v>6299.6835675774528</v>
          </cell>
          <cell r="AC43">
            <v>6320.1933226111496</v>
          </cell>
          <cell r="AD43">
            <v>6262.6902608353475</v>
          </cell>
          <cell r="AE43">
            <v>6859.4011195558141</v>
          </cell>
          <cell r="AF43">
            <v>6367.9780578320024</v>
          </cell>
          <cell r="AG43">
            <v>4.9383779540261106</v>
          </cell>
        </row>
        <row r="44">
          <cell r="A44" t="str">
            <v>Total</v>
          </cell>
          <cell r="C44">
            <v>10761.91076602069</v>
          </cell>
          <cell r="D44">
            <v>11009.57781560022</v>
          </cell>
          <cell r="E44">
            <v>10520.701169138165</v>
          </cell>
          <cell r="F44">
            <v>10474.896080027222</v>
          </cell>
          <cell r="G44">
            <v>10532.351641809411</v>
          </cell>
          <cell r="H44">
            <v>10527.549940656216</v>
          </cell>
          <cell r="I44">
            <v>11045.968728978394</v>
          </cell>
          <cell r="J44">
            <v>10840.056032124361</v>
          </cell>
          <cell r="K44">
            <v>11456.043202541179</v>
          </cell>
          <cell r="L44">
            <v>11627.837099367762</v>
          </cell>
          <cell r="M44">
            <v>11736.492680738244</v>
          </cell>
          <cell r="N44">
            <v>12604.389927943599</v>
          </cell>
          <cell r="O44">
            <v>12072.650638469322</v>
          </cell>
          <cell r="P44">
            <v>12122.548215700741</v>
          </cell>
          <cell r="Q44">
            <v>12258.266926346587</v>
          </cell>
          <cell r="R44">
            <v>12769.613786580932</v>
          </cell>
          <cell r="S44">
            <v>12680.274642695123</v>
          </cell>
          <cell r="T44">
            <v>12215.193069796442</v>
          </cell>
          <cell r="U44">
            <v>13124.521290330686</v>
          </cell>
          <cell r="V44">
            <v>12541.690879765987</v>
          </cell>
          <cell r="W44">
            <v>13087.949272018357</v>
          </cell>
          <cell r="X44">
            <v>11447.1056778649</v>
          </cell>
          <cell r="Y44">
            <v>11208.87993592269</v>
          </cell>
          <cell r="Z44">
            <v>10467.791192846791</v>
          </cell>
          <cell r="AA44">
            <v>9478.9695677398395</v>
          </cell>
          <cell r="AB44">
            <v>9982.5489913207166</v>
          </cell>
          <cell r="AC44">
            <v>10130.524717078701</v>
          </cell>
          <cell r="AD44">
            <v>9771.9834826469032</v>
          </cell>
          <cell r="AE44">
            <v>9928.0800587381927</v>
          </cell>
          <cell r="AF44">
            <v>9007.54448231274</v>
          </cell>
        </row>
        <row r="45">
          <cell r="A45" t="str">
            <v>Total Non-ETS</v>
          </cell>
          <cell r="R45">
            <v>7994.8941255455338</v>
          </cell>
          <cell r="S45">
            <v>7861.5110670216327</v>
          </cell>
          <cell r="T45">
            <v>7691.9316794584547</v>
          </cell>
          <cell r="U45">
            <v>8453.1973083356552</v>
          </cell>
          <cell r="V45">
            <v>8293.5402173977327</v>
          </cell>
          <cell r="W45">
            <v>8560.5544302868311</v>
          </cell>
          <cell r="X45">
            <v>7397.5296673222556</v>
          </cell>
          <cell r="Y45">
            <v>6913.1436149335759</v>
          </cell>
          <cell r="Z45">
            <v>6767.7298721804509</v>
          </cell>
          <cell r="AA45">
            <v>5965.2511317693816</v>
          </cell>
          <cell r="AB45">
            <v>6299.6835675774528</v>
          </cell>
          <cell r="AC45">
            <v>6320.1933226111496</v>
          </cell>
          <cell r="AD45">
            <v>6262.6902608353475</v>
          </cell>
          <cell r="AE45">
            <v>6859.4011195558141</v>
          </cell>
          <cell r="AF45">
            <v>6367.9780578320024</v>
          </cell>
        </row>
      </sheetData>
      <sheetData sheetId="50">
        <row r="2">
          <cell r="A2" t="str">
            <v>Coal</v>
          </cell>
          <cell r="C2">
            <v>2.555751861348198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107.63754552217442</v>
          </cell>
          <cell r="Q2">
            <v>105.32252811753236</v>
          </cell>
          <cell r="R2">
            <v>106.30062137908338</v>
          </cell>
          <cell r="S2">
            <v>106.30062137908338</v>
          </cell>
          <cell r="T2">
            <v>106.30062137908338</v>
          </cell>
          <cell r="U2">
            <v>106.30062137908338</v>
          </cell>
          <cell r="V2">
            <v>1.5127647719624662</v>
          </cell>
          <cell r="W2">
            <v>0.7563823859812332</v>
          </cell>
          <cell r="X2">
            <v>1.7068105149628872</v>
          </cell>
          <cell r="Y2">
            <v>1.7068105149628872</v>
          </cell>
          <cell r="Z2">
            <v>1.6355284052892629</v>
          </cell>
          <cell r="AA2">
            <v>1.3820809042274889</v>
          </cell>
          <cell r="AB2">
            <v>1.3345594977784059</v>
          </cell>
          <cell r="AC2">
            <v>2.5740761826586458</v>
          </cell>
          <cell r="AD2">
            <v>2.1384632902087217</v>
          </cell>
          <cell r="AE2">
            <v>2.1384632902087217</v>
          </cell>
          <cell r="AF2">
            <v>2.1384632902087217</v>
          </cell>
        </row>
        <row r="7">
          <cell r="A7" t="str">
            <v>Peat</v>
          </cell>
          <cell r="C7">
            <v>135.73237161599997</v>
          </cell>
          <cell r="D7">
            <v>123.46638739199999</v>
          </cell>
          <cell r="E7">
            <v>58.194487913173909</v>
          </cell>
          <cell r="F7">
            <v>59.515664656235757</v>
          </cell>
          <cell r="G7">
            <v>44.547689436734146</v>
          </cell>
          <cell r="H7">
            <v>23.160235095967678</v>
          </cell>
          <cell r="I7">
            <v>64.046849175967679</v>
          </cell>
          <cell r="J7">
            <v>43.907991465124077</v>
          </cell>
          <cell r="K7">
            <v>27.621936862031514</v>
          </cell>
          <cell r="L7">
            <v>18.336082226399995</v>
          </cell>
          <cell r="M7">
            <v>16.502474003759996</v>
          </cell>
          <cell r="N7">
            <v>18.336082226399995</v>
          </cell>
          <cell r="O7">
            <v>12.835257558479997</v>
          </cell>
          <cell r="P7">
            <v>3.6672164452799993</v>
          </cell>
          <cell r="Q7">
            <v>1.8336082226399997</v>
          </cell>
          <cell r="R7">
            <v>1.8904500775418394</v>
          </cell>
          <cell r="S7">
            <v>1.6117416277005596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11">
          <cell r="A11" t="str">
            <v>Oil</v>
          </cell>
          <cell r="C11">
            <v>1736.8234411866774</v>
          </cell>
          <cell r="D11">
            <v>1703.9501358683287</v>
          </cell>
          <cell r="E11">
            <v>1631.4672451814033</v>
          </cell>
          <cell r="F11">
            <v>1539.4960918441634</v>
          </cell>
          <cell r="G11">
            <v>1620.9858404442825</v>
          </cell>
          <cell r="H11">
            <v>1553.6253578370988</v>
          </cell>
          <cell r="I11">
            <v>1331.8749159851141</v>
          </cell>
          <cell r="J11">
            <v>1291.2099279755953</v>
          </cell>
          <cell r="K11">
            <v>1198.6680127350744</v>
          </cell>
          <cell r="L11">
            <v>1232.5255164297769</v>
          </cell>
          <cell r="M11">
            <v>1195.1530956257063</v>
          </cell>
          <cell r="N11">
            <v>1173.9863307620872</v>
          </cell>
          <cell r="O11">
            <v>1135.7734415633881</v>
          </cell>
          <cell r="P11">
            <v>1090.7619113890635</v>
          </cell>
          <cell r="Q11">
            <v>1012.6938011867076</v>
          </cell>
          <cell r="R11">
            <v>1058.3268405405263</v>
          </cell>
          <cell r="S11">
            <v>976.19905962580026</v>
          </cell>
          <cell r="T11">
            <v>922.5464887620916</v>
          </cell>
          <cell r="U11">
            <v>974.38097766835824</v>
          </cell>
          <cell r="V11">
            <v>784.26612938370795</v>
          </cell>
          <cell r="W11">
            <v>830.17296124366669</v>
          </cell>
          <cell r="X11">
            <v>745.33838270642627</v>
          </cell>
          <cell r="Y11">
            <v>720.01964471326551</v>
          </cell>
          <cell r="Z11">
            <v>826.86730350946266</v>
          </cell>
          <cell r="AA11">
            <v>769.32258970195664</v>
          </cell>
          <cell r="AB11">
            <v>792.80225395060324</v>
          </cell>
          <cell r="AC11">
            <v>796.91000686474752</v>
          </cell>
          <cell r="AD11">
            <v>733.85752325456724</v>
          </cell>
          <cell r="AE11">
            <v>774.94363187174929</v>
          </cell>
          <cell r="AF11">
            <v>778.57914927775437</v>
          </cell>
        </row>
        <row r="26">
          <cell r="A26" t="str">
            <v>Natural Gas</v>
          </cell>
          <cell r="C26">
            <v>216.17075708357882</v>
          </cell>
          <cell r="D26">
            <v>261.0597568355206</v>
          </cell>
          <cell r="E26">
            <v>305.30465394201525</v>
          </cell>
          <cell r="F26">
            <v>362.61657054477496</v>
          </cell>
          <cell r="G26">
            <v>400.95339818810459</v>
          </cell>
          <cell r="H26">
            <v>408.00992985842191</v>
          </cell>
          <cell r="I26">
            <v>454.16147797712671</v>
          </cell>
          <cell r="J26">
            <v>483.05970408359354</v>
          </cell>
          <cell r="K26">
            <v>533.35378667703503</v>
          </cell>
          <cell r="L26">
            <v>582.30971652214862</v>
          </cell>
          <cell r="M26">
            <v>698.275162102541</v>
          </cell>
          <cell r="N26">
            <v>693.01663109260403</v>
          </cell>
          <cell r="O26">
            <v>661.59750011941276</v>
          </cell>
          <cell r="P26">
            <v>675.09441427191871</v>
          </cell>
          <cell r="Q26">
            <v>683.61524452415165</v>
          </cell>
          <cell r="R26">
            <v>690.72442235471181</v>
          </cell>
          <cell r="S26">
            <v>759.15700657295849</v>
          </cell>
          <cell r="T26">
            <v>780.72788671140881</v>
          </cell>
          <cell r="U26">
            <v>805.67850101046713</v>
          </cell>
          <cell r="V26">
            <v>759.66106799794136</v>
          </cell>
          <cell r="W26">
            <v>809.3686795282739</v>
          </cell>
          <cell r="X26">
            <v>818.72446356124715</v>
          </cell>
          <cell r="Y26">
            <v>902.93902989800961</v>
          </cell>
          <cell r="Z26">
            <v>842.47797098876174</v>
          </cell>
          <cell r="AA26">
            <v>804.28162427927327</v>
          </cell>
          <cell r="AB26">
            <v>877.76730257530335</v>
          </cell>
          <cell r="AC26">
            <v>854.29960332381916</v>
          </cell>
          <cell r="AD26">
            <v>866.51711062261973</v>
          </cell>
          <cell r="AE26">
            <v>928.98825544025567</v>
          </cell>
          <cell r="AF26">
            <v>948.35777001506892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Electricity</v>
          </cell>
          <cell r="C40">
            <v>2505.1805563720068</v>
          </cell>
          <cell r="D40">
            <v>2680.4139573126681</v>
          </cell>
          <cell r="E40">
            <v>2874.9761427035155</v>
          </cell>
          <cell r="F40">
            <v>2861.1368887117819</v>
          </cell>
          <cell r="G40">
            <v>2946.8446886517759</v>
          </cell>
          <cell r="H40">
            <v>3103.959419237447</v>
          </cell>
          <cell r="I40">
            <v>3340.3814294274307</v>
          </cell>
          <cell r="J40">
            <v>3529.5923291307445</v>
          </cell>
          <cell r="K40">
            <v>3699.8448066209153</v>
          </cell>
          <cell r="L40">
            <v>4085.7377691486581</v>
          </cell>
          <cell r="M40">
            <v>4307.8413077562709</v>
          </cell>
          <cell r="N40">
            <v>4874.5432094859552</v>
          </cell>
          <cell r="O40">
            <v>5026.3582680726722</v>
          </cell>
          <cell r="P40">
            <v>5076.3399574670975</v>
          </cell>
          <cell r="Q40">
            <v>4894.7906779413433</v>
          </cell>
          <cell r="R40">
            <v>5457.072502889012</v>
          </cell>
          <cell r="S40">
            <v>5660.2918564267093</v>
          </cell>
          <cell r="T40">
            <v>5562.1511763703702</v>
          </cell>
          <cell r="U40">
            <v>5757.4349431665323</v>
          </cell>
          <cell r="V40">
            <v>5379.1923107698485</v>
          </cell>
          <cell r="W40">
            <v>5589.767168599974</v>
          </cell>
          <cell r="X40">
            <v>4990.8553156380622</v>
          </cell>
          <cell r="Y40">
            <v>5576.4683230859164</v>
          </cell>
          <cell r="Z40">
            <v>4927.4258675144711</v>
          </cell>
          <cell r="AA40">
            <v>4558.0285822625647</v>
          </cell>
          <cell r="AB40">
            <v>5108.9311924016265</v>
          </cell>
          <cell r="AC40">
            <v>5415.7292485579919</v>
          </cell>
          <cell r="AD40">
            <v>4953.214302410749</v>
          </cell>
          <cell r="AE40">
            <v>4450.1201404797421</v>
          </cell>
          <cell r="AF40">
            <v>3961.9629121241537</v>
          </cell>
        </row>
        <row r="43">
          <cell r="A43" t="str">
            <v>Total excluding Electricity</v>
          </cell>
          <cell r="C43">
            <v>2091.2823217476043</v>
          </cell>
          <cell r="D43">
            <v>2088.4762800958492</v>
          </cell>
          <cell r="E43">
            <v>1994.9663870365923</v>
          </cell>
          <cell r="F43">
            <v>1961.628327045174</v>
          </cell>
          <cell r="G43">
            <v>2066.4869280691214</v>
          </cell>
          <cell r="H43">
            <v>1984.7955227914883</v>
          </cell>
          <cell r="I43">
            <v>1850.0832431382084</v>
          </cell>
          <cell r="J43">
            <v>1818.1776235243128</v>
          </cell>
          <cell r="K43">
            <v>1759.643736274141</v>
          </cell>
          <cell r="L43">
            <v>1833.1713151783256</v>
          </cell>
          <cell r="M43">
            <v>1909.9307317320072</v>
          </cell>
          <cell r="N43">
            <v>1885.3390440810913</v>
          </cell>
          <cell r="O43">
            <v>1810.206199241281</v>
          </cell>
          <cell r="P43">
            <v>1877.1610876284367</v>
          </cell>
          <cell r="Q43">
            <v>1803.4651820510317</v>
          </cell>
          <cell r="R43">
            <v>1857.2423343518633</v>
          </cell>
          <cell r="S43">
            <v>1843.2684292055428</v>
          </cell>
          <cell r="T43">
            <v>1809.5749968525838</v>
          </cell>
          <cell r="U43">
            <v>1886.3601000579088</v>
          </cell>
          <cell r="V43">
            <v>1545.4399621536118</v>
          </cell>
          <cell r="W43">
            <v>1640.2980231579218</v>
          </cell>
          <cell r="X43">
            <v>1565.7696567826363</v>
          </cell>
          <cell r="Y43">
            <v>1624.6654851262379</v>
          </cell>
          <cell r="Z43">
            <v>1670.9808029035137</v>
          </cell>
          <cell r="AA43">
            <v>1574.9862948854575</v>
          </cell>
          <cell r="AB43">
            <v>1671.904116023685</v>
          </cell>
          <cell r="AC43">
            <v>1653.7836863712255</v>
          </cell>
          <cell r="AD43">
            <v>1602.5130971673957</v>
          </cell>
          <cell r="AE43">
            <v>1706.0703506022137</v>
          </cell>
          <cell r="AF43">
            <v>1729.075382583032</v>
          </cell>
        </row>
        <row r="44">
          <cell r="A44" t="str">
            <v>Total</v>
          </cell>
          <cell r="C44">
            <v>4596.4628781196116</v>
          </cell>
          <cell r="D44">
            <v>4768.8902374085174</v>
          </cell>
          <cell r="E44">
            <v>4869.9425297401076</v>
          </cell>
          <cell r="F44">
            <v>4822.7652157569555</v>
          </cell>
          <cell r="G44">
            <v>5013.3316167208977</v>
          </cell>
          <cell r="H44">
            <v>5088.7549420289351</v>
          </cell>
          <cell r="I44">
            <v>5190.4646725656394</v>
          </cell>
          <cell r="J44">
            <v>5347.7699526550568</v>
          </cell>
          <cell r="K44">
            <v>5459.4885428950565</v>
          </cell>
          <cell r="L44">
            <v>5918.9090843269842</v>
          </cell>
          <cell r="M44">
            <v>6217.7720394882781</v>
          </cell>
          <cell r="N44">
            <v>6759.8822535670461</v>
          </cell>
          <cell r="O44">
            <v>6836.5644673139532</v>
          </cell>
          <cell r="P44">
            <v>6953.5010450955342</v>
          </cell>
          <cell r="Q44">
            <v>6698.255859992375</v>
          </cell>
          <cell r="R44">
            <v>7314.314837240875</v>
          </cell>
          <cell r="S44">
            <v>7503.5602856322521</v>
          </cell>
          <cell r="T44">
            <v>7371.7261732229545</v>
          </cell>
          <cell r="U44">
            <v>7643.7950432244415</v>
          </cell>
          <cell r="V44">
            <v>6924.6322729234598</v>
          </cell>
          <cell r="W44">
            <v>7230.0651917578962</v>
          </cell>
          <cell r="X44">
            <v>6556.6249724206982</v>
          </cell>
          <cell r="Y44">
            <v>7201.1338082121547</v>
          </cell>
          <cell r="Z44">
            <v>6598.406670417985</v>
          </cell>
          <cell r="AA44">
            <v>6133.0148771480217</v>
          </cell>
          <cell r="AB44">
            <v>6780.8353084253113</v>
          </cell>
          <cell r="AC44">
            <v>7069.5129349292174</v>
          </cell>
          <cell r="AD44">
            <v>6555.7273995781452</v>
          </cell>
          <cell r="AE44">
            <v>6156.1904910819558</v>
          </cell>
          <cell r="AF44">
            <v>5691.0382947071857</v>
          </cell>
        </row>
        <row r="46">
          <cell r="A46" t="str">
            <v>Services Non-ETS</v>
          </cell>
          <cell r="R46">
            <v>1857.2423343518633</v>
          </cell>
          <cell r="S46">
            <v>1843.2684292055428</v>
          </cell>
          <cell r="T46">
            <v>1809.5749968525838</v>
          </cell>
          <cell r="U46">
            <v>1886.3601000579088</v>
          </cell>
          <cell r="V46">
            <v>1545.4399621536118</v>
          </cell>
          <cell r="W46">
            <v>1640.2980231579218</v>
          </cell>
          <cell r="X46">
            <v>1565.7696567826363</v>
          </cell>
          <cell r="Y46">
            <v>1624.6654851262379</v>
          </cell>
          <cell r="Z46">
            <v>1670.9808029035137</v>
          </cell>
          <cell r="AA46">
            <v>1574.9862948854575</v>
          </cell>
          <cell r="AB46">
            <v>1671.904116023685</v>
          </cell>
          <cell r="AC46">
            <v>1653.7836863712255</v>
          </cell>
          <cell r="AD46">
            <v>1602.5130971673957</v>
          </cell>
          <cell r="AE46">
            <v>1706.0703506022137</v>
          </cell>
          <cell r="AF46">
            <v>1729.075382583032</v>
          </cell>
        </row>
      </sheetData>
      <sheetData sheetId="51">
        <row r="2">
          <cell r="A2" t="str">
            <v>Coal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</row>
        <row r="7">
          <cell r="A7" t="str">
            <v>Peat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11">
          <cell r="A11" t="str">
            <v>Oil</v>
          </cell>
          <cell r="C11">
            <v>747.19299090747143</v>
          </cell>
          <cell r="D11">
            <v>779.59873288145423</v>
          </cell>
          <cell r="E11">
            <v>795.22890488857047</v>
          </cell>
          <cell r="F11">
            <v>810.32228798982942</v>
          </cell>
          <cell r="G11">
            <v>910.27691945539686</v>
          </cell>
          <cell r="H11">
            <v>1067.9357357937204</v>
          </cell>
          <cell r="I11">
            <v>867.15492805022836</v>
          </cell>
          <cell r="J11">
            <v>876.71174725803633</v>
          </cell>
          <cell r="K11">
            <v>882.77260400950365</v>
          </cell>
          <cell r="L11">
            <v>908.69089639269214</v>
          </cell>
          <cell r="M11">
            <v>934.21377533850489</v>
          </cell>
          <cell r="N11">
            <v>945.64393828665857</v>
          </cell>
          <cell r="O11">
            <v>932.69601307224571</v>
          </cell>
          <cell r="P11">
            <v>978.74714689116263</v>
          </cell>
          <cell r="Q11">
            <v>963.1247533227928</v>
          </cell>
          <cell r="R11">
            <v>1005.2276417408005</v>
          </cell>
          <cell r="S11">
            <v>954.28010950027056</v>
          </cell>
          <cell r="T11">
            <v>903.91269910555252</v>
          </cell>
          <cell r="U11">
            <v>951.32097629911664</v>
          </cell>
          <cell r="V11">
            <v>815.82623222221719</v>
          </cell>
          <cell r="W11">
            <v>756.32134270718666</v>
          </cell>
          <cell r="X11">
            <v>714.85005577661502</v>
          </cell>
          <cell r="Y11">
            <v>690.79664009797045</v>
          </cell>
          <cell r="Z11">
            <v>616.0229834574659</v>
          </cell>
          <cell r="AA11">
            <v>556.33334411672854</v>
          </cell>
          <cell r="AB11">
            <v>529.78604910213414</v>
          </cell>
          <cell r="AC11">
            <v>547.80037958962896</v>
          </cell>
          <cell r="AD11">
            <v>576.44380726625593</v>
          </cell>
          <cell r="AE11">
            <v>622.08981537755744</v>
          </cell>
          <cell r="AF11">
            <v>610.6679333921694</v>
          </cell>
        </row>
        <row r="26">
          <cell r="A26" t="str">
            <v>Natural Gas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Electricity</v>
          </cell>
          <cell r="C40">
            <v>385.412393288001</v>
          </cell>
          <cell r="D40">
            <v>391.1333671615053</v>
          </cell>
          <cell r="E40">
            <v>412.61231677689335</v>
          </cell>
          <cell r="F40">
            <v>411.32076429039176</v>
          </cell>
          <cell r="G40">
            <v>417.31288684331588</v>
          </cell>
          <cell r="H40">
            <v>430.38816129193668</v>
          </cell>
          <cell r="I40">
            <v>446.80805309221125</v>
          </cell>
          <cell r="J40">
            <v>458.8134515291153</v>
          </cell>
          <cell r="K40">
            <v>478.22243217947755</v>
          </cell>
          <cell r="L40">
            <v>435.95327213692309</v>
          </cell>
          <cell r="M40">
            <v>439.26109935976285</v>
          </cell>
          <cell r="N40">
            <v>488.0395520252012</v>
          </cell>
          <cell r="O40">
            <v>449.46276117308452</v>
          </cell>
          <cell r="P40">
            <v>408.41921484660065</v>
          </cell>
          <cell r="Q40">
            <v>388.03051415806328</v>
          </cell>
          <cell r="R40">
            <v>408.93073304159736</v>
          </cell>
          <cell r="S40">
            <v>365.63749667631328</v>
          </cell>
          <cell r="T40">
            <v>314.60546496706451</v>
          </cell>
          <cell r="U40">
            <v>307.59885442516565</v>
          </cell>
          <cell r="V40">
            <v>291.81554124959951</v>
          </cell>
          <cell r="W40">
            <v>295.61145871923986</v>
          </cell>
          <cell r="X40">
            <v>272.79983094552841</v>
          </cell>
          <cell r="Y40">
            <v>295.18263753943296</v>
          </cell>
          <cell r="Z40">
            <v>259.77616751470418</v>
          </cell>
          <cell r="AA40">
            <v>254.50492507022582</v>
          </cell>
          <cell r="AB40">
            <v>260.76656400681151</v>
          </cell>
          <cell r="AC40">
            <v>270.06654105734458</v>
          </cell>
          <cell r="AD40">
            <v>246.03353619723211</v>
          </cell>
          <cell r="AE40">
            <v>209.48981817751886</v>
          </cell>
          <cell r="AF40">
            <v>176.59280725764913</v>
          </cell>
        </row>
        <row r="43">
          <cell r="A43" t="str">
            <v>Total excluding Electricity</v>
          </cell>
          <cell r="C43">
            <v>747.19299090747143</v>
          </cell>
          <cell r="D43">
            <v>779.59873288145423</v>
          </cell>
          <cell r="E43">
            <v>795.22890488857047</v>
          </cell>
          <cell r="F43">
            <v>810.32228798982942</v>
          </cell>
          <cell r="G43">
            <v>910.27691945539686</v>
          </cell>
          <cell r="H43">
            <v>1067.9357357937204</v>
          </cell>
          <cell r="I43">
            <v>867.15492805022836</v>
          </cell>
          <cell r="J43">
            <v>876.71174725803633</v>
          </cell>
          <cell r="K43">
            <v>882.77260400950365</v>
          </cell>
          <cell r="L43">
            <v>908.69089639269214</v>
          </cell>
          <cell r="M43">
            <v>934.21377533850489</v>
          </cell>
          <cell r="N43">
            <v>945.64393828665857</v>
          </cell>
          <cell r="O43">
            <v>932.69601307224571</v>
          </cell>
          <cell r="P43">
            <v>978.74714689116263</v>
          </cell>
          <cell r="Q43">
            <v>963.1247533227928</v>
          </cell>
          <cell r="R43">
            <v>1005.2276417408005</v>
          </cell>
          <cell r="S43">
            <v>954.28010950027056</v>
          </cell>
          <cell r="T43">
            <v>903.91269910555252</v>
          </cell>
          <cell r="U43">
            <v>951.32097629911664</v>
          </cell>
          <cell r="V43">
            <v>815.82623222221719</v>
          </cell>
          <cell r="W43">
            <v>756.32134270718666</v>
          </cell>
          <cell r="X43">
            <v>714.85005577661502</v>
          </cell>
          <cell r="Y43">
            <v>690.79664009797045</v>
          </cell>
          <cell r="Z43">
            <v>616.0229834574659</v>
          </cell>
          <cell r="AA43">
            <v>556.33334411672854</v>
          </cell>
          <cell r="AB43">
            <v>529.78604910213414</v>
          </cell>
          <cell r="AC43">
            <v>547.80037958962896</v>
          </cell>
          <cell r="AD43">
            <v>576.44380726625593</v>
          </cell>
          <cell r="AE43">
            <v>622.08981537755744</v>
          </cell>
          <cell r="AF43">
            <v>610.6679333921694</v>
          </cell>
        </row>
        <row r="44">
          <cell r="A44" t="str">
            <v>Total</v>
          </cell>
          <cell r="C44">
            <v>1132.6053841954724</v>
          </cell>
          <cell r="D44">
            <v>1170.7321000429595</v>
          </cell>
          <cell r="E44">
            <v>1207.8412216654638</v>
          </cell>
          <cell r="F44">
            <v>1221.6430522802211</v>
          </cell>
          <cell r="G44">
            <v>1327.5898062987128</v>
          </cell>
          <cell r="H44">
            <v>1498.3238970856571</v>
          </cell>
          <cell r="I44">
            <v>1313.9629811424397</v>
          </cell>
          <cell r="J44">
            <v>1335.5251987871516</v>
          </cell>
          <cell r="K44">
            <v>1360.9950361889812</v>
          </cell>
          <cell r="L44">
            <v>1344.6441685296152</v>
          </cell>
          <cell r="M44">
            <v>1373.4748746982677</v>
          </cell>
          <cell r="N44">
            <v>1433.6834903118597</v>
          </cell>
          <cell r="O44">
            <v>1382.1587742453303</v>
          </cell>
          <cell r="P44">
            <v>1387.1663617377633</v>
          </cell>
          <cell r="Q44">
            <v>1351.1552674808561</v>
          </cell>
          <cell r="R44">
            <v>1414.1583747823979</v>
          </cell>
          <cell r="S44">
            <v>1319.9176061765838</v>
          </cell>
          <cell r="T44">
            <v>1218.5181640726171</v>
          </cell>
          <cell r="U44">
            <v>1258.9198307242823</v>
          </cell>
          <cell r="V44">
            <v>1107.6417734718166</v>
          </cell>
          <cell r="W44">
            <v>1051.9328014264265</v>
          </cell>
          <cell r="X44">
            <v>987.64988672214349</v>
          </cell>
          <cell r="Y44">
            <v>985.97927763740336</v>
          </cell>
          <cell r="Z44">
            <v>875.79915097217008</v>
          </cell>
          <cell r="AA44">
            <v>810.83826918695434</v>
          </cell>
          <cell r="AB44">
            <v>790.55261310894571</v>
          </cell>
          <cell r="AC44">
            <v>817.86692064697354</v>
          </cell>
          <cell r="AD44">
            <v>822.47734346348807</v>
          </cell>
          <cell r="AE44">
            <v>831.57963355507627</v>
          </cell>
          <cell r="AF44">
            <v>787.26074064981856</v>
          </cell>
        </row>
        <row r="45">
          <cell r="A45" t="str">
            <v>Total Non-ETS</v>
          </cell>
          <cell r="R45">
            <v>1005.2276417408005</v>
          </cell>
          <cell r="S45">
            <v>954.28010950027056</v>
          </cell>
          <cell r="T45">
            <v>903.91269910555252</v>
          </cell>
          <cell r="U45">
            <v>951.32097629911664</v>
          </cell>
          <cell r="V45">
            <v>815.82623222221719</v>
          </cell>
          <cell r="W45">
            <v>756.32134270718666</v>
          </cell>
          <cell r="X45">
            <v>714.85005577661502</v>
          </cell>
          <cell r="Y45">
            <v>690.79664009797045</v>
          </cell>
          <cell r="Z45">
            <v>616.0229834574659</v>
          </cell>
          <cell r="AA45">
            <v>556.33334411672854</v>
          </cell>
          <cell r="AB45">
            <v>529.78604910213414</v>
          </cell>
          <cell r="AC45">
            <v>547.80037958962896</v>
          </cell>
          <cell r="AD45">
            <v>576.44380726625593</v>
          </cell>
          <cell r="AE45">
            <v>622.08981537755744</v>
          </cell>
          <cell r="AF45">
            <v>610.6679333921694</v>
          </cell>
        </row>
      </sheetData>
      <sheetData sheetId="52" refreshError="1"/>
      <sheetData sheetId="53" refreshError="1"/>
      <sheetData sheetId="54" refreshError="1"/>
      <sheetData sheetId="55">
        <row r="8">
          <cell r="A8" t="str">
            <v>Primary Energy Requirement (excl. non-energy)</v>
          </cell>
          <cell r="C8">
            <v>8261.7289032435383</v>
          </cell>
          <cell r="D8">
            <v>8120.7025041385368</v>
          </cell>
          <cell r="E8">
            <v>7457.078113832159</v>
          </cell>
          <cell r="F8">
            <v>7375.0079523785234</v>
          </cell>
          <cell r="G8">
            <v>6878.3173328046169</v>
          </cell>
          <cell r="H8">
            <v>7050.4768061979275</v>
          </cell>
          <cell r="I8">
            <v>7605.4345784417146</v>
          </cell>
          <cell r="J8">
            <v>7135.8231833073169</v>
          </cell>
          <cell r="K8">
            <v>7404.5144806836379</v>
          </cell>
          <cell r="L8">
            <v>6297.8655120650246</v>
          </cell>
          <cell r="M8">
            <v>7189.7903964877623</v>
          </cell>
          <cell r="N8">
            <v>7447.1469049981333</v>
          </cell>
          <cell r="O8">
            <v>6932.2899259633332</v>
          </cell>
          <cell r="P8">
            <v>6921.5725640199798</v>
          </cell>
          <cell r="Q8">
            <v>7133.7680785859993</v>
          </cell>
          <cell r="R8">
            <v>7463.3851798239266</v>
          </cell>
          <cell r="S8">
            <v>6464.5655811127099</v>
          </cell>
          <cell r="T8">
            <v>6341.6707214880225</v>
          </cell>
          <cell r="U8">
            <v>5591.4030257026561</v>
          </cell>
          <cell r="V8">
            <v>4535.8880500655769</v>
          </cell>
          <cell r="W8">
            <v>4890.4025846326858</v>
          </cell>
          <cell r="X8">
            <v>4896.5246061744583</v>
          </cell>
          <cell r="Y8">
            <v>5921.8691749728869</v>
          </cell>
          <cell r="Z8">
            <v>5256.7001702703419</v>
          </cell>
          <cell r="AA8">
            <v>5011.6267996505039</v>
          </cell>
          <cell r="AB8">
            <v>5795.7579893848861</v>
          </cell>
          <cell r="AC8">
            <v>5555.6302098212354</v>
          </cell>
          <cell r="AD8">
            <v>4616.3890071365968</v>
          </cell>
          <cell r="AE8">
            <v>3247.7730205175749</v>
          </cell>
          <cell r="AF8">
            <v>1519.7692564043698</v>
          </cell>
          <cell r="AH8">
            <v>-39.224789545531856</v>
          </cell>
          <cell r="AI8">
            <v>-11.705913461215367</v>
          </cell>
        </row>
        <row r="25">
          <cell r="A25" t="str">
            <v>Own Use and Distribution Losses</v>
          </cell>
        </row>
        <row r="29">
          <cell r="A29" t="str">
            <v>Total Final Energy Consumption</v>
          </cell>
          <cell r="C29">
            <v>3342.1467599057542</v>
          </cell>
          <cell r="D29">
            <v>3653.0276943962062</v>
          </cell>
          <cell r="E29">
            <v>2346.7842878698852</v>
          </cell>
          <cell r="F29">
            <v>2439.8441632945005</v>
          </cell>
          <cell r="G29">
            <v>1559.8478233986023</v>
          </cell>
          <cell r="H29">
            <v>1270.2677470755839</v>
          </cell>
          <cell r="I29">
            <v>1946.5723600951433</v>
          </cell>
          <cell r="J29">
            <v>1466.5717087989074</v>
          </cell>
          <cell r="K29">
            <v>1591.5181102872252</v>
          </cell>
          <cell r="L29">
            <v>1306.1669514024732</v>
          </cell>
          <cell r="M29">
            <v>1591.6823150725331</v>
          </cell>
          <cell r="N29">
            <v>1572.1393496025032</v>
          </cell>
          <cell r="O29">
            <v>1497.3314508056578</v>
          </cell>
          <cell r="P29">
            <v>1760.281469095343</v>
          </cell>
          <cell r="Q29">
            <v>1802.177042239352</v>
          </cell>
          <cell r="R29">
            <v>1934.2414745188819</v>
          </cell>
          <cell r="S29">
            <v>1706.1844841137261</v>
          </cell>
          <cell r="T29">
            <v>1677.2414193947857</v>
          </cell>
          <cell r="U29">
            <v>1681.1755325410466</v>
          </cell>
          <cell r="V29">
            <v>1517.0532282861568</v>
          </cell>
          <cell r="W29">
            <v>1511.9007612530993</v>
          </cell>
          <cell r="X29">
            <v>1354.9086370072937</v>
          </cell>
          <cell r="Y29">
            <v>1385.2705411719292</v>
          </cell>
          <cell r="Z29">
            <v>1479.0367581084822</v>
          </cell>
          <cell r="AA29">
            <v>1424.1837589138238</v>
          </cell>
          <cell r="AB29">
            <v>1388.7135508078886</v>
          </cell>
          <cell r="AC29">
            <v>1264.6198087140726</v>
          </cell>
          <cell r="AD29">
            <v>1262.2272606496144</v>
          </cell>
          <cell r="AE29">
            <v>1417.6812274358783</v>
          </cell>
          <cell r="AF29">
            <v>1028.6499787313667</v>
          </cell>
        </row>
      </sheetData>
      <sheetData sheetId="56">
        <row r="8">
          <cell r="A8" t="str">
            <v>Primary Energy Requirement (excl. non-energy)</v>
          </cell>
          <cell r="C8">
            <v>6138.8608070308055</v>
          </cell>
          <cell r="D8">
            <v>5755.3811692394402</v>
          </cell>
          <cell r="E8">
            <v>5785.2774693259198</v>
          </cell>
          <cell r="F8">
            <v>5403.2447415779998</v>
          </cell>
          <cell r="G8">
            <v>5322.9230384594402</v>
          </cell>
          <cell r="H8">
            <v>5324.2253744191194</v>
          </cell>
          <cell r="I8">
            <v>4955.233765752504</v>
          </cell>
          <cell r="J8">
            <v>4813.0713031795922</v>
          </cell>
          <cell r="K8">
            <v>4425.3457085279515</v>
          </cell>
          <cell r="L8">
            <v>3913.7689430683195</v>
          </cell>
          <cell r="M8">
            <v>3609.8415546350398</v>
          </cell>
          <cell r="N8">
            <v>3885.17645436984</v>
          </cell>
          <cell r="O8">
            <v>3994.3863046051192</v>
          </cell>
          <cell r="P8">
            <v>3630.8999545113593</v>
          </cell>
          <cell r="Q8">
            <v>2844.7862757998018</v>
          </cell>
          <cell r="R8">
            <v>3766.3868144343855</v>
          </cell>
          <cell r="S8">
            <v>3563.5072966958382</v>
          </cell>
          <cell r="T8">
            <v>3482.7926526385718</v>
          </cell>
          <cell r="U8">
            <v>4131.586073535218</v>
          </cell>
          <cell r="V8">
            <v>4133.7800630241309</v>
          </cell>
          <cell r="W8">
            <v>3611.5388651547573</v>
          </cell>
          <cell r="X8">
            <v>3423.4665580799074</v>
          </cell>
          <cell r="Y8">
            <v>3743.5191953715712</v>
          </cell>
          <cell r="Z8">
            <v>3524.9098073980144</v>
          </cell>
          <cell r="AA8">
            <v>3687.0580979146412</v>
          </cell>
          <cell r="AB8">
            <v>3626.9557936504161</v>
          </cell>
          <cell r="AC8">
            <v>3483.3421448360486</v>
          </cell>
          <cell r="AD8">
            <v>3343.3924623949279</v>
          </cell>
          <cell r="AE8">
            <v>3190.7503070247067</v>
          </cell>
          <cell r="AF8">
            <v>2925.1625179094217</v>
          </cell>
        </row>
        <row r="25">
          <cell r="A25" t="str">
            <v>Own Use and Distribution Losses</v>
          </cell>
          <cell r="C25">
            <v>35.462324953439996</v>
          </cell>
          <cell r="D25">
            <v>28.288224145368002</v>
          </cell>
          <cell r="E25">
            <v>24.659784753119997</v>
          </cell>
          <cell r="F25">
            <v>24.237471448079997</v>
          </cell>
          <cell r="G25">
            <v>27.204600756167995</v>
          </cell>
          <cell r="H25">
            <v>25.5658024116</v>
          </cell>
          <cell r="I25">
            <v>26.975797746480001</v>
          </cell>
          <cell r="J25">
            <v>18.733150048536</v>
          </cell>
          <cell r="K25">
            <v>30.396278531519997</v>
          </cell>
          <cell r="L25">
            <v>29.551937461199998</v>
          </cell>
          <cell r="M25">
            <v>22.797208898639997</v>
          </cell>
          <cell r="N25">
            <v>49.816123148879996</v>
          </cell>
          <cell r="O25">
            <v>65.014262414639987</v>
          </cell>
          <cell r="P25">
            <v>112.29736235255999</v>
          </cell>
          <cell r="Q25">
            <v>125.34003131853156</v>
          </cell>
          <cell r="R25">
            <v>77.596339471382265</v>
          </cell>
          <cell r="S25">
            <v>80.103993095327155</v>
          </cell>
          <cell r="T25">
            <v>77.671587852929534</v>
          </cell>
          <cell r="U25">
            <v>88.270884489002313</v>
          </cell>
          <cell r="V25">
            <v>100.32370737609747</v>
          </cell>
          <cell r="W25">
            <v>74.799373263064993</v>
          </cell>
          <cell r="X25">
            <v>59.697499645476917</v>
          </cell>
          <cell r="Y25">
            <v>69.621325719329434</v>
          </cell>
          <cell r="Z25">
            <v>78.550188199934155</v>
          </cell>
          <cell r="AA25">
            <v>62.724917930900645</v>
          </cell>
          <cell r="AB25">
            <v>42.401789363394379</v>
          </cell>
          <cell r="AC25">
            <v>55.551901782444801</v>
          </cell>
          <cell r="AD25">
            <v>66.351223859001493</v>
          </cell>
          <cell r="AE25">
            <v>48.603572877054646</v>
          </cell>
          <cell r="AF25">
            <v>39.72793697082912</v>
          </cell>
        </row>
        <row r="29">
          <cell r="A29" t="str">
            <v>Total Final Energy Consumption</v>
          </cell>
          <cell r="C29">
            <v>3259.1057706719994</v>
          </cell>
          <cell r="D29">
            <v>2796.2670502404349</v>
          </cell>
          <cell r="E29">
            <v>2832.8916126638069</v>
          </cell>
          <cell r="F29">
            <v>2689.5237835358694</v>
          </cell>
          <cell r="G29">
            <v>2676.0699396651007</v>
          </cell>
          <cell r="H29">
            <v>2635.9129213138135</v>
          </cell>
          <cell r="I29">
            <v>2144.9520589997965</v>
          </cell>
          <cell r="J29">
            <v>2033.08941497008</v>
          </cell>
          <cell r="K29">
            <v>2021.3203217979083</v>
          </cell>
          <cell r="L29">
            <v>1402.85560493664</v>
          </cell>
          <cell r="M29">
            <v>1292.9817441311998</v>
          </cell>
          <cell r="N29">
            <v>1247.1415385651999</v>
          </cell>
          <cell r="O29">
            <v>1252.6916393570398</v>
          </cell>
          <cell r="P29">
            <v>1160.58978326232</v>
          </cell>
          <cell r="Q29">
            <v>1142.2537010359199</v>
          </cell>
          <cell r="R29">
            <v>1173.3726284305499</v>
          </cell>
          <cell r="S29">
            <v>1218.7698740093626</v>
          </cell>
          <cell r="T29">
            <v>1166.3757012958451</v>
          </cell>
          <cell r="U29">
            <v>1198.0713585614915</v>
          </cell>
          <cell r="V29">
            <v>1166.1277634490862</v>
          </cell>
          <cell r="W29">
            <v>1087.1520864812276</v>
          </cell>
          <cell r="X29">
            <v>1035.7536569485919</v>
          </cell>
          <cell r="Y29">
            <v>919.01865630746443</v>
          </cell>
          <cell r="Z29">
            <v>931.89229575220224</v>
          </cell>
          <cell r="AA29">
            <v>858.43782409342236</v>
          </cell>
          <cell r="AB29">
            <v>861.66436052234496</v>
          </cell>
          <cell r="AC29">
            <v>846.44991700079254</v>
          </cell>
          <cell r="AD29">
            <v>810.54633143364731</v>
          </cell>
          <cell r="AE29">
            <v>844.89145578583759</v>
          </cell>
          <cell r="AF29">
            <v>786.97340300616838</v>
          </cell>
        </row>
      </sheetData>
      <sheetData sheetId="57">
        <row r="8">
          <cell r="A8" t="str">
            <v>Primary Energy Requirement (excl. non-energy)</v>
          </cell>
          <cell r="C8">
            <v>13552.846490248539</v>
          </cell>
          <cell r="D8">
            <v>14508.867455117337</v>
          </cell>
          <cell r="E8">
            <v>15067.952561863387</v>
          </cell>
          <cell r="F8">
            <v>15176.113399707672</v>
          </cell>
          <cell r="G8">
            <v>16941.222192757305</v>
          </cell>
          <cell r="H8">
            <v>17001.467478097358</v>
          </cell>
          <cell r="I8">
            <v>17737.492839440369</v>
          </cell>
          <cell r="J8">
            <v>19549.144489711278</v>
          </cell>
          <cell r="K8">
            <v>21810.965945876895</v>
          </cell>
          <cell r="L8">
            <v>24615.957899733112</v>
          </cell>
          <cell r="M8">
            <v>24178.632301420697</v>
          </cell>
          <cell r="N8">
            <v>26166.907625323936</v>
          </cell>
          <cell r="O8">
            <v>25815.135675477304</v>
          </cell>
          <cell r="P8">
            <v>24849.79778127071</v>
          </cell>
          <cell r="Q8">
            <v>26608.847273917538</v>
          </cell>
          <cell r="R8">
            <v>27995.140713656812</v>
          </cell>
          <cell r="S8">
            <v>27385.595977093548</v>
          </cell>
          <cell r="T8">
            <v>27389.684322711808</v>
          </cell>
          <cell r="U8">
            <v>27202.020896268114</v>
          </cell>
          <cell r="V8">
            <v>23507.186851836923</v>
          </cell>
          <cell r="W8">
            <v>22113.036139234071</v>
          </cell>
          <cell r="X8">
            <v>20530.435656045389</v>
          </cell>
          <cell r="Y8">
            <v>18923.262324551109</v>
          </cell>
          <cell r="Z8">
            <v>19060.027136693858</v>
          </cell>
          <cell r="AA8">
            <v>18957.076056120692</v>
          </cell>
          <cell r="AB8">
            <v>20196.931179519419</v>
          </cell>
          <cell r="AC8">
            <v>21121.439647329717</v>
          </cell>
          <cell r="AD8">
            <v>21032.875042848642</v>
          </cell>
          <cell r="AE8">
            <v>21884.702418592064</v>
          </cell>
          <cell r="AF8">
            <v>21921.050959749562</v>
          </cell>
        </row>
        <row r="25">
          <cell r="A25" t="str">
            <v>Own Use and Distribution Losses</v>
          </cell>
          <cell r="C25">
            <v>175.76422816035603</v>
          </cell>
          <cell r="D25">
            <v>172.88632772452803</v>
          </cell>
          <cell r="E25">
            <v>175.86179801744402</v>
          </cell>
          <cell r="F25">
            <v>175.47604715757603</v>
          </cell>
          <cell r="G25">
            <v>181.08065942390161</v>
          </cell>
          <cell r="H25">
            <v>181.15484348253599</v>
          </cell>
          <cell r="I25">
            <v>181.2152470239144</v>
          </cell>
          <cell r="J25">
            <v>208.24519858330322</v>
          </cell>
          <cell r="K25">
            <v>241.66792132092723</v>
          </cell>
          <cell r="L25">
            <v>208.671937109856</v>
          </cell>
          <cell r="M25">
            <v>260.82771447047043</v>
          </cell>
          <cell r="N25">
            <v>312.05584278570245</v>
          </cell>
          <cell r="O25">
            <v>343.59532791970321</v>
          </cell>
          <cell r="P25">
            <v>342.90045171565924</v>
          </cell>
          <cell r="Q25">
            <v>339.66597070129683</v>
          </cell>
          <cell r="R25">
            <v>401.86234650769404</v>
          </cell>
          <cell r="S25">
            <v>384.74985166792862</v>
          </cell>
          <cell r="T25">
            <v>363.57127595335453</v>
          </cell>
          <cell r="U25">
            <v>375.58980603195585</v>
          </cell>
          <cell r="V25">
            <v>322.26864740037939</v>
          </cell>
          <cell r="W25">
            <v>252.17648267689788</v>
          </cell>
          <cell r="X25">
            <v>208.7001493005327</v>
          </cell>
          <cell r="Y25">
            <v>222.52925320751243</v>
          </cell>
          <cell r="Z25">
            <v>184.83010957518283</v>
          </cell>
          <cell r="AA25">
            <v>168.75890242979131</v>
          </cell>
          <cell r="AB25">
            <v>268.30182955702799</v>
          </cell>
          <cell r="AC25">
            <v>212.77484077597575</v>
          </cell>
          <cell r="AD25">
            <v>248.00282409960343</v>
          </cell>
          <cell r="AE25">
            <v>263.29217354182367</v>
          </cell>
          <cell r="AF25">
            <v>216.14606657847196</v>
          </cell>
        </row>
        <row r="29">
          <cell r="A29" t="str">
            <v>Total Final Energy Consumption</v>
          </cell>
          <cell r="C29">
            <v>12019.942786615562</v>
          </cell>
          <cell r="D29">
            <v>12351.744846540299</v>
          </cell>
          <cell r="E29">
            <v>12736.575495328672</v>
          </cell>
          <cell r="F29">
            <v>13170.850636011477</v>
          </cell>
          <cell r="G29">
            <v>14532.292776004619</v>
          </cell>
          <cell r="H29">
            <v>14885.633311240896</v>
          </cell>
          <cell r="I29">
            <v>15232.175696366734</v>
          </cell>
          <cell r="J29">
            <v>16465.902695135137</v>
          </cell>
          <cell r="K29">
            <v>17899.493271758325</v>
          </cell>
          <cell r="L29">
            <v>19828.020857725707</v>
          </cell>
          <cell r="M29">
            <v>21494.872193154235</v>
          </cell>
          <cell r="N29">
            <v>22606.884496719718</v>
          </cell>
          <cell r="O29">
            <v>22678.839971643501</v>
          </cell>
          <cell r="P29">
            <v>22967.018943894727</v>
          </cell>
          <cell r="Q29">
            <v>23486.742485391162</v>
          </cell>
          <cell r="R29">
            <v>25001.131942183969</v>
          </cell>
          <cell r="S29">
            <v>25384.071950728761</v>
          </cell>
          <cell r="T29">
            <v>26004.275306148822</v>
          </cell>
          <cell r="U29">
            <v>25509.104122185676</v>
          </cell>
          <cell r="V29">
            <v>22410.639251956389</v>
          </cell>
          <cell r="W29">
            <v>21659.364466693583</v>
          </cell>
          <cell r="X29">
            <v>19796.940253937897</v>
          </cell>
          <cell r="Y29">
            <v>18437.472345831888</v>
          </cell>
          <cell r="Z29">
            <v>18783.290401992675</v>
          </cell>
          <cell r="AA29">
            <v>18685.699556782089</v>
          </cell>
          <cell r="AB29">
            <v>19659.707884489409</v>
          </cell>
          <cell r="AC29">
            <v>20437.887796984327</v>
          </cell>
          <cell r="AD29">
            <v>20571.752773036456</v>
          </cell>
          <cell r="AE29">
            <v>21461.715339806316</v>
          </cell>
          <cell r="AF29">
            <v>21307.9908041987</v>
          </cell>
        </row>
      </sheetData>
      <sheetData sheetId="58">
        <row r="8">
          <cell r="A8" t="str">
            <v>Primary Energy Requirement (excl. non-energy)</v>
          </cell>
          <cell r="C8">
            <v>3326.6902782788484</v>
          </cell>
          <cell r="D8">
            <v>3394.0746124693947</v>
          </cell>
          <cell r="E8">
            <v>3372.3738034171288</v>
          </cell>
          <cell r="F8">
            <v>4025.6956320270256</v>
          </cell>
          <cell r="G8">
            <v>4000.5528635985465</v>
          </cell>
          <cell r="H8">
            <v>4414.3880386477877</v>
          </cell>
          <cell r="I8">
            <v>5233.1853094635917</v>
          </cell>
          <cell r="J8">
            <v>5396.4715790366672</v>
          </cell>
          <cell r="K8">
            <v>5532.040169816295</v>
          </cell>
          <cell r="L8">
            <v>6142.9892350391237</v>
          </cell>
          <cell r="M8">
            <v>7284.1018162051441</v>
          </cell>
          <cell r="N8">
            <v>7514.9791382382109</v>
          </cell>
          <cell r="O8">
            <v>7953.8868762586708</v>
          </cell>
          <cell r="P8">
            <v>8711.0904013927175</v>
          </cell>
          <cell r="Q8">
            <v>8682.9811375956815</v>
          </cell>
          <cell r="R8">
            <v>8331.5802343826581</v>
          </cell>
          <cell r="S8">
            <v>9443.5619163131851</v>
          </cell>
          <cell r="T8">
            <v>10149.880185559139</v>
          </cell>
          <cell r="U8">
            <v>10771.506688458201</v>
          </cell>
          <cell r="V8">
            <v>10257.618834387145</v>
          </cell>
          <cell r="W8">
            <v>11268.560618463316</v>
          </cell>
          <cell r="X8">
            <v>9904.872920163496</v>
          </cell>
          <cell r="Y8">
            <v>9621.8746662734884</v>
          </cell>
          <cell r="Z8">
            <v>9060.9007391378582</v>
          </cell>
          <cell r="AA8">
            <v>8860.2148992501679</v>
          </cell>
          <cell r="AB8">
            <v>8980.8911158618557</v>
          </cell>
          <cell r="AC8">
            <v>9941.7778640385877</v>
          </cell>
          <cell r="AD8">
            <v>10070.777818845208</v>
          </cell>
          <cell r="AE8">
            <v>10465.656742331281</v>
          </cell>
          <cell r="AF8">
            <v>10677.249052183874</v>
          </cell>
          <cell r="AH8">
            <v>-20.30134619725219</v>
          </cell>
          <cell r="AI8">
            <v>-4.4369071216583738</v>
          </cell>
        </row>
        <row r="25">
          <cell r="A25" t="str">
            <v>Own Use and Distribution Losses</v>
          </cell>
          <cell r="C25">
            <v>75.954565805438065</v>
          </cell>
          <cell r="D25">
            <v>76.945492952280048</v>
          </cell>
          <cell r="E25">
            <v>76.995039309622143</v>
          </cell>
          <cell r="F25">
            <v>55.001966835843156</v>
          </cell>
          <cell r="G25">
            <v>47.716030950957084</v>
          </cell>
          <cell r="H25">
            <v>128.35932829852544</v>
          </cell>
          <cell r="I25">
            <v>139.54207620910506</v>
          </cell>
          <cell r="J25">
            <v>110.36478087674726</v>
          </cell>
          <cell r="K25">
            <v>75.105956639582473</v>
          </cell>
          <cell r="L25">
            <v>102.6554937038958</v>
          </cell>
          <cell r="M25">
            <v>66.976157587097418</v>
          </cell>
          <cell r="N25">
            <v>112.1157464354462</v>
          </cell>
          <cell r="O25">
            <v>112.79926060925736</v>
          </cell>
          <cell r="P25">
            <v>115.52314867327286</v>
          </cell>
          <cell r="Q25">
            <v>126.35879500613434</v>
          </cell>
          <cell r="R25">
            <v>214.93666520645047</v>
          </cell>
          <cell r="S25">
            <v>205.97874999717817</v>
          </cell>
          <cell r="T25">
            <v>184.86410573524472</v>
          </cell>
          <cell r="U25">
            <v>207.54544274187546</v>
          </cell>
          <cell r="V25">
            <v>195.93619217788148</v>
          </cell>
          <cell r="W25">
            <v>208.68190225306219</v>
          </cell>
          <cell r="X25">
            <v>189.73912006550299</v>
          </cell>
          <cell r="Y25">
            <v>174.67159069188088</v>
          </cell>
          <cell r="Z25">
            <v>179.95947478338311</v>
          </cell>
          <cell r="AA25">
            <v>179.90824067655009</v>
          </cell>
          <cell r="AB25">
            <v>174.83126550917868</v>
          </cell>
          <cell r="AC25">
            <v>119.97692834072134</v>
          </cell>
          <cell r="AD25">
            <v>115.89481931246324</v>
          </cell>
          <cell r="AE25">
            <v>134.38392976085811</v>
          </cell>
          <cell r="AF25">
            <v>153.84784335116342</v>
          </cell>
        </row>
        <row r="29">
          <cell r="A29" t="str">
            <v>Total Final Energy Consumption</v>
          </cell>
          <cell r="C29">
            <v>1310.2534199118131</v>
          </cell>
          <cell r="D29">
            <v>1498.7277632411585</v>
          </cell>
          <cell r="E29">
            <v>1536.7793656798908</v>
          </cell>
          <cell r="F29">
            <v>1757.1394107800306</v>
          </cell>
          <cell r="G29">
            <v>1776.9885960479482</v>
          </cell>
          <cell r="H29">
            <v>1837.0374092530656</v>
          </cell>
          <cell r="I29">
            <v>2022.160602944266</v>
          </cell>
          <cell r="J29">
            <v>2038.1266302566858</v>
          </cell>
          <cell r="K29">
            <v>2275.4060025713507</v>
          </cell>
          <cell r="L29">
            <v>2458.5786655614447</v>
          </cell>
          <cell r="M29">
            <v>2864.0769134182365</v>
          </cell>
          <cell r="N29">
            <v>2961.0109003392727</v>
          </cell>
          <cell r="O29">
            <v>2861.5553657247779</v>
          </cell>
          <cell r="P29">
            <v>3046.7243546458949</v>
          </cell>
          <cell r="Q29">
            <v>3216.4047601768116</v>
          </cell>
          <cell r="R29">
            <v>3256.0214439621745</v>
          </cell>
          <cell r="S29">
            <v>3496.8529184870495</v>
          </cell>
          <cell r="T29">
            <v>3464.1998057469091</v>
          </cell>
          <cell r="U29">
            <v>3709.5462200581073</v>
          </cell>
          <cell r="V29">
            <v>3489.8323464579648</v>
          </cell>
          <cell r="W29">
            <v>3801.4332928532631</v>
          </cell>
          <cell r="X29">
            <v>3596.4614778218247</v>
          </cell>
          <cell r="Y29">
            <v>3867.8163789423447</v>
          </cell>
          <cell r="Z29">
            <v>3826.9559210257921</v>
          </cell>
          <cell r="AA29">
            <v>3844.9116583304567</v>
          </cell>
          <cell r="AB29">
            <v>4086.3421411703653</v>
          </cell>
          <cell r="AC29">
            <v>4195.3500468606708</v>
          </cell>
          <cell r="AD29">
            <v>4250.1159961691155</v>
          </cell>
          <cell r="AE29">
            <v>4582.4422322527962</v>
          </cell>
          <cell r="AF29">
            <v>4608.5499921114333</v>
          </cell>
        </row>
      </sheetData>
      <sheetData sheetId="59">
        <row r="8">
          <cell r="A8" t="str">
            <v>Primary Energy Requirement (excl. non-energy)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29.292120748673852</v>
          </cell>
          <cell r="W8">
            <v>16.697306534322845</v>
          </cell>
          <cell r="X8">
            <v>29.888636719753702</v>
          </cell>
          <cell r="Y8">
            <v>96.352653564752202</v>
          </cell>
          <cell r="Z8">
            <v>129.37109962597006</v>
          </cell>
          <cell r="AA8">
            <v>139.30482062853585</v>
          </cell>
          <cell r="AB8">
            <v>144.9839307912878</v>
          </cell>
          <cell r="AC8">
            <v>140.4668028164422</v>
          </cell>
          <cell r="AD8">
            <v>238.68830028821014</v>
          </cell>
          <cell r="AE8">
            <v>306.54864319273906</v>
          </cell>
          <cell r="AF8">
            <v>306.2410206684566</v>
          </cell>
        </row>
        <row r="25">
          <cell r="A25" t="str">
            <v>Own Use and Distribution Losses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9">
          <cell r="A29" t="str">
            <v>Total Final Energy Consumption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29.292120748673852</v>
          </cell>
          <cell r="W29">
            <v>16.697306534322845</v>
          </cell>
          <cell r="X29">
            <v>29.888636719753702</v>
          </cell>
          <cell r="Y29">
            <v>57.663117387055699</v>
          </cell>
          <cell r="Z29">
            <v>81.193421936861867</v>
          </cell>
          <cell r="AA29">
            <v>87.626197521432772</v>
          </cell>
          <cell r="AB29">
            <v>92.689275039003817</v>
          </cell>
          <cell r="AC29">
            <v>87.891281917883447</v>
          </cell>
          <cell r="AD29">
            <v>119.82892178070246</v>
          </cell>
          <cell r="AE29">
            <v>115.3436265145336</v>
          </cell>
          <cell r="AF29">
            <v>119.4301224952746</v>
          </cell>
        </row>
      </sheetData>
      <sheetData sheetId="60">
        <row r="8">
          <cell r="A8" t="str">
            <v>Primary Energy Requirement (excl. non-energy)</v>
          </cell>
          <cell r="C8">
            <v>31280.126478801725</v>
          </cell>
          <cell r="D8">
            <v>31779.025740964709</v>
          </cell>
          <cell r="E8">
            <v>31682.681948438592</v>
          </cell>
          <cell r="F8">
            <v>31980.061725691219</v>
          </cell>
          <cell r="G8">
            <v>33143.01542761991</v>
          </cell>
          <cell r="H8">
            <v>33790.557697362194</v>
          </cell>
          <cell r="I8">
            <v>35531.346493098179</v>
          </cell>
          <cell r="J8">
            <v>36894.510555234854</v>
          </cell>
          <cell r="K8">
            <v>39172.866304904783</v>
          </cell>
          <cell r="L8">
            <v>40970.581589905589</v>
          </cell>
          <cell r="M8">
            <v>42262.366068748648</v>
          </cell>
          <cell r="N8">
            <v>45014.210122930126</v>
          </cell>
          <cell r="O8">
            <v>44695.698782304418</v>
          </cell>
          <cell r="P8">
            <v>44113.360701194768</v>
          </cell>
          <cell r="Q8">
            <v>45270.382765899012</v>
          </cell>
          <cell r="R8">
            <v>47556.49294229778</v>
          </cell>
          <cell r="S8">
            <v>46857.230771215283</v>
          </cell>
          <cell r="T8">
            <v>47364.027882397546</v>
          </cell>
          <cell r="U8">
            <v>47696.51668396419</v>
          </cell>
          <cell r="V8">
            <v>42463.765920062448</v>
          </cell>
          <cell r="W8">
            <v>41900.235514019158</v>
          </cell>
          <cell r="X8">
            <v>38785.188377183003</v>
          </cell>
          <cell r="Y8">
            <v>38306.878014733811</v>
          </cell>
          <cell r="Z8">
            <v>37031.90895312604</v>
          </cell>
          <cell r="AA8">
            <v>36655.280673564543</v>
          </cell>
          <cell r="AB8">
            <v>38745.520009207867</v>
          </cell>
          <cell r="AC8">
            <v>40242.656668842021</v>
          </cell>
          <cell r="AD8">
            <v>39302.122631513586</v>
          </cell>
          <cell r="AE8">
            <v>39095.43113165837</v>
          </cell>
          <cell r="AF8">
            <v>37349.472806915677</v>
          </cell>
          <cell r="AG8">
            <v>-1745.9583247426926</v>
          </cell>
          <cell r="AH8">
            <v>-0.19122423224123111</v>
          </cell>
          <cell r="AI8">
            <v>-4.4658884023122205</v>
          </cell>
          <cell r="AJ8">
            <v>-206.69149985521653</v>
          </cell>
          <cell r="AK8">
            <v>-0.52590416500681636</v>
          </cell>
        </row>
      </sheetData>
      <sheetData sheetId="61">
        <row r="2">
          <cell r="A2" t="str">
            <v>Coal</v>
          </cell>
          <cell r="C2">
            <v>216.16737107311755</v>
          </cell>
          <cell r="D2">
            <v>216.97276371212419</v>
          </cell>
          <cell r="E2">
            <v>109.31331307439278</v>
          </cell>
          <cell r="F2">
            <v>133.97511139801873</v>
          </cell>
          <cell r="G2">
            <v>51.502525974877138</v>
          </cell>
          <cell r="H2">
            <v>71.361330493435972</v>
          </cell>
          <cell r="I2">
            <v>119.48850463211993</v>
          </cell>
          <cell r="J2">
            <v>89.836760818119018</v>
          </cell>
          <cell r="K2">
            <v>77.851219227692312</v>
          </cell>
          <cell r="L2">
            <v>63.954348211409396</v>
          </cell>
          <cell r="M2">
            <v>112.63803845199546</v>
          </cell>
          <cell r="N2">
            <v>129.22271703120248</v>
          </cell>
          <cell r="O2">
            <v>122.142618</v>
          </cell>
          <cell r="P2">
            <v>175.40484891839998</v>
          </cell>
          <cell r="Q2">
            <v>194.12420400000002</v>
          </cell>
          <cell r="R2">
            <v>211.69285670000005</v>
          </cell>
          <cell r="S2">
            <v>182.62409360000004</v>
          </cell>
          <cell r="T2">
            <v>185.76954267900004</v>
          </cell>
          <cell r="U2">
            <v>164.96235490000004</v>
          </cell>
          <cell r="V2">
            <v>112.44486935400001</v>
          </cell>
          <cell r="W2">
            <v>124.12020085100001</v>
          </cell>
          <cell r="X2">
            <v>109.18219840499999</v>
          </cell>
          <cell r="Y2">
            <v>97.015485861000016</v>
          </cell>
          <cell r="Z2">
            <v>82.219260042000016</v>
          </cell>
          <cell r="AA2">
            <v>106.99296694975001</v>
          </cell>
          <cell r="AB2">
            <v>105.87353632300001</v>
          </cell>
          <cell r="AC2">
            <v>106.48111522750999</v>
          </cell>
          <cell r="AD2">
            <v>102.26776035150002</v>
          </cell>
          <cell r="AE2">
            <v>105.57009591000003</v>
          </cell>
          <cell r="AF2">
            <v>79.296243284500008</v>
          </cell>
        </row>
        <row r="7">
          <cell r="A7" t="str">
            <v>Peat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0.37194972191999992</v>
          </cell>
          <cell r="S7">
            <v>0.33145439999999998</v>
          </cell>
          <cell r="T7">
            <v>0.7267538797248001</v>
          </cell>
          <cell r="U7">
            <v>0.6164248994399999</v>
          </cell>
          <cell r="V7">
            <v>1.16959272176</v>
          </cell>
          <cell r="W7">
            <v>0.4437713532</v>
          </cell>
          <cell r="X7">
            <v>0.44098947647999992</v>
          </cell>
          <cell r="Y7">
            <v>0.7425750351599999</v>
          </cell>
          <cell r="Z7">
            <v>0.52245437108000004</v>
          </cell>
          <cell r="AA7">
            <v>0.67961957027999997</v>
          </cell>
          <cell r="AB7">
            <v>0.80564567328000003</v>
          </cell>
          <cell r="AC7">
            <v>0.83999387723999996</v>
          </cell>
          <cell r="AD7">
            <v>0.72605210495999994</v>
          </cell>
          <cell r="AE7">
            <v>0.82966372355999995</v>
          </cell>
          <cell r="AF7">
            <v>0</v>
          </cell>
        </row>
        <row r="11">
          <cell r="A11" t="str">
            <v>Oil</v>
          </cell>
          <cell r="C11">
            <v>740.52111177700567</v>
          </cell>
          <cell r="D11">
            <v>748.03107147143987</v>
          </cell>
          <cell r="E11">
            <v>804.76547830141101</v>
          </cell>
          <cell r="F11">
            <v>808.82069493998119</v>
          </cell>
          <cell r="G11">
            <v>1004.5181421171446</v>
          </cell>
          <cell r="H11">
            <v>975.33642473556256</v>
          </cell>
          <cell r="I11">
            <v>874.75257054547387</v>
          </cell>
          <cell r="J11">
            <v>991.99968517139985</v>
          </cell>
          <cell r="K11">
            <v>974.47860505975393</v>
          </cell>
          <cell r="L11">
            <v>1039.1451118159835</v>
          </cell>
          <cell r="M11">
            <v>1142.4589140984451</v>
          </cell>
          <cell r="N11">
            <v>1096.1886140636464</v>
          </cell>
          <cell r="O11">
            <v>1012.3824012867699</v>
          </cell>
          <cell r="P11">
            <v>980.30737253829568</v>
          </cell>
          <cell r="Q11">
            <v>969.49748727878</v>
          </cell>
          <cell r="R11">
            <v>990.86269924802502</v>
          </cell>
          <cell r="S11">
            <v>862.69924231257369</v>
          </cell>
          <cell r="T11">
            <v>836.3003919152253</v>
          </cell>
          <cell r="U11">
            <v>797.17411239957141</v>
          </cell>
          <cell r="V11">
            <v>566.73019344022077</v>
          </cell>
          <cell r="W11">
            <v>550.22386556303093</v>
          </cell>
          <cell r="X11">
            <v>385.5157739384062</v>
          </cell>
          <cell r="Y11">
            <v>351.20911625340847</v>
          </cell>
          <cell r="Z11">
            <v>393.81349484164286</v>
          </cell>
          <cell r="AA11">
            <v>373.72313195833618</v>
          </cell>
          <cell r="AB11">
            <v>337.22310579220488</v>
          </cell>
          <cell r="AC11">
            <v>349.90481950321902</v>
          </cell>
          <cell r="AD11">
            <v>353.17294370252057</v>
          </cell>
          <cell r="AE11">
            <v>374.2907898235643</v>
          </cell>
          <cell r="AF11">
            <v>370.755099266949</v>
          </cell>
        </row>
        <row r="26">
          <cell r="A26" t="str">
            <v>Natural Gas</v>
          </cell>
          <cell r="C26">
            <v>358.37852687999998</v>
          </cell>
          <cell r="D26">
            <v>377.11811807999999</v>
          </cell>
          <cell r="E26">
            <v>348.55639631999998</v>
          </cell>
          <cell r="F26">
            <v>389.46040055999998</v>
          </cell>
          <cell r="G26">
            <v>359.64937271999997</v>
          </cell>
          <cell r="H26">
            <v>368.50221407999999</v>
          </cell>
          <cell r="I26">
            <v>373.04710344</v>
          </cell>
          <cell r="J26">
            <v>380.04752543999996</v>
          </cell>
          <cell r="K26">
            <v>400.85493359999998</v>
          </cell>
          <cell r="L26">
            <v>405.27058439999996</v>
          </cell>
          <cell r="M26">
            <v>471.00993191999999</v>
          </cell>
          <cell r="N26">
            <v>465.49445550837112</v>
          </cell>
          <cell r="O26">
            <v>446.57833848153592</v>
          </cell>
          <cell r="P26">
            <v>457.33033098113503</v>
          </cell>
          <cell r="Q26">
            <v>464.43262322737439</v>
          </cell>
          <cell r="R26">
            <v>469.65381238927864</v>
          </cell>
          <cell r="S26">
            <v>516.63893650659941</v>
          </cell>
          <cell r="T26">
            <v>530.74266922330764</v>
          </cell>
          <cell r="U26">
            <v>549.40550157613131</v>
          </cell>
          <cell r="V26">
            <v>517.23457228738562</v>
          </cell>
          <cell r="W26">
            <v>539.29103168429697</v>
          </cell>
          <cell r="X26">
            <v>590.07979931040268</v>
          </cell>
          <cell r="Y26">
            <v>640.53996081710795</v>
          </cell>
          <cell r="Z26">
            <v>662.58749489939066</v>
          </cell>
          <cell r="AA26">
            <v>741.97842210941656</v>
          </cell>
          <cell r="AB26">
            <v>787.52845812442456</v>
          </cell>
          <cell r="AC26">
            <v>844.2808859617719</v>
          </cell>
          <cell r="AD26">
            <v>874.18981762938654</v>
          </cell>
          <cell r="AE26">
            <v>937.35749564856553</v>
          </cell>
          <cell r="AF26">
            <v>958.12037631427734</v>
          </cell>
        </row>
        <row r="27">
          <cell r="A27" t="str">
            <v>Renewables</v>
          </cell>
          <cell r="C27">
            <v>63.043199999999999</v>
          </cell>
          <cell r="D27">
            <v>63.616320000000002</v>
          </cell>
          <cell r="E27">
            <v>59.341799999999992</v>
          </cell>
          <cell r="F27">
            <v>60.177599999999991</v>
          </cell>
          <cell r="G27">
            <v>61.753679999999996</v>
          </cell>
          <cell r="H27">
            <v>62.111879999999999</v>
          </cell>
          <cell r="I27">
            <v>71.28179999999999</v>
          </cell>
          <cell r="J27">
            <v>71.902679999999989</v>
          </cell>
          <cell r="K27">
            <v>91.86636</v>
          </cell>
          <cell r="L27">
            <v>91.818600000000004</v>
          </cell>
          <cell r="M27">
            <v>100.29599999999999</v>
          </cell>
          <cell r="N27">
            <v>113.28671999999999</v>
          </cell>
          <cell r="O27">
            <v>113.28671999999999</v>
          </cell>
          <cell r="P27">
            <v>108.05699999999999</v>
          </cell>
          <cell r="Q27">
            <v>128.80871999999999</v>
          </cell>
          <cell r="R27">
            <v>163.379765155</v>
          </cell>
          <cell r="S27">
            <v>163.91161066768402</v>
          </cell>
          <cell r="T27">
            <v>152.56414774216739</v>
          </cell>
          <cell r="U27">
            <v>139.18793126715732</v>
          </cell>
          <cell r="V27">
            <v>140.00302302041331</v>
          </cell>
          <cell r="W27">
            <v>152.45870627493935</v>
          </cell>
          <cell r="X27">
            <v>142.17048677978948</v>
          </cell>
          <cell r="Y27">
            <v>134.95924427888613</v>
          </cell>
          <cell r="Z27">
            <v>140.65254601712977</v>
          </cell>
          <cell r="AA27">
            <v>171.18194112568176</v>
          </cell>
          <cell r="AB27">
            <v>178.53391631543576</v>
          </cell>
          <cell r="AC27">
            <v>174.10784268707715</v>
          </cell>
          <cell r="AD27">
            <v>191.69637410498811</v>
          </cell>
          <cell r="AE27">
            <v>196.85576511692614</v>
          </cell>
          <cell r="AF27">
            <v>188.15100459348389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12.909895763940002</v>
          </cell>
          <cell r="W39">
            <v>8.5507786244735993</v>
          </cell>
          <cell r="X39">
            <v>14.180185863013453</v>
          </cell>
          <cell r="Y39">
            <v>27.357344185885989</v>
          </cell>
          <cell r="Z39">
            <v>38.520921001319678</v>
          </cell>
          <cell r="AA39">
            <v>41.572848536843026</v>
          </cell>
          <cell r="AB39">
            <v>43.974944721797222</v>
          </cell>
          <cell r="AC39">
            <v>41.69861359084333</v>
          </cell>
          <cell r="AD39">
            <v>56.85091623773679</v>
          </cell>
          <cell r="AE39">
            <v>54.722939604974094</v>
          </cell>
          <cell r="AF39">
            <v>56.661712292356889</v>
          </cell>
        </row>
        <row r="40">
          <cell r="A40" t="str">
            <v>Electricity</v>
          </cell>
          <cell r="C40">
            <v>385.71</v>
          </cell>
          <cell r="D40">
            <v>397.83599999999996</v>
          </cell>
          <cell r="E40">
            <v>419.59399999999999</v>
          </cell>
          <cell r="F40">
            <v>434.64399999999995</v>
          </cell>
          <cell r="G40">
            <v>461.99199999999996</v>
          </cell>
          <cell r="H40">
            <v>495.96199999999993</v>
          </cell>
          <cell r="I40">
            <v>531.65199999999993</v>
          </cell>
          <cell r="J40">
            <v>568.71799999999996</v>
          </cell>
          <cell r="K40">
            <v>609.48199999999997</v>
          </cell>
          <cell r="L40">
            <v>625.30599999999993</v>
          </cell>
          <cell r="M40">
            <v>664.52199999999993</v>
          </cell>
          <cell r="N40">
            <v>655.51391609019049</v>
          </cell>
          <cell r="O40">
            <v>670.3926335380977</v>
          </cell>
          <cell r="P40">
            <v>680.97470451874926</v>
          </cell>
          <cell r="Q40">
            <v>634.90756617785905</v>
          </cell>
          <cell r="R40">
            <v>649.56640316808853</v>
          </cell>
          <cell r="S40">
            <v>656.22847314934006</v>
          </cell>
          <cell r="T40">
            <v>625.46396631662833</v>
          </cell>
          <cell r="U40">
            <v>604.21672309519886</v>
          </cell>
          <cell r="V40">
            <v>538.17327863409128</v>
          </cell>
          <cell r="W40">
            <v>490.08915033859233</v>
          </cell>
          <cell r="X40">
            <v>497.02847833115396</v>
          </cell>
          <cell r="Y40">
            <v>478.58386405645268</v>
          </cell>
          <cell r="Z40">
            <v>492.71877120444651</v>
          </cell>
          <cell r="AA40">
            <v>560.62452474098677</v>
          </cell>
          <cell r="AB40">
            <v>548.13699959816063</v>
          </cell>
          <cell r="AC40">
            <v>576.82120710059689</v>
          </cell>
          <cell r="AD40">
            <v>587.61743561134972</v>
          </cell>
          <cell r="AE40">
            <v>621.72214114590861</v>
          </cell>
          <cell r="AF40">
            <v>641.61541115204193</v>
          </cell>
        </row>
        <row r="44">
          <cell r="A44" t="str">
            <v>Total</v>
          </cell>
          <cell r="C44">
            <v>1763.8202097301232</v>
          </cell>
          <cell r="D44">
            <v>1803.5742732635642</v>
          </cell>
          <cell r="E44">
            <v>1741.5709876958038</v>
          </cell>
          <cell r="F44">
            <v>1827.0778068979998</v>
          </cell>
          <cell r="G44">
            <v>1939.4157208120218</v>
          </cell>
          <cell r="H44">
            <v>1973.2738493089985</v>
          </cell>
          <cell r="I44">
            <v>1970.2219786175938</v>
          </cell>
          <cell r="J44">
            <v>2102.5046514295186</v>
          </cell>
          <cell r="K44">
            <v>2154.5331178874462</v>
          </cell>
          <cell r="L44">
            <v>2225.4946444273928</v>
          </cell>
          <cell r="M44">
            <v>2490.9248844704407</v>
          </cell>
          <cell r="N44">
            <v>2459.7064226934103</v>
          </cell>
          <cell r="O44">
            <v>2364.7827113064036</v>
          </cell>
          <cell r="P44">
            <v>2402.07425695658</v>
          </cell>
          <cell r="Q44">
            <v>2391.7706006840135</v>
          </cell>
          <cell r="R44">
            <v>2485.5274863823124</v>
          </cell>
          <cell r="S44">
            <v>2382.4338106361974</v>
          </cell>
          <cell r="T44">
            <v>2331.5674717560532</v>
          </cell>
          <cell r="U44">
            <v>2255.5630481374992</v>
          </cell>
          <cell r="V44">
            <v>1888.6654252218111</v>
          </cell>
          <cell r="W44">
            <v>1865.1775046895334</v>
          </cell>
          <cell r="X44">
            <v>1738.5979121042458</v>
          </cell>
          <cell r="Y44">
            <v>1730.4075904879014</v>
          </cell>
          <cell r="Z44">
            <v>1811.0349423770094</v>
          </cell>
          <cell r="AA44">
            <v>1996.7534549912941</v>
          </cell>
          <cell r="AB44">
            <v>2002.0766065483033</v>
          </cell>
          <cell r="AC44">
            <v>2094.1344779482583</v>
          </cell>
          <cell r="AD44">
            <v>2166.5212997424414</v>
          </cell>
          <cell r="AE44">
            <v>2291.3488909734988</v>
          </cell>
          <cell r="AF44">
            <v>2294.599846903609</v>
          </cell>
        </row>
      </sheetData>
      <sheetData sheetId="62">
        <row r="2">
          <cell r="A2" t="str">
            <v>Coal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</row>
        <row r="7">
          <cell r="A7" t="str">
            <v>Peat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11">
          <cell r="A11" t="str">
            <v>Oil</v>
          </cell>
          <cell r="C11">
            <v>2017.41406196956</v>
          </cell>
          <cell r="D11">
            <v>2065.0634686749495</v>
          </cell>
          <cell r="E11">
            <v>2158.1096429273775</v>
          </cell>
          <cell r="F11">
            <v>2298.0434747781865</v>
          </cell>
          <cell r="G11">
            <v>2322.9513013435635</v>
          </cell>
          <cell r="H11">
            <v>2370.2544441272748</v>
          </cell>
          <cell r="I11">
            <v>2653.5741230344584</v>
          </cell>
          <cell r="J11">
            <v>2845.3069148006507</v>
          </cell>
          <cell r="K11">
            <v>3290.5873133430878</v>
          </cell>
          <cell r="L11">
            <v>3665.5121480935413</v>
          </cell>
          <cell r="M11">
            <v>4100.9898186296332</v>
          </cell>
          <cell r="N11">
            <v>4384.4286818825231</v>
          </cell>
          <cell r="O11">
            <v>4497.5185363329574</v>
          </cell>
          <cell r="P11">
            <v>4546.4155728858877</v>
          </cell>
          <cell r="Q11">
            <v>4739.7982474319333</v>
          </cell>
          <cell r="R11">
            <v>5076.0676587546468</v>
          </cell>
          <cell r="S11">
            <v>5428.3005017847936</v>
          </cell>
          <cell r="T11">
            <v>5688.6941206646025</v>
          </cell>
          <cell r="U11">
            <v>5383.8670852850246</v>
          </cell>
          <cell r="V11">
            <v>4782.0597407026398</v>
          </cell>
          <cell r="W11">
            <v>4500.7296843882623</v>
          </cell>
          <cell r="X11">
            <v>4320.6794017540933</v>
          </cell>
          <cell r="Y11">
            <v>4083.5521152208844</v>
          </cell>
          <cell r="Z11">
            <v>4241.9643351431487</v>
          </cell>
          <cell r="AA11">
            <v>4402.470282198643</v>
          </cell>
          <cell r="AB11">
            <v>4650.6186830483357</v>
          </cell>
          <cell r="AC11">
            <v>4825.0528099751682</v>
          </cell>
          <cell r="AD11">
            <v>4882.7120118947714</v>
          </cell>
          <cell r="AE11">
            <v>5019.9247759387081</v>
          </cell>
          <cell r="AF11">
            <v>5015.4482399609806</v>
          </cell>
          <cell r="AG11">
            <v>181.97950177420924</v>
          </cell>
          <cell r="AH11">
            <v>166.86971141803511</v>
          </cell>
        </row>
        <row r="15">
          <cell r="A15" t="str">
            <v>Gasoline</v>
          </cell>
          <cell r="C15">
            <v>942.4611040188679</v>
          </cell>
          <cell r="D15">
            <v>963.75687215094331</v>
          </cell>
          <cell r="E15">
            <v>1034.0414386415096</v>
          </cell>
          <cell r="F15">
            <v>1014.8893065283019</v>
          </cell>
          <cell r="G15">
            <v>1047.9130837358491</v>
          </cell>
          <cell r="H15">
            <v>1104.3451269056604</v>
          </cell>
          <cell r="I15">
            <v>1170.3787840754715</v>
          </cell>
          <cell r="J15">
            <v>1251.3094321698111</v>
          </cell>
          <cell r="K15">
            <v>1390.8375457358491</v>
          </cell>
          <cell r="L15">
            <v>1505.8279749056603</v>
          </cell>
          <cell r="M15">
            <v>1589.9512719622639</v>
          </cell>
          <cell r="N15">
            <v>1651.7158906981124</v>
          </cell>
          <cell r="O15">
            <v>1687.9370711886791</v>
          </cell>
          <cell r="P15">
            <v>1685.792651490563</v>
          </cell>
          <cell r="Q15">
            <v>1730.5188898301899</v>
          </cell>
          <cell r="R15">
            <v>1821.9412918450889</v>
          </cell>
          <cell r="S15">
            <v>1849.3952682279328</v>
          </cell>
          <cell r="T15">
            <v>1885.6565578153775</v>
          </cell>
          <cell r="U15">
            <v>1797.8159328333334</v>
          </cell>
          <cell r="V15">
            <v>1636.3154893351111</v>
          </cell>
          <cell r="W15">
            <v>1477.5941105444442</v>
          </cell>
          <cell r="X15">
            <v>1399.3932300736012</v>
          </cell>
          <cell r="Y15">
            <v>1272.4461135624153</v>
          </cell>
          <cell r="Z15">
            <v>1197.4829462607097</v>
          </cell>
          <cell r="AA15">
            <v>1133.6236058154027</v>
          </cell>
          <cell r="AB15">
            <v>1074.5478990272566</v>
          </cell>
          <cell r="AC15">
            <v>1002.8277154756413</v>
          </cell>
          <cell r="AD15">
            <v>904.29810095916559</v>
          </cell>
          <cell r="AE15">
            <v>821.48002832197096</v>
          </cell>
          <cell r="AF15">
            <v>773.96735156819454</v>
          </cell>
          <cell r="AG15">
            <v>100.07791831137756</v>
          </cell>
          <cell r="AH15">
            <v>90.757573460277413</v>
          </cell>
        </row>
        <row r="17">
          <cell r="A17" t="str">
            <v>Jet Kerosene</v>
          </cell>
          <cell r="C17">
            <v>373.92175117069218</v>
          </cell>
          <cell r="D17">
            <v>361.28212778400598</v>
          </cell>
          <cell r="E17">
            <v>315.99022584586777</v>
          </cell>
          <cell r="F17">
            <v>460.2922942298847</v>
          </cell>
          <cell r="G17">
            <v>409.73390182771476</v>
          </cell>
          <cell r="H17">
            <v>400.25423732161448</v>
          </cell>
          <cell r="I17">
            <v>369.70855395898707</v>
          </cell>
          <cell r="J17">
            <v>444.49286681083947</v>
          </cell>
          <cell r="K17">
            <v>459.23909492723897</v>
          </cell>
          <cell r="L17">
            <v>542.44983402788034</v>
          </cell>
          <cell r="M17">
            <v>628.82046141877652</v>
          </cell>
          <cell r="N17">
            <v>755.21645910722566</v>
          </cell>
          <cell r="O17">
            <v>801.56165589849957</v>
          </cell>
          <cell r="P17">
            <v>783.65556940095439</v>
          </cell>
          <cell r="Q17">
            <v>742.57650000000001</v>
          </cell>
          <cell r="R17">
            <v>857.04134079574783</v>
          </cell>
          <cell r="S17">
            <v>987.87953111854915</v>
          </cell>
          <cell r="T17">
            <v>1043.328817244168</v>
          </cell>
          <cell r="U17">
            <v>970.12959600475085</v>
          </cell>
          <cell r="V17">
            <v>766.91674013164641</v>
          </cell>
          <cell r="W17">
            <v>787.06369733807981</v>
          </cell>
          <cell r="X17">
            <v>699.40667508359979</v>
          </cell>
          <cell r="Y17">
            <v>585.6714349699655</v>
          </cell>
          <cell r="Z17">
            <v>675.06294873239995</v>
          </cell>
          <cell r="AA17">
            <v>748.0274690635199</v>
          </cell>
          <cell r="AB17">
            <v>846.48864781416</v>
          </cell>
          <cell r="AC17">
            <v>868.35380084903989</v>
          </cell>
          <cell r="AD17">
            <v>1021.15922545464</v>
          </cell>
          <cell r="AE17">
            <v>1102.0673096951998</v>
          </cell>
          <cell r="AF17">
            <v>1115.6537766794397</v>
          </cell>
          <cell r="AG17">
            <v>179.02330206190572</v>
          </cell>
          <cell r="AH17">
            <v>159.44722203707661</v>
          </cell>
        </row>
        <row r="18">
          <cell r="A18" t="str">
            <v>Fuel Oil</v>
          </cell>
          <cell r="C18">
            <v>19.698</v>
          </cell>
          <cell r="D18">
            <v>18.713100000000001</v>
          </cell>
          <cell r="E18">
            <v>20.6829</v>
          </cell>
          <cell r="F18">
            <v>20.6829</v>
          </cell>
          <cell r="G18">
            <v>24.622499999999999</v>
          </cell>
          <cell r="H18">
            <v>21.6678</v>
          </cell>
          <cell r="I18">
            <v>20.6829</v>
          </cell>
          <cell r="J18">
            <v>21.6678</v>
          </cell>
          <cell r="K18">
            <v>21.6678</v>
          </cell>
          <cell r="L18">
            <v>22.652699999999999</v>
          </cell>
          <cell r="M18">
            <v>24.622499999999999</v>
          </cell>
          <cell r="N18">
            <v>19.698</v>
          </cell>
          <cell r="O18">
            <v>17.728200000000001</v>
          </cell>
          <cell r="P18">
            <v>16.743300000000001</v>
          </cell>
          <cell r="Q18">
            <v>17.728200000000001</v>
          </cell>
          <cell r="R18">
            <v>17.728200000000001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-100</v>
          </cell>
          <cell r="AH18">
            <v>-100</v>
          </cell>
        </row>
        <row r="19">
          <cell r="A19" t="str">
            <v>LPG</v>
          </cell>
          <cell r="C19">
            <v>6.9492067799999999</v>
          </cell>
          <cell r="D19">
            <v>7.8357687399999998</v>
          </cell>
          <cell r="E19">
            <v>7.9302784399999995</v>
          </cell>
          <cell r="F19">
            <v>7.6357740199999986</v>
          </cell>
          <cell r="G19">
            <v>7.1626157799999994</v>
          </cell>
          <cell r="H19">
            <v>6.027279899999999</v>
          </cell>
          <cell r="I19">
            <v>4.7254849999999999</v>
          </cell>
          <cell r="J19">
            <v>4.0200158200000002</v>
          </cell>
          <cell r="K19">
            <v>3.1596726799999995</v>
          </cell>
          <cell r="L19">
            <v>2.5816391599999999</v>
          </cell>
          <cell r="M19">
            <v>2.18103998</v>
          </cell>
          <cell r="N19">
            <v>1.5676415399999999</v>
          </cell>
          <cell r="O19">
            <v>1.3755734399999999</v>
          </cell>
          <cell r="P19">
            <v>1.1938709199999999</v>
          </cell>
          <cell r="Q19">
            <v>1.06582552</v>
          </cell>
          <cell r="R19">
            <v>1.0187138624429903</v>
          </cell>
          <cell r="S19">
            <v>0.87129265939705547</v>
          </cell>
          <cell r="T19">
            <v>1.1679731</v>
          </cell>
          <cell r="U19">
            <v>0.89991370000000015</v>
          </cell>
          <cell r="V19">
            <v>0.58680230000000011</v>
          </cell>
          <cell r="W19">
            <v>0.5147191000000001</v>
          </cell>
          <cell r="X19">
            <v>0.54988218600000005</v>
          </cell>
          <cell r="Y19">
            <v>0.99990661399999992</v>
          </cell>
          <cell r="Z19">
            <v>1.303455521148825</v>
          </cell>
          <cell r="AA19">
            <v>2.1086218067885119</v>
          </cell>
          <cell r="AB19">
            <v>2.5301873686684075</v>
          </cell>
          <cell r="AC19">
            <v>2.5484375456919062</v>
          </cell>
          <cell r="AD19">
            <v>2.2537762924281988</v>
          </cell>
          <cell r="AE19">
            <v>1.8520724281984335</v>
          </cell>
          <cell r="AF19">
            <v>1.6291650130548303</v>
          </cell>
          <cell r="AG19">
            <v>-83.1927133991543</v>
          </cell>
          <cell r="AH19">
            <v>-87.05012343869268</v>
          </cell>
        </row>
        <row r="20">
          <cell r="A20" t="str">
            <v>Gasoil / Diesel/ DERV</v>
          </cell>
          <cell r="C20">
            <v>674.3839999999999</v>
          </cell>
          <cell r="D20">
            <v>713.47559999999999</v>
          </cell>
          <cell r="E20">
            <v>779.46479999999997</v>
          </cell>
          <cell r="F20">
            <v>794.54319999999996</v>
          </cell>
          <cell r="G20">
            <v>833.51920000000007</v>
          </cell>
          <cell r="H20">
            <v>837.95999999999992</v>
          </cell>
          <cell r="I20">
            <v>1088.0783999999999</v>
          </cell>
          <cell r="J20">
            <v>1123.8167999999998</v>
          </cell>
          <cell r="K20">
            <v>1415.6831999999999</v>
          </cell>
          <cell r="L20">
            <v>1592</v>
          </cell>
          <cell r="M20">
            <v>1855.4145452685927</v>
          </cell>
          <cell r="N20">
            <v>1956.230690537185</v>
          </cell>
          <cell r="O20">
            <v>1988.9160358057777</v>
          </cell>
          <cell r="P20">
            <v>2059.0301810743699</v>
          </cell>
          <cell r="Q20">
            <v>2247.9088320817436</v>
          </cell>
          <cell r="R20">
            <v>2378.3381122513674</v>
          </cell>
          <cell r="S20">
            <v>2590.1544097789147</v>
          </cell>
          <cell r="T20">
            <v>2758.5407725050559</v>
          </cell>
          <cell r="U20">
            <v>2615.0216427469395</v>
          </cell>
          <cell r="V20">
            <v>2378.240708935883</v>
          </cell>
          <cell r="W20">
            <v>2235.5571574057381</v>
          </cell>
          <cell r="X20">
            <v>2221.3296144108913</v>
          </cell>
          <cell r="Y20">
            <v>2224.4346600745034</v>
          </cell>
          <cell r="Z20">
            <v>2368.1149846288909</v>
          </cell>
          <cell r="AA20">
            <v>2518.7105855129316</v>
          </cell>
          <cell r="AB20">
            <v>2727.0519488382502</v>
          </cell>
          <cell r="AC20">
            <v>2951.3228561047963</v>
          </cell>
          <cell r="AD20">
            <v>2955.000909188539</v>
          </cell>
          <cell r="AE20">
            <v>3094.5253654933395</v>
          </cell>
          <cell r="AF20">
            <v>3124.1979467002907</v>
          </cell>
          <cell r="AG20">
            <v>309.04599938685618</v>
          </cell>
          <cell r="AH20">
            <v>287.7644847367286</v>
          </cell>
        </row>
        <row r="26">
          <cell r="A26" t="str">
            <v>Natural Gas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2.2034149433935228</v>
          </cell>
          <cell r="S26">
            <v>1.8486672398968187</v>
          </cell>
          <cell r="T26">
            <v>1.3408808636667622</v>
          </cell>
          <cell r="U26">
            <v>1.2688502227954526</v>
          </cell>
          <cell r="V26">
            <v>1.2905508210490111</v>
          </cell>
          <cell r="W26">
            <v>2.1026507073206266</v>
          </cell>
          <cell r="X26">
            <v>3.6319823049273903</v>
          </cell>
          <cell r="Y26">
            <v>4.1380427370454766</v>
          </cell>
          <cell r="Z26">
            <v>3.4468722633920179</v>
          </cell>
          <cell r="AA26">
            <v>2.8471374437654906</v>
          </cell>
          <cell r="AB26">
            <v>3.9247736304450549</v>
          </cell>
          <cell r="AC26">
            <v>21.286015103956061</v>
          </cell>
          <cell r="AD26">
            <v>20.229079763948164</v>
          </cell>
          <cell r="AE26">
            <v>22.560835415583806</v>
          </cell>
          <cell r="AF26">
            <v>17.419296662833837</v>
          </cell>
        </row>
        <row r="27">
          <cell r="A27" t="str">
            <v>Renewables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1.0981753103040002</v>
          </cell>
          <cell r="S27">
            <v>2.6620603483199998</v>
          </cell>
          <cell r="T27">
            <v>21.541990353791999</v>
          </cell>
          <cell r="U27">
            <v>55.568151655089594</v>
          </cell>
          <cell r="V27">
            <v>77.415600677752309</v>
          </cell>
          <cell r="W27">
            <v>92.593773226752006</v>
          </cell>
          <cell r="X27">
            <v>97.793523583787021</v>
          </cell>
          <cell r="Y27">
            <v>84.866967208896</v>
          </cell>
          <cell r="Z27">
            <v>102.24454518604803</v>
          </cell>
          <cell r="AA27">
            <v>116.1807238272</v>
          </cell>
          <cell r="AB27">
            <v>128.13245662521601</v>
          </cell>
          <cell r="AC27">
            <v>118.481652466128</v>
          </cell>
          <cell r="AD27">
            <v>160.64107568404796</v>
          </cell>
          <cell r="AE27">
            <v>154.23960204369601</v>
          </cell>
          <cell r="AF27">
            <v>188.08547944814396</v>
          </cell>
        </row>
        <row r="34">
          <cell r="A34" t="str">
            <v>Biodiesel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1.0898808120000001</v>
          </cell>
          <cell r="S34">
            <v>2.0172233496479994</v>
          </cell>
          <cell r="T34">
            <v>18.031926141023998</v>
          </cell>
          <cell r="U34">
            <v>37.693571091969595</v>
          </cell>
          <cell r="V34">
            <v>54.60964519915008</v>
          </cell>
          <cell r="W34">
            <v>62.438947959216001</v>
          </cell>
          <cell r="X34">
            <v>68.719940137067027</v>
          </cell>
          <cell r="Y34">
            <v>56.274721335599999</v>
          </cell>
          <cell r="Z34">
            <v>73.694497775376007</v>
          </cell>
          <cell r="AA34">
            <v>89.566861094879997</v>
          </cell>
          <cell r="AB34">
            <v>98.275793360160009</v>
          </cell>
          <cell r="AC34">
            <v>85.726035212256008</v>
          </cell>
          <cell r="AD34">
            <v>131.037234134112</v>
          </cell>
          <cell r="AE34">
            <v>126.968349188928</v>
          </cell>
          <cell r="AF34">
            <v>161.89653003302399</v>
          </cell>
        </row>
        <row r="35">
          <cell r="A35" t="str">
            <v>Bioethanol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8.2944983039999996E-3</v>
          </cell>
          <cell r="S35">
            <v>0.64483699867199995</v>
          </cell>
          <cell r="T35">
            <v>3.5100642127679991</v>
          </cell>
          <cell r="U35">
            <v>17.874580563119995</v>
          </cell>
          <cell r="V35">
            <v>22.805955478602243</v>
          </cell>
          <cell r="W35">
            <v>30.154825267535994</v>
          </cell>
          <cell r="X35">
            <v>29.073583446719997</v>
          </cell>
          <cell r="Y35">
            <v>28.592245873295994</v>
          </cell>
          <cell r="Z35">
            <v>28.550047410672008</v>
          </cell>
          <cell r="AA35">
            <v>26.613862732319994</v>
          </cell>
          <cell r="AB35">
            <v>29.856663265056</v>
          </cell>
          <cell r="AC35">
            <v>32.755617253872003</v>
          </cell>
          <cell r="AD35">
            <v>29.603841549936</v>
          </cell>
          <cell r="AE35">
            <v>27.271252854767997</v>
          </cell>
          <cell r="AF35">
            <v>26.188949415119993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218.67374374999997</v>
          </cell>
          <cell r="AH39">
            <v>238.04874375000003</v>
          </cell>
        </row>
        <row r="40">
          <cell r="A40" t="str">
            <v>Electricity</v>
          </cell>
          <cell r="C40">
            <v>1.3759999999999999</v>
          </cell>
          <cell r="D40">
            <v>1.462</v>
          </cell>
          <cell r="E40">
            <v>1.462</v>
          </cell>
          <cell r="F40">
            <v>1.5479999999999998</v>
          </cell>
          <cell r="G40">
            <v>1.5479999999999998</v>
          </cell>
          <cell r="H40">
            <v>1.5479999999999998</v>
          </cell>
          <cell r="I40">
            <v>1.6339999999999999</v>
          </cell>
          <cell r="J40">
            <v>1.9779999999999998</v>
          </cell>
          <cell r="K40">
            <v>2.0640000000000001</v>
          </cell>
          <cell r="L40">
            <v>2.15</v>
          </cell>
          <cell r="M40">
            <v>2.2359999999999998</v>
          </cell>
          <cell r="N40">
            <v>2.2359999999999998</v>
          </cell>
          <cell r="O40">
            <v>1.9779999999999998</v>
          </cell>
          <cell r="P40">
            <v>1.9779999999999998</v>
          </cell>
          <cell r="Q40">
            <v>4.343</v>
          </cell>
          <cell r="R40">
            <v>5.0653999999999995</v>
          </cell>
          <cell r="S40">
            <v>4.8683887919999993</v>
          </cell>
          <cell r="T40">
            <v>4.3849507139999995</v>
          </cell>
          <cell r="U40">
            <v>4.6515507139999999</v>
          </cell>
          <cell r="V40">
            <v>3.8538215079999998</v>
          </cell>
          <cell r="W40">
            <v>3.9183011259999994</v>
          </cell>
          <cell r="X40">
            <v>3.9202049677269133</v>
          </cell>
          <cell r="Y40">
            <v>3.9111873643168766</v>
          </cell>
          <cell r="Z40">
            <v>3.6528723165887218</v>
          </cell>
          <cell r="AA40">
            <v>3.470449659157488</v>
          </cell>
          <cell r="AB40">
            <v>3.770951387035844</v>
          </cell>
          <cell r="AC40">
            <v>4.2131878608336901</v>
          </cell>
          <cell r="AD40">
            <v>4.5428060088061812</v>
          </cell>
          <cell r="AE40">
            <v>5.3733816232262495</v>
          </cell>
          <cell r="AF40">
            <v>6.7632020119395344</v>
          </cell>
        </row>
        <row r="44">
          <cell r="A44" t="str">
            <v>Total</v>
          </cell>
          <cell r="C44">
            <v>2018.7900619695599</v>
          </cell>
          <cell r="D44">
            <v>2066.5254686749495</v>
          </cell>
          <cell r="E44">
            <v>2159.5716429273775</v>
          </cell>
          <cell r="F44">
            <v>2299.5914747781862</v>
          </cell>
          <cell r="G44">
            <v>2324.4993013435633</v>
          </cell>
          <cell r="H44">
            <v>2371.8024441272746</v>
          </cell>
          <cell r="I44">
            <v>2655.2081230344584</v>
          </cell>
          <cell r="J44">
            <v>2847.2849148006508</v>
          </cell>
          <cell r="K44">
            <v>3292.6513133430876</v>
          </cell>
          <cell r="L44">
            <v>3667.6621480935414</v>
          </cell>
          <cell r="M44">
            <v>4103.2258186296331</v>
          </cell>
          <cell r="N44">
            <v>4386.6646818825229</v>
          </cell>
          <cell r="O44">
            <v>4499.4965363329575</v>
          </cell>
          <cell r="P44">
            <v>4548.3935728858878</v>
          </cell>
          <cell r="Q44">
            <v>4744.1412474319332</v>
          </cell>
          <cell r="R44">
            <v>5084.4346490083453</v>
          </cell>
          <cell r="S44">
            <v>5437.6796181650097</v>
          </cell>
          <cell r="T44">
            <v>5715.9619425960618</v>
          </cell>
          <cell r="U44">
            <v>5445.3556378769099</v>
          </cell>
          <cell r="V44">
            <v>4864.6197137094405</v>
          </cell>
          <cell r="W44">
            <v>4599.3444094483348</v>
          </cell>
          <cell r="X44">
            <v>4426.0251126105341</v>
          </cell>
          <cell r="Y44">
            <v>4176.4683125311431</v>
          </cell>
          <cell r="Z44">
            <v>4351.3086249091766</v>
          </cell>
          <cell r="AA44">
            <v>4524.9685931287668</v>
          </cell>
          <cell r="AB44">
            <v>4786.4468646910327</v>
          </cell>
          <cell r="AC44">
            <v>4969.0336654060857</v>
          </cell>
          <cell r="AD44">
            <v>5068.1249733515733</v>
          </cell>
          <cell r="AE44">
            <v>5202.0985950212144</v>
          </cell>
          <cell r="AF44">
            <v>5227.7162180838977</v>
          </cell>
          <cell r="AH44">
            <v>-0.26933237931351856</v>
          </cell>
        </row>
        <row r="87">
          <cell r="A87" t="str">
            <v>Electricity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134">
          <cell r="A134" t="str">
            <v>Electricity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81">
          <cell r="A181" t="str">
            <v>Electricity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1.7679767726912741E-2</v>
          </cell>
          <cell r="Y181">
            <v>4.2078840316877517E-2</v>
          </cell>
          <cell r="Z181">
            <v>5.6410710588721547E-2</v>
          </cell>
          <cell r="AA181">
            <v>0.11201765861748815</v>
          </cell>
          <cell r="AB181">
            <v>0.24143301093584393</v>
          </cell>
          <cell r="AC181">
            <v>0.37869499215368979</v>
          </cell>
          <cell r="AD181">
            <v>0.63998359280618189</v>
          </cell>
          <cell r="AE181">
            <v>1.0652907432262495</v>
          </cell>
          <cell r="AF181">
            <v>2.331271905939535</v>
          </cell>
        </row>
        <row r="228">
          <cell r="A228" t="str">
            <v>Electricity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</row>
        <row r="275">
          <cell r="A275" t="str">
            <v>Electricity</v>
          </cell>
          <cell r="C275">
            <v>1.3759999999999999</v>
          </cell>
          <cell r="D275">
            <v>1.462</v>
          </cell>
          <cell r="E275">
            <v>1.462</v>
          </cell>
          <cell r="F275">
            <v>1.5479999999999998</v>
          </cell>
          <cell r="G275">
            <v>1.5479999999999998</v>
          </cell>
          <cell r="H275">
            <v>1.5479999999999998</v>
          </cell>
          <cell r="I275">
            <v>1.6339999999999999</v>
          </cell>
          <cell r="J275">
            <v>1.9779999999999998</v>
          </cell>
          <cell r="K275">
            <v>2.0640000000000001</v>
          </cell>
          <cell r="L275">
            <v>2.15</v>
          </cell>
          <cell r="M275">
            <v>2.2359999999999998</v>
          </cell>
          <cell r="N275">
            <v>2.2359999999999998</v>
          </cell>
          <cell r="O275">
            <v>1.9779999999999998</v>
          </cell>
          <cell r="P275">
            <v>1.9779999999999998</v>
          </cell>
          <cell r="Q275">
            <v>4.343</v>
          </cell>
          <cell r="R275">
            <v>5.0653999999999995</v>
          </cell>
          <cell r="S275">
            <v>4.8683887919999993</v>
          </cell>
          <cell r="T275">
            <v>4.3849507139999995</v>
          </cell>
          <cell r="U275">
            <v>4.6515507139999999</v>
          </cell>
          <cell r="V275">
            <v>3.8538215079999998</v>
          </cell>
          <cell r="W275">
            <v>3.9183011259999994</v>
          </cell>
          <cell r="X275">
            <v>3.9025252000000004</v>
          </cell>
          <cell r="Y275">
            <v>3.8691085239999992</v>
          </cell>
          <cell r="Z275">
            <v>3.5964616060000001</v>
          </cell>
          <cell r="AA275">
            <v>3.3584320005399997</v>
          </cell>
          <cell r="AB275">
            <v>3.5295183761</v>
          </cell>
          <cell r="AC275">
            <v>3.8344928686799999</v>
          </cell>
          <cell r="AD275">
            <v>3.9028224159999998</v>
          </cell>
          <cell r="AE275">
            <v>4.30809088</v>
          </cell>
          <cell r="AF275">
            <v>4.4319301059999994</v>
          </cell>
        </row>
      </sheetData>
      <sheetData sheetId="63">
        <row r="2">
          <cell r="A2" t="str">
            <v>Coal</v>
          </cell>
          <cell r="C2">
            <v>625.7954608</v>
          </cell>
          <cell r="D2">
            <v>699.46111200000007</v>
          </cell>
          <cell r="E2">
            <v>476.42828639999999</v>
          </cell>
          <cell r="F2">
            <v>476.08667328000001</v>
          </cell>
          <cell r="G2">
            <v>338.42056880000001</v>
          </cell>
          <cell r="H2">
            <v>246.06857200000002</v>
          </cell>
          <cell r="I2">
            <v>367.98576560000004</v>
          </cell>
          <cell r="J2">
            <v>277.75376080000001</v>
          </cell>
          <cell r="K2">
            <v>320.19317680000006</v>
          </cell>
          <cell r="L2">
            <v>262.710264</v>
          </cell>
          <cell r="M2">
            <v>285.78015760000005</v>
          </cell>
          <cell r="N2">
            <v>263.89473284080003</v>
          </cell>
          <cell r="O2">
            <v>251.97008640000001</v>
          </cell>
          <cell r="P2">
            <v>238.52714740000005</v>
          </cell>
          <cell r="Q2">
            <v>231.00804960000002</v>
          </cell>
          <cell r="R2">
            <v>245.9206120568</v>
          </cell>
          <cell r="S2">
            <v>218.85474913320002</v>
          </cell>
          <cell r="T2">
            <v>208.11462116672004</v>
          </cell>
          <cell r="U2">
            <v>229.79413561039999</v>
          </cell>
          <cell r="V2">
            <v>266.63710296559719</v>
          </cell>
          <cell r="W2">
            <v>254.10790531449516</v>
          </cell>
          <cell r="X2">
            <v>229.12771994195015</v>
          </cell>
          <cell r="Y2">
            <v>248.67281205795553</v>
          </cell>
          <cell r="Z2">
            <v>285.87047517778603</v>
          </cell>
          <cell r="AA2">
            <v>247.38295184312227</v>
          </cell>
          <cell r="AB2">
            <v>239.58444933208327</v>
          </cell>
          <cell r="AC2">
            <v>207.68092710531408</v>
          </cell>
          <cell r="AD2">
            <v>210.27124948042882</v>
          </cell>
          <cell r="AE2">
            <v>245.30288163122782</v>
          </cell>
          <cell r="AF2">
            <v>175.19788788571586</v>
          </cell>
        </row>
        <row r="7">
          <cell r="A7" t="str">
            <v>Peat</v>
          </cell>
          <cell r="C7">
            <v>724.97299999999996</v>
          </cell>
          <cell r="D7">
            <v>621.56626099999994</v>
          </cell>
          <cell r="E7">
            <v>644.68727799999999</v>
          </cell>
          <cell r="F7">
            <v>611.89479900000003</v>
          </cell>
          <cell r="G7">
            <v>611.34928500000001</v>
          </cell>
          <cell r="H7">
            <v>605.98459600000001</v>
          </cell>
          <cell r="I7">
            <v>483.78810199999998</v>
          </cell>
          <cell r="J7">
            <v>462.06701300000003</v>
          </cell>
          <cell r="K7">
            <v>463.71161800000004</v>
          </cell>
          <cell r="L7">
            <v>323.79200000000003</v>
          </cell>
          <cell r="M7">
            <v>299.089</v>
          </cell>
          <cell r="N7">
            <v>287.57100000000003</v>
          </cell>
          <cell r="O7">
            <v>290.30599999999998</v>
          </cell>
          <cell r="P7">
            <v>270.31799999999998</v>
          </cell>
          <cell r="Q7">
            <v>266.33100000000002</v>
          </cell>
          <cell r="R7">
            <v>273.08824700000002</v>
          </cell>
          <cell r="S7">
            <v>283.51538800000003</v>
          </cell>
          <cell r="T7">
            <v>271.32001500000001</v>
          </cell>
          <cell r="U7">
            <v>279.69395299999996</v>
          </cell>
          <cell r="V7">
            <v>271.69867899999997</v>
          </cell>
          <cell r="W7">
            <v>253.5388561</v>
          </cell>
          <cell r="X7">
            <v>241.26818700000001</v>
          </cell>
          <cell r="Y7">
            <v>214.53199999999998</v>
          </cell>
          <cell r="Z7">
            <v>217.90367299999997</v>
          </cell>
          <cell r="AA7">
            <v>199.96885786999999</v>
          </cell>
          <cell r="AB7">
            <v>200.601865</v>
          </cell>
          <cell r="AC7">
            <v>196.88611832999999</v>
          </cell>
          <cell r="AD7">
            <v>188.32971952</v>
          </cell>
          <cell r="AE7">
            <v>196.53880633</v>
          </cell>
          <cell r="AF7">
            <v>183.49320499999999</v>
          </cell>
        </row>
        <row r="11">
          <cell r="A11" t="str">
            <v>Oil</v>
          </cell>
          <cell r="C11">
            <v>388.58483947721868</v>
          </cell>
          <cell r="D11">
            <v>434.9860907497287</v>
          </cell>
          <cell r="E11">
            <v>433.86656604597653</v>
          </cell>
          <cell r="F11">
            <v>461.25406601012457</v>
          </cell>
          <cell r="G11">
            <v>613.96587683092469</v>
          </cell>
          <cell r="H11">
            <v>683.22058849540588</v>
          </cell>
          <cell r="I11">
            <v>768.96652570032495</v>
          </cell>
          <cell r="J11">
            <v>853.6996160795336</v>
          </cell>
          <cell r="K11">
            <v>935.8146186254196</v>
          </cell>
          <cell r="L11">
            <v>1112.9485080892407</v>
          </cell>
          <cell r="M11">
            <v>1104.651180677095</v>
          </cell>
          <cell r="N11">
            <v>1224.722614165918</v>
          </cell>
          <cell r="O11">
            <v>1249.4104693434624</v>
          </cell>
          <cell r="P11">
            <v>1322.7273437856804</v>
          </cell>
          <cell r="Q11">
            <v>1346.2129629251394</v>
          </cell>
          <cell r="R11">
            <v>1448.0717312291138</v>
          </cell>
          <cell r="S11">
            <v>1410.6889394666096</v>
          </cell>
          <cell r="T11">
            <v>1414.038206464375</v>
          </cell>
          <cell r="U11">
            <v>1568.6870791215472</v>
          </cell>
          <cell r="V11">
            <v>1515.0035042573415</v>
          </cell>
          <cell r="W11">
            <v>1579.4637377664767</v>
          </cell>
          <cell r="X11">
            <v>1354.2694699851711</v>
          </cell>
          <cell r="Y11">
            <v>1182.5677891745054</v>
          </cell>
          <cell r="Z11">
            <v>1084.5042762158757</v>
          </cell>
          <cell r="AA11">
            <v>945.02632553836099</v>
          </cell>
          <cell r="AB11">
            <v>1050.0689966625107</v>
          </cell>
          <cell r="AC11">
            <v>1108.2503431682715</v>
          </cell>
          <cell r="AD11">
            <v>1102.2095666007597</v>
          </cell>
          <cell r="AE11">
            <v>1204.833103126648</v>
          </cell>
          <cell r="AF11">
            <v>1163.8264538078647</v>
          </cell>
          <cell r="AG11">
            <v>0.35769031741165003</v>
          </cell>
        </row>
        <row r="26">
          <cell r="A26" t="str">
            <v>Natural Gas</v>
          </cell>
          <cell r="C26">
            <v>117.26245343999999</v>
          </cell>
          <cell r="D26">
            <v>160.94508671999998</v>
          </cell>
          <cell r="E26">
            <v>186.81433847999998</v>
          </cell>
          <cell r="F26">
            <v>216.73306511999999</v>
          </cell>
          <cell r="G26">
            <v>238.53130224</v>
          </cell>
          <cell r="H26">
            <v>251.62747632</v>
          </cell>
          <cell r="I26">
            <v>302.71978703999997</v>
          </cell>
          <cell r="J26">
            <v>285.83261519999996</v>
          </cell>
          <cell r="K26">
            <v>338.56194767999995</v>
          </cell>
          <cell r="L26">
            <v>386.83254983999996</v>
          </cell>
          <cell r="M26">
            <v>438.65721239999999</v>
          </cell>
          <cell r="N26">
            <v>481.77981192000004</v>
          </cell>
          <cell r="O26">
            <v>475.53328152</v>
          </cell>
          <cell r="P26">
            <v>538.94633496000006</v>
          </cell>
          <cell r="Q26">
            <v>601.13162208000006</v>
          </cell>
          <cell r="R26">
            <v>606.79657896000003</v>
          </cell>
          <cell r="S26">
            <v>632.08425720000002</v>
          </cell>
          <cell r="T26">
            <v>592.92497351999998</v>
          </cell>
          <cell r="U26">
            <v>668.83108775999995</v>
          </cell>
          <cell r="V26">
            <v>624.70667400239995</v>
          </cell>
          <cell r="W26">
            <v>709.72863007199987</v>
          </cell>
          <cell r="X26">
            <v>569.27431704000003</v>
          </cell>
          <cell r="Y26">
            <v>600.49404518400002</v>
          </cell>
          <cell r="Z26">
            <v>606.21500544000003</v>
          </cell>
          <cell r="AA26">
            <v>535.67527838175965</v>
          </cell>
          <cell r="AB26">
            <v>555.11316242845055</v>
          </cell>
          <cell r="AC26">
            <v>562.98977892358505</v>
          </cell>
          <cell r="AD26">
            <v>555.49767086870213</v>
          </cell>
          <cell r="AE26">
            <v>604.09375845912712</v>
          </cell>
          <cell r="AF26">
            <v>591.35700114828694</v>
          </cell>
        </row>
        <row r="27">
          <cell r="A27" t="str">
            <v>Renewables</v>
          </cell>
          <cell r="C27">
            <v>44.727239999999995</v>
          </cell>
          <cell r="D27">
            <v>39.982547697377981</v>
          </cell>
          <cell r="E27">
            <v>32.405159999999995</v>
          </cell>
          <cell r="F27">
            <v>33.288719999999998</v>
          </cell>
          <cell r="G27">
            <v>31.608690927567967</v>
          </cell>
          <cell r="H27">
            <v>29.789849270914775</v>
          </cell>
          <cell r="I27">
            <v>26.944638190099841</v>
          </cell>
          <cell r="J27">
            <v>24.334280801117046</v>
          </cell>
          <cell r="K27">
            <v>25.175566960978944</v>
          </cell>
          <cell r="L27">
            <v>17.978920443512663</v>
          </cell>
          <cell r="M27">
            <v>17.305992016854312</v>
          </cell>
          <cell r="N27">
            <v>16.543066142414673</v>
          </cell>
          <cell r="O27">
            <v>16.833031498875759</v>
          </cell>
          <cell r="P27">
            <v>16.638058787102047</v>
          </cell>
          <cell r="Q27">
            <v>17.313270349829406</v>
          </cell>
          <cell r="R27">
            <v>19.761274170011152</v>
          </cell>
          <cell r="S27">
            <v>22.306157796998395</v>
          </cell>
          <cell r="T27">
            <v>31.391570625766583</v>
          </cell>
          <cell r="U27">
            <v>32.32691857986795</v>
          </cell>
          <cell r="V27">
            <v>41.393727861409118</v>
          </cell>
          <cell r="W27">
            <v>44.395581019336049</v>
          </cell>
          <cell r="X27">
            <v>42.009154750822979</v>
          </cell>
          <cell r="Y27">
            <v>48.914419759707002</v>
          </cell>
          <cell r="Z27">
            <v>51.601050923816643</v>
          </cell>
          <cell r="AA27">
            <v>51.443621535104057</v>
          </cell>
          <cell r="AB27">
            <v>61.496119672805904</v>
          </cell>
          <cell r="AC27">
            <v>64.705378220584151</v>
          </cell>
          <cell r="AD27">
            <v>65.174753361497025</v>
          </cell>
          <cell r="AE27">
            <v>72.095627568998594</v>
          </cell>
          <cell r="AF27">
            <v>72.569305097689167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Electricity</v>
          </cell>
          <cell r="C40">
            <v>356.21199999999999</v>
          </cell>
          <cell r="D40">
            <v>374.18599999999998</v>
          </cell>
          <cell r="E40">
            <v>396.11599999999999</v>
          </cell>
          <cell r="F40">
            <v>402.99599999999998</v>
          </cell>
          <cell r="G40">
            <v>415.37999999999994</v>
          </cell>
          <cell r="H40">
            <v>426.55999999999995</v>
          </cell>
          <cell r="I40">
            <v>448.83399999999995</v>
          </cell>
          <cell r="J40">
            <v>457.95</v>
          </cell>
          <cell r="K40">
            <v>473.94599999999997</v>
          </cell>
          <cell r="L40">
            <v>516.774</v>
          </cell>
          <cell r="M40">
            <v>548.25</v>
          </cell>
          <cell r="N40">
            <v>578.60799999999995</v>
          </cell>
          <cell r="O40">
            <v>565.79399999999998</v>
          </cell>
          <cell r="P40">
            <v>599.07599999999991</v>
          </cell>
          <cell r="Q40">
            <v>631.75599999999997</v>
          </cell>
          <cell r="R40">
            <v>645.9974021999999</v>
          </cell>
          <cell r="S40">
            <v>695.11443599999996</v>
          </cell>
          <cell r="T40">
            <v>693.41283999999996</v>
          </cell>
          <cell r="U40">
            <v>733.20621041253514</v>
          </cell>
          <cell r="V40">
            <v>698.59286147943487</v>
          </cell>
          <cell r="W40">
            <v>734.95332219634304</v>
          </cell>
          <cell r="X40">
            <v>712.35767603068541</v>
          </cell>
          <cell r="Y40">
            <v>698.36016199999995</v>
          </cell>
          <cell r="Z40">
            <v>683.505898</v>
          </cell>
          <cell r="AA40">
            <v>662.52674779799986</v>
          </cell>
          <cell r="AB40">
            <v>677.74542579000001</v>
          </cell>
          <cell r="AC40">
            <v>677.05604049219596</v>
          </cell>
          <cell r="AD40">
            <v>684.4756439759999</v>
          </cell>
          <cell r="AE40">
            <v>702.94473599999992</v>
          </cell>
          <cell r="AF40">
            <v>699.43373673658175</v>
          </cell>
        </row>
        <row r="44">
          <cell r="A44" t="str">
            <v>Total</v>
          </cell>
          <cell r="C44">
            <v>2257.5549937172186</v>
          </cell>
          <cell r="D44">
            <v>2331.1270981671069</v>
          </cell>
          <cell r="E44">
            <v>2170.3176289259764</v>
          </cell>
          <cell r="F44">
            <v>2202.2533234101247</v>
          </cell>
          <cell r="G44">
            <v>2249.2557237984925</v>
          </cell>
          <cell r="H44">
            <v>2243.2510820863208</v>
          </cell>
          <cell r="I44">
            <v>2399.2388185304249</v>
          </cell>
          <cell r="J44">
            <v>2361.6372858806508</v>
          </cell>
          <cell r="K44">
            <v>2557.4029280663981</v>
          </cell>
          <cell r="L44">
            <v>2621.0362423727533</v>
          </cell>
          <cell r="M44">
            <v>2693.7335426939494</v>
          </cell>
          <cell r="N44">
            <v>2853.1192250691329</v>
          </cell>
          <cell r="O44">
            <v>2849.8468687623381</v>
          </cell>
          <cell r="P44">
            <v>2986.2328849327828</v>
          </cell>
          <cell r="Q44">
            <v>3093.7529049549689</v>
          </cell>
          <cell r="R44">
            <v>3239.6358456159251</v>
          </cell>
          <cell r="S44">
            <v>3262.5639275968078</v>
          </cell>
          <cell r="T44">
            <v>3211.2022267768616</v>
          </cell>
          <cell r="U44">
            <v>3512.5393844843502</v>
          </cell>
          <cell r="V44">
            <v>3418.0325495661823</v>
          </cell>
          <cell r="W44">
            <v>3576.1880324686504</v>
          </cell>
          <cell r="X44">
            <v>3148.3065247486302</v>
          </cell>
          <cell r="Y44">
            <v>2993.5412281761678</v>
          </cell>
          <cell r="Z44">
            <v>2929.6003787574782</v>
          </cell>
          <cell r="AA44">
            <v>2642.023782966347</v>
          </cell>
          <cell r="AB44">
            <v>2784.6100188858504</v>
          </cell>
          <cell r="AC44">
            <v>2817.5685862399505</v>
          </cell>
          <cell r="AD44">
            <v>2805.9586038073876</v>
          </cell>
          <cell r="AE44">
            <v>3025.8089131160013</v>
          </cell>
          <cell r="AF44">
            <v>2885.877589676139</v>
          </cell>
          <cell r="AG44">
            <v>-6.7781778670215939E-2</v>
          </cell>
        </row>
      </sheetData>
      <sheetData sheetId="64">
        <row r="2">
          <cell r="A2" t="str">
            <v>Coal</v>
          </cell>
          <cell r="C2">
            <v>0.64527573454661957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27.056384679999997</v>
          </cell>
          <cell r="Q2">
            <v>26.503901600000003</v>
          </cell>
          <cell r="R2">
            <v>26.731319952000003</v>
          </cell>
          <cell r="S2">
            <v>26.731319952000003</v>
          </cell>
          <cell r="T2">
            <v>26.731319952000003</v>
          </cell>
          <cell r="U2">
            <v>26.731319952000003</v>
          </cell>
          <cell r="V2">
            <v>0.38194255639097746</v>
          </cell>
          <cell r="W2">
            <v>0.19097127819548876</v>
          </cell>
          <cell r="X2">
            <v>0.43093518796992486</v>
          </cell>
          <cell r="Y2">
            <v>0.43093518796992486</v>
          </cell>
          <cell r="Z2">
            <v>0.41293789473684206</v>
          </cell>
          <cell r="AA2">
            <v>0.34894751879699254</v>
          </cell>
          <cell r="AB2">
            <v>0.33694932330827065</v>
          </cell>
          <cell r="AC2">
            <v>0.64990225563909765</v>
          </cell>
          <cell r="AD2">
            <v>0.53991879699248124</v>
          </cell>
          <cell r="AE2">
            <v>0.53991879699248124</v>
          </cell>
          <cell r="AF2">
            <v>0.53991879699248124</v>
          </cell>
        </row>
        <row r="7">
          <cell r="A7" t="str">
            <v>Peat</v>
          </cell>
          <cell r="C7">
            <v>31.963000000000001</v>
          </cell>
          <cell r="D7">
            <v>29.146000000000001</v>
          </cell>
          <cell r="E7">
            <v>13.962154</v>
          </cell>
          <cell r="F7">
            <v>14.134887000000001</v>
          </cell>
          <cell r="G7">
            <v>10.583717</v>
          </cell>
          <cell r="H7">
            <v>5.5955160000000008</v>
          </cell>
          <cell r="I7">
            <v>14.985516000000001</v>
          </cell>
          <cell r="J7">
            <v>10.364071000000001</v>
          </cell>
          <cell r="K7">
            <v>6.5432740000000003</v>
          </cell>
          <cell r="L7">
            <v>4.43</v>
          </cell>
          <cell r="M7">
            <v>3.9870000000000001</v>
          </cell>
          <cell r="N7">
            <v>4.43</v>
          </cell>
          <cell r="O7">
            <v>3.101</v>
          </cell>
          <cell r="P7">
            <v>0.88600000000000001</v>
          </cell>
          <cell r="Q7">
            <v>0.443</v>
          </cell>
          <cell r="R7">
            <v>0.45673299999999994</v>
          </cell>
          <cell r="S7">
            <v>0.38939699999999999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11">
          <cell r="A11" t="str">
            <v>Oil</v>
          </cell>
          <cell r="C11">
            <v>561.75094099306239</v>
          </cell>
          <cell r="D11">
            <v>552.01269954493614</v>
          </cell>
          <cell r="E11">
            <v>529.22287281989065</v>
          </cell>
          <cell r="F11">
            <v>500.22261253584759</v>
          </cell>
          <cell r="G11">
            <v>527.83572860014442</v>
          </cell>
          <cell r="H11">
            <v>506.77883228681657</v>
          </cell>
          <cell r="I11">
            <v>435.38503715429749</v>
          </cell>
          <cell r="J11">
            <v>423.07720566680933</v>
          </cell>
          <cell r="K11">
            <v>394.18918645174926</v>
          </cell>
          <cell r="L11">
            <v>405.91650492633295</v>
          </cell>
          <cell r="M11">
            <v>394.55662984848982</v>
          </cell>
          <cell r="N11">
            <v>388.46048785374245</v>
          </cell>
          <cell r="O11">
            <v>376.29900807343546</v>
          </cell>
          <cell r="P11">
            <v>362.17694342738656</v>
          </cell>
          <cell r="Q11">
            <v>337.50387941037593</v>
          </cell>
          <cell r="R11">
            <v>353.88138049188871</v>
          </cell>
          <cell r="S11">
            <v>327.55802324750908</v>
          </cell>
          <cell r="T11">
            <v>310.64797279599213</v>
          </cell>
          <cell r="U11">
            <v>329.03393221008116</v>
          </cell>
          <cell r="V11">
            <v>264.37199519264641</v>
          </cell>
          <cell r="W11">
            <v>281.80918307089331</v>
          </cell>
          <cell r="X11">
            <v>253.93905712647955</v>
          </cell>
          <cell r="Y11">
            <v>245.4619504932779</v>
          </cell>
          <cell r="Z11">
            <v>282.09681919980682</v>
          </cell>
          <cell r="AA11">
            <v>261.19090807827513</v>
          </cell>
          <cell r="AB11">
            <v>269.56930754366283</v>
          </cell>
          <cell r="AC11">
            <v>270.02691549100552</v>
          </cell>
          <cell r="AD11">
            <v>249.41575466363099</v>
          </cell>
          <cell r="AE11">
            <v>263.55542937744985</v>
          </cell>
          <cell r="AF11">
            <v>264.97391472523577</v>
          </cell>
        </row>
        <row r="26">
          <cell r="A26" t="str">
            <v>Natural Gas</v>
          </cell>
          <cell r="C26">
            <v>93.97797288000001</v>
          </cell>
          <cell r="D26">
            <v>113.49299543999999</v>
          </cell>
          <cell r="E26">
            <v>132.72800112000002</v>
          </cell>
          <cell r="F26">
            <v>157.62796367999999</v>
          </cell>
          <cell r="G26">
            <v>174.29973791999998</v>
          </cell>
          <cell r="H26">
            <v>177.05682719999999</v>
          </cell>
          <cell r="I26">
            <v>195.73179912000001</v>
          </cell>
          <cell r="J26">
            <v>206.84631528000003</v>
          </cell>
          <cell r="K26">
            <v>226.38287760000003</v>
          </cell>
          <cell r="L26">
            <v>245.83328088000002</v>
          </cell>
          <cell r="M26">
            <v>293.28537216000001</v>
          </cell>
          <cell r="N26">
            <v>289.4525927316289</v>
          </cell>
          <cell r="O26">
            <v>277.30837583846414</v>
          </cell>
          <cell r="P26">
            <v>283.59433349886501</v>
          </cell>
          <cell r="Q26">
            <v>287.60224946062579</v>
          </cell>
          <cell r="R26">
            <v>290.43518976424548</v>
          </cell>
          <cell r="S26">
            <v>319.05102608438625</v>
          </cell>
          <cell r="T26">
            <v>327.30937891971121</v>
          </cell>
          <cell r="U26">
            <v>338.35195318062898</v>
          </cell>
          <cell r="V26">
            <v>318.10044110210168</v>
          </cell>
          <cell r="W26">
            <v>338.43494203213277</v>
          </cell>
          <cell r="X26">
            <v>342.78449142682268</v>
          </cell>
          <cell r="Y26">
            <v>379.21111377714976</v>
          </cell>
          <cell r="Z26">
            <v>359.13888055658725</v>
          </cell>
          <cell r="AA26">
            <v>338.70720287963491</v>
          </cell>
          <cell r="AB26">
            <v>368.37911254031883</v>
          </cell>
          <cell r="AC26">
            <v>365.27895213354651</v>
          </cell>
          <cell r="AD26">
            <v>371.3139641761536</v>
          </cell>
          <cell r="AE26">
            <v>397.69184770224592</v>
          </cell>
          <cell r="AF26">
            <v>405.98376958095957</v>
          </cell>
        </row>
        <row r="27">
          <cell r="A27" t="str">
            <v>Renewables</v>
          </cell>
          <cell r="C27">
            <v>4.7759999999999997E-2</v>
          </cell>
          <cell r="D27">
            <v>4.7759999999999997E-2</v>
          </cell>
          <cell r="E27">
            <v>4.7759999999999997E-2</v>
          </cell>
          <cell r="F27">
            <v>4.7759999999999997E-2</v>
          </cell>
          <cell r="G27">
            <v>4.7759999999999997E-2</v>
          </cell>
          <cell r="H27">
            <v>4.7759999999999997E-2</v>
          </cell>
          <cell r="I27">
            <v>4.7759999999999997E-2</v>
          </cell>
          <cell r="J27">
            <v>4.7759999999999997E-2</v>
          </cell>
          <cell r="K27">
            <v>4.7759999999999997E-2</v>
          </cell>
          <cell r="L27">
            <v>4.7759999999999997E-2</v>
          </cell>
          <cell r="M27">
            <v>4.7759999999999997E-2</v>
          </cell>
          <cell r="N27">
            <v>4.7759999999999997E-2</v>
          </cell>
          <cell r="O27">
            <v>5.6719414458430026E-2</v>
          </cell>
          <cell r="P27">
            <v>2.6053882628805458</v>
          </cell>
          <cell r="Q27">
            <v>2.7009885257610922</v>
          </cell>
          <cell r="R27">
            <v>4.0294273249638231</v>
          </cell>
          <cell r="S27">
            <v>7.8491916778376716</v>
          </cell>
          <cell r="T27">
            <v>12.628742753641429</v>
          </cell>
          <cell r="U27">
            <v>19.661872859162287</v>
          </cell>
          <cell r="V27">
            <v>23.415641788291772</v>
          </cell>
          <cell r="W27">
            <v>21.384525708899115</v>
          </cell>
          <cell r="X27">
            <v>24.80781818002707</v>
          </cell>
          <cell r="Y27">
            <v>30.032608375357384</v>
          </cell>
          <cell r="Z27">
            <v>37.191360668100543</v>
          </cell>
          <cell r="AA27">
            <v>41.655740540748539</v>
          </cell>
          <cell r="AB27">
            <v>32.484656654836328</v>
          </cell>
          <cell r="AC27">
            <v>44.125443491821741</v>
          </cell>
          <cell r="AD27">
            <v>43.767440952326197</v>
          </cell>
          <cell r="AE27">
            <v>41.379323582548558</v>
          </cell>
          <cell r="AF27">
            <v>38.795914914011171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Electricity</v>
          </cell>
          <cell r="C40">
            <v>240.36999999999998</v>
          </cell>
          <cell r="D40">
            <v>260.49399999999997</v>
          </cell>
          <cell r="E40">
            <v>278.64</v>
          </cell>
          <cell r="F40">
            <v>285.34800000000001</v>
          </cell>
          <cell r="G40">
            <v>296.35599999999999</v>
          </cell>
          <cell r="H40">
            <v>310.11599999999999</v>
          </cell>
          <cell r="I40">
            <v>336.26</v>
          </cell>
          <cell r="J40">
            <v>361.88799999999998</v>
          </cell>
          <cell r="K40">
            <v>386.57</v>
          </cell>
          <cell r="L40">
            <v>431.20399999999995</v>
          </cell>
          <cell r="M40">
            <v>480.73999999999995</v>
          </cell>
          <cell r="N40">
            <v>519.67608390980934</v>
          </cell>
          <cell r="O40">
            <v>581.85336646190206</v>
          </cell>
          <cell r="P40">
            <v>646.69329548125052</v>
          </cell>
          <cell r="Q40">
            <v>659.5842482221409</v>
          </cell>
          <cell r="R40">
            <v>738.31657369364825</v>
          </cell>
          <cell r="S40">
            <v>816.50625094748216</v>
          </cell>
          <cell r="T40">
            <v>852.67392504772454</v>
          </cell>
          <cell r="U40">
            <v>903.68107043026635</v>
          </cell>
          <cell r="V40">
            <v>884.58852980839231</v>
          </cell>
          <cell r="W40">
            <v>907.41322426726697</v>
          </cell>
          <cell r="X40">
            <v>877.93736549148366</v>
          </cell>
          <cell r="Y40">
            <v>906.56945177711623</v>
          </cell>
          <cell r="Z40">
            <v>910.23481789144569</v>
          </cell>
          <cell r="AA40">
            <v>859.43592464963638</v>
          </cell>
          <cell r="AB40">
            <v>940.17954715453948</v>
          </cell>
          <cell r="AC40">
            <v>962.31844997273163</v>
          </cell>
          <cell r="AD40">
            <v>966.10751370715423</v>
          </cell>
          <cell r="AE40">
            <v>1019.3925755397834</v>
          </cell>
          <cell r="AF40">
            <v>1049.8430722325502</v>
          </cell>
        </row>
        <row r="44">
          <cell r="A44" t="str">
            <v>Total</v>
          </cell>
          <cell r="C44">
            <v>928.75494960760909</v>
          </cell>
          <cell r="D44">
            <v>955.19345498493612</v>
          </cell>
          <cell r="E44">
            <v>954.60078793989078</v>
          </cell>
          <cell r="F44">
            <v>957.38122321584774</v>
          </cell>
          <cell r="G44">
            <v>1009.1229435201444</v>
          </cell>
          <cell r="H44">
            <v>999.59493548681655</v>
          </cell>
          <cell r="I44">
            <v>982.4101122742976</v>
          </cell>
          <cell r="J44">
            <v>1002.2233519468093</v>
          </cell>
          <cell r="K44">
            <v>1013.7330980517493</v>
          </cell>
          <cell r="L44">
            <v>1087.4315458063329</v>
          </cell>
          <cell r="M44">
            <v>1172.6167620084898</v>
          </cell>
          <cell r="N44">
            <v>1202.0669244951807</v>
          </cell>
          <cell r="O44">
            <v>1238.61846978826</v>
          </cell>
          <cell r="P44">
            <v>1323.0123453503825</v>
          </cell>
          <cell r="Q44">
            <v>1314.3382672189036</v>
          </cell>
          <cell r="R44">
            <v>1413.8506242267463</v>
          </cell>
          <cell r="S44">
            <v>1498.085208909215</v>
          </cell>
          <cell r="T44">
            <v>1529.9913394690693</v>
          </cell>
          <cell r="U44">
            <v>1617.4601486321387</v>
          </cell>
          <cell r="V44">
            <v>1490.8585504478231</v>
          </cell>
          <cell r="W44">
            <v>1549.2328463573876</v>
          </cell>
          <cell r="X44">
            <v>1499.8996674127829</v>
          </cell>
          <cell r="Y44">
            <v>1561.7060596108713</v>
          </cell>
          <cell r="Z44">
            <v>1589.074816210677</v>
          </cell>
          <cell r="AA44">
            <v>1501.3387236670919</v>
          </cell>
          <cell r="AB44">
            <v>1610.9495732166656</v>
          </cell>
          <cell r="AC44">
            <v>1642.3996633447446</v>
          </cell>
          <cell r="AD44">
            <v>1631.1445922962575</v>
          </cell>
          <cell r="AE44">
            <v>1722.5590949990201</v>
          </cell>
          <cell r="AF44">
            <v>1760.1365902497491</v>
          </cell>
        </row>
        <row r="49">
          <cell r="A49" t="str">
            <v>Coal</v>
          </cell>
          <cell r="C49">
            <v>0.64527573454661957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27.056384679999997</v>
          </cell>
          <cell r="Q49">
            <v>26.503901600000003</v>
          </cell>
          <cell r="R49">
            <v>26.731319952000003</v>
          </cell>
          <cell r="S49">
            <v>26.731319952000003</v>
          </cell>
          <cell r="T49">
            <v>26.731319952000003</v>
          </cell>
          <cell r="U49">
            <v>26.731319952000003</v>
          </cell>
          <cell r="V49">
            <v>0.36294541353383458</v>
          </cell>
          <cell r="W49">
            <v>0.12098180451127821</v>
          </cell>
          <cell r="X49">
            <v>0.39694030075187975</v>
          </cell>
          <cell r="Y49">
            <v>0.42893548872180454</v>
          </cell>
          <cell r="Z49">
            <v>0.385941954887218</v>
          </cell>
          <cell r="AA49">
            <v>0.34594796992481208</v>
          </cell>
          <cell r="AB49">
            <v>0.3339497744360902</v>
          </cell>
          <cell r="AC49">
            <v>0.64790255639097738</v>
          </cell>
          <cell r="AD49">
            <v>0.53991879699248124</v>
          </cell>
          <cell r="AE49">
            <v>0.53991879699248124</v>
          </cell>
          <cell r="AF49">
            <v>0.53991879699248124</v>
          </cell>
        </row>
        <row r="54">
          <cell r="A54" t="str">
            <v>Peat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8">
          <cell r="A58" t="str">
            <v>Oil</v>
          </cell>
          <cell r="C58">
            <v>288.72534947897259</v>
          </cell>
          <cell r="D58">
            <v>289.11045876607034</v>
          </cell>
          <cell r="E58">
            <v>281.01123952797241</v>
          </cell>
          <cell r="F58">
            <v>268.92483260447511</v>
          </cell>
          <cell r="G58">
            <v>292.83853612469017</v>
          </cell>
          <cell r="H58">
            <v>285.14623981482544</v>
          </cell>
          <cell r="I58">
            <v>245.93641920173576</v>
          </cell>
          <cell r="J58">
            <v>243.83120346708017</v>
          </cell>
          <cell r="K58">
            <v>231.68991150548021</v>
          </cell>
          <cell r="L58">
            <v>236.22675144810171</v>
          </cell>
          <cell r="M58">
            <v>227.50933202704272</v>
          </cell>
          <cell r="N58">
            <v>221.44807768726605</v>
          </cell>
          <cell r="O58">
            <v>211.2666378174614</v>
          </cell>
          <cell r="P58">
            <v>200.29289816892964</v>
          </cell>
          <cell r="Q58">
            <v>184.33511979654443</v>
          </cell>
          <cell r="R58">
            <v>191.21217073631237</v>
          </cell>
          <cell r="S58">
            <v>173.97918562474985</v>
          </cell>
          <cell r="T58">
            <v>162.1248340835501</v>
          </cell>
          <cell r="U58">
            <v>168.16786547313635</v>
          </cell>
          <cell r="V58">
            <v>128.34396383020393</v>
          </cell>
          <cell r="W58">
            <v>134.71055053928944</v>
          </cell>
          <cell r="X58">
            <v>127.70521453526237</v>
          </cell>
          <cell r="Y58">
            <v>125.91408175116192</v>
          </cell>
          <cell r="Z58">
            <v>137.10788632398925</v>
          </cell>
          <cell r="AA58">
            <v>118.69014184058901</v>
          </cell>
          <cell r="AB58">
            <v>135.33603054580257</v>
          </cell>
          <cell r="AC58">
            <v>122.5820402142418</v>
          </cell>
          <cell r="AD58">
            <v>116.10591439724911</v>
          </cell>
          <cell r="AE58">
            <v>123.39297948584372</v>
          </cell>
          <cell r="AF58">
            <v>124.73371811171941</v>
          </cell>
        </row>
        <row r="73">
          <cell r="A73" t="str">
            <v>Natural Gas</v>
          </cell>
          <cell r="C73">
            <v>41.183187884480368</v>
          </cell>
          <cell r="D73">
            <v>49.735094422032333</v>
          </cell>
          <cell r="E73">
            <v>58.164291483879921</v>
          </cell>
          <cell r="F73">
            <v>69.075995631131647</v>
          </cell>
          <cell r="G73">
            <v>76.381929030762123</v>
          </cell>
          <cell r="H73">
            <v>77.590145406928414</v>
          </cell>
          <cell r="I73">
            <v>85.773923517367209</v>
          </cell>
          <cell r="J73">
            <v>90.644545783787549</v>
          </cell>
          <cell r="K73">
            <v>99.205891511778319</v>
          </cell>
          <cell r="L73">
            <v>107.72948047801387</v>
          </cell>
          <cell r="M73">
            <v>128.52401701468824</v>
          </cell>
          <cell r="N73">
            <v>126.87212304749134</v>
          </cell>
          <cell r="O73">
            <v>121.57569637631779</v>
          </cell>
          <cell r="P73">
            <v>124.35878880925662</v>
          </cell>
          <cell r="Q73">
            <v>126.14397439984256</v>
          </cell>
          <cell r="R73">
            <v>127.41451490923421</v>
          </cell>
          <cell r="S73">
            <v>139.99914885868094</v>
          </cell>
          <cell r="T73">
            <v>143.65456170364121</v>
          </cell>
          <cell r="U73">
            <v>148.53387910446386</v>
          </cell>
          <cell r="V73">
            <v>139.67449608920623</v>
          </cell>
          <cell r="W73">
            <v>152.23501563803831</v>
          </cell>
          <cell r="X73">
            <v>178.76551852342843</v>
          </cell>
          <cell r="Y73">
            <v>188.51120740757077</v>
          </cell>
          <cell r="Z73">
            <v>185.05274126064512</v>
          </cell>
          <cell r="AA73">
            <v>166.01929587872704</v>
          </cell>
          <cell r="AB73">
            <v>179.3098832768348</v>
          </cell>
          <cell r="AC73">
            <v>178.33040210795085</v>
          </cell>
          <cell r="AD73">
            <v>191.97719075560386</v>
          </cell>
          <cell r="AE73">
            <v>205.61511570855646</v>
          </cell>
          <cell r="AF73">
            <v>209.90221509565404</v>
          </cell>
        </row>
        <row r="74">
          <cell r="A74" t="str">
            <v>Renewables</v>
          </cell>
          <cell r="C74">
            <v>4.7759999999999997E-2</v>
          </cell>
          <cell r="D74">
            <v>4.7759999999999997E-2</v>
          </cell>
          <cell r="E74">
            <v>4.7759999999999997E-2</v>
          </cell>
          <cell r="F74">
            <v>4.7759999999999997E-2</v>
          </cell>
          <cell r="G74">
            <v>4.7759999999999997E-2</v>
          </cell>
          <cell r="H74">
            <v>4.7759999999999997E-2</v>
          </cell>
          <cell r="I74">
            <v>4.7759999999999997E-2</v>
          </cell>
          <cell r="J74">
            <v>4.7759999999999997E-2</v>
          </cell>
          <cell r="K74">
            <v>4.7759999999999997E-2</v>
          </cell>
          <cell r="L74">
            <v>4.7759999999999997E-2</v>
          </cell>
          <cell r="M74">
            <v>4.7759999999999997E-2</v>
          </cell>
          <cell r="N74">
            <v>4.7759999999999997E-2</v>
          </cell>
          <cell r="O74">
            <v>5.6719414458430026E-2</v>
          </cell>
          <cell r="P74">
            <v>0.16962826288054605</v>
          </cell>
          <cell r="Q74">
            <v>0.28910852576109208</v>
          </cell>
          <cell r="R74">
            <v>1.0587553249638226</v>
          </cell>
          <cell r="S74">
            <v>3.2576603208081907</v>
          </cell>
          <cell r="T74">
            <v>8.8891412177929858</v>
          </cell>
          <cell r="U74">
            <v>15.94635751893664</v>
          </cell>
          <cell r="V74">
            <v>12.969182597013342</v>
          </cell>
          <cell r="W74">
            <v>9.7557549852747378</v>
          </cell>
          <cell r="X74">
            <v>12.386539046608652</v>
          </cell>
          <cell r="Y74">
            <v>15.801824167568615</v>
          </cell>
          <cell r="Z74">
            <v>18.915012926994738</v>
          </cell>
          <cell r="AA74">
            <v>21.859512709421558</v>
          </cell>
          <cell r="AB74">
            <v>17.555561640435329</v>
          </cell>
          <cell r="AC74">
            <v>21.495001092860168</v>
          </cell>
          <cell r="AD74">
            <v>24.492666985106872</v>
          </cell>
          <cell r="AE74">
            <v>23.586836774290585</v>
          </cell>
          <cell r="AF74">
            <v>23.439051921590661</v>
          </cell>
        </row>
        <row r="86">
          <cell r="A86" t="str">
            <v>Non-Renewable (wastes)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>Electricity</v>
          </cell>
          <cell r="C87">
            <v>172.32301443968205</v>
          </cell>
          <cell r="D87">
            <v>186.75005750905078</v>
          </cell>
          <cell r="E87">
            <v>199.75905788356704</v>
          </cell>
          <cell r="F87">
            <v>204.5680722400233</v>
          </cell>
          <cell r="G87">
            <v>212.4597881070284</v>
          </cell>
          <cell r="H87">
            <v>222.32443294078482</v>
          </cell>
          <cell r="I87">
            <v>241.06725812492198</v>
          </cell>
          <cell r="J87">
            <v>259.44015912779327</v>
          </cell>
          <cell r="K87">
            <v>277.13486579834381</v>
          </cell>
          <cell r="L87">
            <v>309.13330747784113</v>
          </cell>
          <cell r="M87">
            <v>344.64602887936411</v>
          </cell>
          <cell r="N87">
            <v>362.17734245643209</v>
          </cell>
          <cell r="O87">
            <v>395.00893469726918</v>
          </cell>
          <cell r="P87">
            <v>428.43119760911151</v>
          </cell>
          <cell r="Q87">
            <v>427.11587837105128</v>
          </cell>
          <cell r="R87">
            <v>467.99809906383024</v>
          </cell>
          <cell r="S87">
            <v>507.29380765606714</v>
          </cell>
          <cell r="T87">
            <v>519.87761934665241</v>
          </cell>
          <cell r="U87">
            <v>541.28304559245839</v>
          </cell>
          <cell r="V87">
            <v>521.04312338072702</v>
          </cell>
          <cell r="W87">
            <v>519.7416640998614</v>
          </cell>
          <cell r="X87">
            <v>531.0333248254999</v>
          </cell>
          <cell r="Y87">
            <v>541.08459176911651</v>
          </cell>
          <cell r="Z87">
            <v>546.57643963204714</v>
          </cell>
          <cell r="AA87">
            <v>554.09384618102013</v>
          </cell>
          <cell r="AB87">
            <v>619.80017795717004</v>
          </cell>
          <cell r="AC87">
            <v>632.58359217343843</v>
          </cell>
          <cell r="AD87">
            <v>648.7347575210423</v>
          </cell>
          <cell r="AE87">
            <v>684.51532146142654</v>
          </cell>
          <cell r="AF87">
            <v>704.96262707503888</v>
          </cell>
        </row>
        <row r="96">
          <cell r="A96" t="str">
            <v>Coal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1.8997142857142858E-2</v>
          </cell>
          <cell r="W96">
            <v>6.9989473684210532E-2</v>
          </cell>
          <cell r="X96">
            <v>3.3994887218045111E-2</v>
          </cell>
          <cell r="Y96">
            <v>1.9996992481203005E-3</v>
          </cell>
          <cell r="Z96">
            <v>2.6995939849624059E-2</v>
          </cell>
          <cell r="AA96">
            <v>2.9995488721804514E-3</v>
          </cell>
          <cell r="AB96">
            <v>2.9995488721804514E-3</v>
          </cell>
          <cell r="AC96">
            <v>1.9996992481203005E-3</v>
          </cell>
          <cell r="AD96">
            <v>0</v>
          </cell>
          <cell r="AE96">
            <v>0</v>
          </cell>
          <cell r="AF96">
            <v>0</v>
          </cell>
        </row>
        <row r="101">
          <cell r="A101" t="str">
            <v>Peat</v>
          </cell>
          <cell r="C101">
            <v>31.963000000000001</v>
          </cell>
          <cell r="D101">
            <v>29.146000000000001</v>
          </cell>
          <cell r="E101">
            <v>13.962154</v>
          </cell>
          <cell r="F101">
            <v>14.134887000000001</v>
          </cell>
          <cell r="G101">
            <v>10.583717</v>
          </cell>
          <cell r="H101">
            <v>5.5955160000000008</v>
          </cell>
          <cell r="I101">
            <v>14.985516000000001</v>
          </cell>
          <cell r="J101">
            <v>10.364071000000001</v>
          </cell>
          <cell r="K101">
            <v>6.5432740000000003</v>
          </cell>
          <cell r="L101">
            <v>4.43</v>
          </cell>
          <cell r="M101">
            <v>3.9870000000000001</v>
          </cell>
          <cell r="N101">
            <v>4.43</v>
          </cell>
          <cell r="O101">
            <v>3.101</v>
          </cell>
          <cell r="P101">
            <v>0.88600000000000001</v>
          </cell>
          <cell r="Q101">
            <v>0.443</v>
          </cell>
          <cell r="R101">
            <v>0.45673299999999994</v>
          </cell>
          <cell r="S101">
            <v>0.38939699999999999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5">
          <cell r="A105" t="str">
            <v>Oil</v>
          </cell>
          <cell r="C105">
            <v>273.0255915140898</v>
          </cell>
          <cell r="D105">
            <v>262.90224077886586</v>
          </cell>
          <cell r="E105">
            <v>248.21163329191825</v>
          </cell>
          <cell r="F105">
            <v>231.2977799313725</v>
          </cell>
          <cell r="G105">
            <v>234.99719247545428</v>
          </cell>
          <cell r="H105">
            <v>221.63259247199113</v>
          </cell>
          <cell r="I105">
            <v>189.4486179525617</v>
          </cell>
          <cell r="J105">
            <v>179.24600219972916</v>
          </cell>
          <cell r="K105">
            <v>162.49927494626908</v>
          </cell>
          <cell r="L105">
            <v>169.68975347823124</v>
          </cell>
          <cell r="M105">
            <v>167.0472978214471</v>
          </cell>
          <cell r="N105">
            <v>167.0124101664764</v>
          </cell>
          <cell r="O105">
            <v>165.03237025597406</v>
          </cell>
          <cell r="P105">
            <v>161.88404525845692</v>
          </cell>
          <cell r="Q105">
            <v>153.16875961383153</v>
          </cell>
          <cell r="R105">
            <v>162.66920975557633</v>
          </cell>
          <cell r="S105">
            <v>153.57883762275924</v>
          </cell>
          <cell r="T105">
            <v>148.52313871244201</v>
          </cell>
          <cell r="U105">
            <v>160.86606673694479</v>
          </cell>
          <cell r="V105">
            <v>136.02803136244245</v>
          </cell>
          <cell r="W105">
            <v>147.09863253160387</v>
          </cell>
          <cell r="X105">
            <v>126.2338425912172</v>
          </cell>
          <cell r="Y105">
            <v>119.54786874211598</v>
          </cell>
          <cell r="Z105">
            <v>144.98893287581757</v>
          </cell>
          <cell r="AA105">
            <v>142.50076623768615</v>
          </cell>
          <cell r="AB105">
            <v>134.23327699786029</v>
          </cell>
          <cell r="AC105">
            <v>147.4448752767637</v>
          </cell>
          <cell r="AD105">
            <v>133.30984026638188</v>
          </cell>
          <cell r="AE105">
            <v>140.16244989160612</v>
          </cell>
          <cell r="AF105">
            <v>140.24019661351636</v>
          </cell>
        </row>
        <row r="120">
          <cell r="A120" t="str">
            <v>Natural Gas</v>
          </cell>
          <cell r="C120">
            <v>52.794784995519635</v>
          </cell>
          <cell r="D120">
            <v>63.757901017967662</v>
          </cell>
          <cell r="E120">
            <v>74.563709636120095</v>
          </cell>
          <cell r="F120">
            <v>88.55196804886836</v>
          </cell>
          <cell r="G120">
            <v>97.917808889237875</v>
          </cell>
          <cell r="H120">
            <v>99.466681793071587</v>
          </cell>
          <cell r="I120">
            <v>109.9578756026328</v>
          </cell>
          <cell r="J120">
            <v>116.20176949621248</v>
          </cell>
          <cell r="K120">
            <v>127.17698608822171</v>
          </cell>
          <cell r="L120">
            <v>138.10380040198615</v>
          </cell>
          <cell r="M120">
            <v>164.76135514531177</v>
          </cell>
          <cell r="N120">
            <v>162.58046968413754</v>
          </cell>
          <cell r="O120">
            <v>155.73267946214636</v>
          </cell>
          <cell r="P120">
            <v>159.23554468960839</v>
          </cell>
          <cell r="Q120">
            <v>161.45827506078322</v>
          </cell>
          <cell r="R120">
            <v>163.02067485501129</v>
          </cell>
          <cell r="S120">
            <v>179.05187722570531</v>
          </cell>
          <cell r="T120">
            <v>183.65481721607003</v>
          </cell>
          <cell r="U120">
            <v>189.81807407616512</v>
          </cell>
          <cell r="V120">
            <v>178.42594501289545</v>
          </cell>
          <cell r="W120">
            <v>186.19992639409443</v>
          </cell>
          <cell r="X120">
            <v>164.01897290339426</v>
          </cell>
          <cell r="Y120">
            <v>190.69990636957903</v>
          </cell>
          <cell r="Z120">
            <v>174.08613929594213</v>
          </cell>
          <cell r="AA120">
            <v>172.68790700090784</v>
          </cell>
          <cell r="AB120">
            <v>189.069229263484</v>
          </cell>
          <cell r="AC120">
            <v>186.94855002559567</v>
          </cell>
          <cell r="AD120">
            <v>179.33677342054978</v>
          </cell>
          <cell r="AE120">
            <v>192.07673199368949</v>
          </cell>
          <cell r="AF120">
            <v>196.08155448530553</v>
          </cell>
        </row>
        <row r="121">
          <cell r="A121" t="str">
            <v>Renewables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2.4357599999999997</v>
          </cell>
          <cell r="Q121">
            <v>2.41188</v>
          </cell>
          <cell r="R121">
            <v>2.970672</v>
          </cell>
          <cell r="S121">
            <v>4.5915313570294813</v>
          </cell>
          <cell r="T121">
            <v>3.7396015358484425</v>
          </cell>
          <cell r="U121">
            <v>3.7155153402256458</v>
          </cell>
          <cell r="V121">
            <v>10.446459191278429</v>
          </cell>
          <cell r="W121">
            <v>11.628770723624378</v>
          </cell>
          <cell r="X121">
            <v>12.421279133418416</v>
          </cell>
          <cell r="Y121">
            <v>14.230784207788769</v>
          </cell>
          <cell r="Z121">
            <v>18.276347741105806</v>
          </cell>
          <cell r="AA121">
            <v>19.796227831326984</v>
          </cell>
          <cell r="AB121">
            <v>14.929095014401003</v>
          </cell>
          <cell r="AC121">
            <v>22.630442398961574</v>
          </cell>
          <cell r="AD121">
            <v>19.274773967219321</v>
          </cell>
          <cell r="AE121">
            <v>17.792486808257973</v>
          </cell>
          <cell r="AF121">
            <v>15.35686299242051</v>
          </cell>
        </row>
        <row r="133">
          <cell r="A133" t="str">
            <v>Non-Renewable (wastes)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</row>
        <row r="134">
          <cell r="A134" t="str">
            <v>Electricity</v>
          </cell>
          <cell r="C134">
            <v>68.046985560317921</v>
          </cell>
          <cell r="D134">
            <v>73.743942490949181</v>
          </cell>
          <cell r="E134">
            <v>78.880942116432934</v>
          </cell>
          <cell r="F134">
            <v>80.779927759976701</v>
          </cell>
          <cell r="G134">
            <v>83.896211892971564</v>
          </cell>
          <cell r="H134">
            <v>87.791567059215168</v>
          </cell>
          <cell r="I134">
            <v>95.192741875078028</v>
          </cell>
          <cell r="J134">
            <v>102.44784087220673</v>
          </cell>
          <cell r="K134">
            <v>109.43513420165618</v>
          </cell>
          <cell r="L134">
            <v>122.07069252215885</v>
          </cell>
          <cell r="M134">
            <v>136.09397112063584</v>
          </cell>
          <cell r="N134">
            <v>157.49874145337728</v>
          </cell>
          <cell r="O134">
            <v>186.84443176463284</v>
          </cell>
          <cell r="P134">
            <v>218.26209787213901</v>
          </cell>
          <cell r="Q134">
            <v>232.46836985108959</v>
          </cell>
          <cell r="R134">
            <v>270.31847462981807</v>
          </cell>
          <cell r="S134">
            <v>309.21244329141496</v>
          </cell>
          <cell r="T134">
            <v>332.79630570107213</v>
          </cell>
          <cell r="U134">
            <v>362.3980248378079</v>
          </cell>
          <cell r="V134">
            <v>363.54540642766528</v>
          </cell>
          <cell r="W134">
            <v>387.67156016740552</v>
          </cell>
          <cell r="X134">
            <v>346.9040406659837</v>
          </cell>
          <cell r="Y134">
            <v>365.48486000799966</v>
          </cell>
          <cell r="Z134">
            <v>363.65837825939855</v>
          </cell>
          <cell r="AA134">
            <v>305.34207846861625</v>
          </cell>
          <cell r="AB134">
            <v>320.37936919736939</v>
          </cell>
          <cell r="AC134">
            <v>329.7348577992932</v>
          </cell>
          <cell r="AD134">
            <v>317.37275618611193</v>
          </cell>
          <cell r="AE134">
            <v>334.87725407835688</v>
          </cell>
          <cell r="AF134">
            <v>344.8804451575113</v>
          </cell>
        </row>
      </sheetData>
      <sheetData sheetId="65">
        <row r="2">
          <cell r="A2" t="str">
            <v>Coal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</row>
        <row r="7">
          <cell r="A7" t="str">
            <v>Peat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11">
          <cell r="A11" t="str">
            <v>Oil</v>
          </cell>
          <cell r="C11">
            <v>243.48171340271332</v>
          </cell>
          <cell r="D11">
            <v>254.0415094338951</v>
          </cell>
          <cell r="E11">
            <v>259.13478668272177</v>
          </cell>
          <cell r="F11">
            <v>264.05314488904651</v>
          </cell>
          <cell r="G11">
            <v>296.6245491017861</v>
          </cell>
          <cell r="H11">
            <v>347.99954753221493</v>
          </cell>
          <cell r="I11">
            <v>282.57273587490363</v>
          </cell>
          <cell r="J11">
            <v>285.68693895725721</v>
          </cell>
          <cell r="K11">
            <v>287.66194113807722</v>
          </cell>
          <cell r="L11">
            <v>296.10772464344296</v>
          </cell>
          <cell r="M11">
            <v>304.42465798237748</v>
          </cell>
          <cell r="N11">
            <v>308.14931237950805</v>
          </cell>
          <cell r="O11">
            <v>303.93007711555487</v>
          </cell>
          <cell r="P11">
            <v>318.93638619876742</v>
          </cell>
          <cell r="Q11">
            <v>313.845643646621</v>
          </cell>
          <cell r="R11">
            <v>327.56537005728967</v>
          </cell>
          <cell r="S11">
            <v>310.96351137483811</v>
          </cell>
          <cell r="T11">
            <v>294.55069228820633</v>
          </cell>
          <cell r="U11">
            <v>309.99924266411477</v>
          </cell>
          <cell r="V11">
            <v>265.84667050890971</v>
          </cell>
          <cell r="W11">
            <v>246.45629528956704</v>
          </cell>
          <cell r="X11">
            <v>232.94238372756533</v>
          </cell>
          <cell r="Y11">
            <v>225.10429245276464</v>
          </cell>
          <cell r="Z11">
            <v>200.73840805908895</v>
          </cell>
          <cell r="AA11">
            <v>181.28782991404785</v>
          </cell>
          <cell r="AB11">
            <v>172.63707842812929</v>
          </cell>
          <cell r="AC11">
            <v>178.50726204370491</v>
          </cell>
          <cell r="AD11">
            <v>187.84106326146215</v>
          </cell>
          <cell r="AE11">
            <v>202.71535731959543</v>
          </cell>
          <cell r="AF11">
            <v>198.99340137256721</v>
          </cell>
        </row>
        <row r="26">
          <cell r="A26" t="str">
            <v>Natural Gas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Renewables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39">
          <cell r="A39" t="str">
            <v>Non-Renewable (wastes)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Electricity</v>
          </cell>
          <cell r="C40">
            <v>36.979999999999997</v>
          </cell>
          <cell r="D40">
            <v>38.012</v>
          </cell>
          <cell r="E40">
            <v>39.989999999999995</v>
          </cell>
          <cell r="F40">
            <v>41.021999999999998</v>
          </cell>
          <cell r="G40">
            <v>41.967999999999996</v>
          </cell>
          <cell r="H40">
            <v>43</v>
          </cell>
          <cell r="I40">
            <v>44.977999999999994</v>
          </cell>
          <cell r="J40">
            <v>47.041999999999994</v>
          </cell>
          <cell r="K40">
            <v>49.965999999999994</v>
          </cell>
          <cell r="L40">
            <v>46.01</v>
          </cell>
          <cell r="M40">
            <v>49.019999999999996</v>
          </cell>
          <cell r="N40">
            <v>52.029999999999994</v>
          </cell>
          <cell r="O40">
            <v>52.029999999999994</v>
          </cell>
          <cell r="P40">
            <v>52.029999999999994</v>
          </cell>
          <cell r="Q40">
            <v>52.287999999999997</v>
          </cell>
          <cell r="R40">
            <v>55.326429608084815</v>
          </cell>
          <cell r="S40">
            <v>52.743799999999993</v>
          </cell>
          <cell r="T40">
            <v>48.228799999999993</v>
          </cell>
          <cell r="U40">
            <v>48.280399999999993</v>
          </cell>
          <cell r="V40">
            <v>47.988</v>
          </cell>
          <cell r="W40">
            <v>47.988</v>
          </cell>
          <cell r="X40">
            <v>47.988</v>
          </cell>
          <cell r="Y40">
            <v>47.988</v>
          </cell>
          <cell r="Z40">
            <v>47.988</v>
          </cell>
          <cell r="AA40">
            <v>47.988</v>
          </cell>
          <cell r="AB40">
            <v>47.988</v>
          </cell>
          <cell r="AC40">
            <v>47.988</v>
          </cell>
          <cell r="AD40">
            <v>47.988</v>
          </cell>
          <cell r="AE40">
            <v>47.988</v>
          </cell>
          <cell r="AF40">
            <v>46.793657441418105</v>
          </cell>
        </row>
        <row r="44">
          <cell r="A44" t="str">
            <v>Total</v>
          </cell>
          <cell r="C44">
            <v>280.46171340271331</v>
          </cell>
          <cell r="D44">
            <v>292.0535094338951</v>
          </cell>
          <cell r="E44">
            <v>299.12478668272178</v>
          </cell>
          <cell r="F44">
            <v>305.0751448890465</v>
          </cell>
          <cell r="G44">
            <v>338.59254910178612</v>
          </cell>
          <cell r="H44">
            <v>390.99954753221493</v>
          </cell>
          <cell r="I44">
            <v>327.55073587490364</v>
          </cell>
          <cell r="J44">
            <v>332.72893895725718</v>
          </cell>
          <cell r="K44">
            <v>337.62794113807723</v>
          </cell>
          <cell r="L44">
            <v>342.11772464344295</v>
          </cell>
          <cell r="M44">
            <v>353.44465798237746</v>
          </cell>
          <cell r="N44">
            <v>360.17931237950802</v>
          </cell>
          <cell r="O44">
            <v>355.96007711555484</v>
          </cell>
          <cell r="P44">
            <v>370.9663861987674</v>
          </cell>
          <cell r="Q44">
            <v>366.13364364662101</v>
          </cell>
          <cell r="R44">
            <v>382.89179966537449</v>
          </cell>
          <cell r="S44">
            <v>363.70731137483813</v>
          </cell>
          <cell r="T44">
            <v>342.77949228820631</v>
          </cell>
          <cell r="U44">
            <v>358.27964266411476</v>
          </cell>
          <cell r="V44">
            <v>313.83467050890971</v>
          </cell>
          <cell r="W44">
            <v>294.44429528956704</v>
          </cell>
          <cell r="X44">
            <v>280.9303837275653</v>
          </cell>
          <cell r="Y44">
            <v>273.09229245276464</v>
          </cell>
          <cell r="Z44">
            <v>248.72640805908895</v>
          </cell>
          <cell r="AA44">
            <v>229.27582991404785</v>
          </cell>
          <cell r="AB44">
            <v>220.62507842812929</v>
          </cell>
          <cell r="AC44">
            <v>226.49526204370491</v>
          </cell>
          <cell r="AD44">
            <v>235.82906326146215</v>
          </cell>
          <cell r="AE44">
            <v>250.70335731959543</v>
          </cell>
          <cell r="AF44">
            <v>245.78705881398531</v>
          </cell>
        </row>
      </sheetData>
      <sheetData sheetId="66" refreshError="1"/>
      <sheetData sheetId="67" refreshError="1"/>
      <sheetData sheetId="68">
        <row r="40">
          <cell r="A40" t="str">
            <v>Electricity</v>
          </cell>
          <cell r="C40">
            <v>1020.648</v>
          </cell>
          <cell r="D40">
            <v>1071.9899999999998</v>
          </cell>
          <cell r="E40">
            <v>1135.8019999999999</v>
          </cell>
          <cell r="F40">
            <v>1165.5579999999998</v>
          </cell>
          <cell r="G40">
            <v>1217.2439999999999</v>
          </cell>
          <cell r="H40">
            <v>1277.1859999999999</v>
          </cell>
          <cell r="I40">
            <v>1363.3579999999999</v>
          </cell>
          <cell r="J40">
            <v>1437.5759999999998</v>
          </cell>
          <cell r="K40">
            <v>1522.0279999999998</v>
          </cell>
          <cell r="L40">
            <v>1621.444</v>
          </cell>
          <cell r="M40">
            <v>1744.7679999999998</v>
          </cell>
          <cell r="N40">
            <v>1808.0639999999996</v>
          </cell>
          <cell r="O40">
            <v>1872.0479999999995</v>
          </cell>
          <cell r="P40">
            <v>1980.7519999999997</v>
          </cell>
          <cell r="Q40">
            <v>1982.8788144</v>
          </cell>
          <cell r="R40">
            <v>2094.2722086698213</v>
          </cell>
          <cell r="S40">
            <v>2225.4613488888226</v>
          </cell>
          <cell r="T40">
            <v>2224.1644820783526</v>
          </cell>
          <cell r="U40">
            <v>2294.0359546520008</v>
          </cell>
          <cell r="V40">
            <v>2173.1964914299183</v>
          </cell>
          <cell r="W40">
            <v>2184.3619979282025</v>
          </cell>
          <cell r="X40">
            <v>2139.2317248210497</v>
          </cell>
          <cell r="Y40">
            <v>2135.4126651978854</v>
          </cell>
          <cell r="Z40">
            <v>2138.1003594124809</v>
          </cell>
          <cell r="AA40">
            <v>2134.0456468477805</v>
          </cell>
          <cell r="AB40">
            <v>2217.8209239297362</v>
          </cell>
          <cell r="AC40">
            <v>2268.396885426358</v>
          </cell>
          <cell r="AD40">
            <v>2290.7313993033099</v>
          </cell>
          <cell r="AE40">
            <v>2397.4208343089181</v>
          </cell>
          <cell r="AF40">
            <v>2444.4490795745314</v>
          </cell>
        </row>
        <row r="44">
          <cell r="A44" t="str">
            <v>Total</v>
          </cell>
          <cell r="C44">
            <v>7249.381928427224</v>
          </cell>
          <cell r="D44">
            <v>7448.4738045244512</v>
          </cell>
          <cell r="E44">
            <v>7325.1858341717698</v>
          </cell>
          <cell r="F44">
            <v>7591.3789731912057</v>
          </cell>
          <cell r="G44">
            <v>7860.8862385760103</v>
          </cell>
          <cell r="H44">
            <v>7978.9218585416247</v>
          </cell>
          <cell r="I44">
            <v>8334.6297683316789</v>
          </cell>
          <cell r="J44">
            <v>8646.3791430148867</v>
          </cell>
          <cell r="K44">
            <v>9355.9483984867602</v>
          </cell>
          <cell r="L44">
            <v>9943.7423053434632</v>
          </cell>
          <cell r="M44">
            <v>10813.945665784891</v>
          </cell>
          <cell r="N44">
            <v>11261.736566519754</v>
          </cell>
          <cell r="O44">
            <v>11308.704663305512</v>
          </cell>
          <cell r="P44">
            <v>11630.6794463244</v>
          </cell>
          <cell r="Q44">
            <v>11910.136663936442</v>
          </cell>
          <cell r="R44">
            <v>12606.340404898703</v>
          </cell>
          <cell r="S44">
            <v>12944.469876682067</v>
          </cell>
          <cell r="T44">
            <v>13131.50247288625</v>
          </cell>
          <cell r="U44">
            <v>13189.45189179501</v>
          </cell>
          <cell r="V44">
            <v>11976.010909454169</v>
          </cell>
          <cell r="W44">
            <v>11884.387088253474</v>
          </cell>
          <cell r="X44">
            <v>11093.759600603755</v>
          </cell>
          <cell r="Y44">
            <v>10735.215483258848</v>
          </cell>
          <cell r="Z44">
            <v>10929.745170313434</v>
          </cell>
          <cell r="AA44">
            <v>10894.360384667547</v>
          </cell>
          <cell r="AB44">
            <v>11404.833308069979</v>
          </cell>
          <cell r="AC44">
            <v>11749.643579762746</v>
          </cell>
          <cell r="AD44">
            <v>11907.578532459123</v>
          </cell>
          <cell r="AE44">
            <v>12492.373304819328</v>
          </cell>
          <cell r="AF44">
            <v>12413.972235845376</v>
          </cell>
        </row>
      </sheetData>
      <sheetData sheetId="69">
        <row r="49">
          <cell r="A49" t="str">
            <v>Coal</v>
          </cell>
          <cell r="C49">
            <v>686.71206325335015</v>
          </cell>
          <cell r="D49">
            <v>671.67705734545268</v>
          </cell>
          <cell r="E49">
            <v>625.03600105746852</v>
          </cell>
          <cell r="F49">
            <v>641.39086267488437</v>
          </cell>
          <cell r="G49">
            <v>583.65591663807947</v>
          </cell>
          <cell r="H49">
            <v>653.35224161193833</v>
          </cell>
          <cell r="I49">
            <v>700.46128711142649</v>
          </cell>
          <cell r="J49">
            <v>660.57916685706687</v>
          </cell>
          <cell r="K49">
            <v>664.86294181311678</v>
          </cell>
          <cell r="L49">
            <v>553.0116676881255</v>
          </cell>
          <cell r="M49">
            <v>657.4624288269473</v>
          </cell>
          <cell r="N49">
            <v>679.27264290358141</v>
          </cell>
          <cell r="O49">
            <v>647.9820689560313</v>
          </cell>
          <cell r="P49">
            <v>631.52475650736915</v>
          </cell>
          <cell r="Q49">
            <v>631.04545152930575</v>
          </cell>
          <cell r="R49">
            <v>652.89507833452626</v>
          </cell>
          <cell r="S49">
            <v>541.48210257182996</v>
          </cell>
          <cell r="T49">
            <v>515.21834997203462</v>
          </cell>
          <cell r="U49">
            <v>426.32316710112826</v>
          </cell>
          <cell r="V49">
            <v>304.34578748769189</v>
          </cell>
          <cell r="W49">
            <v>318.75514043809943</v>
          </cell>
          <cell r="X49">
            <v>321.32484659937256</v>
          </cell>
          <cell r="Y49">
            <v>357.01682523642859</v>
          </cell>
          <cell r="Z49">
            <v>305.82726329314221</v>
          </cell>
          <cell r="AA49">
            <v>354.47649764557286</v>
          </cell>
          <cell r="AB49">
            <v>384.5154528825048</v>
          </cell>
          <cell r="AC49">
            <v>386.51890194719107</v>
          </cell>
          <cell r="AD49">
            <v>324.83235463853879</v>
          </cell>
          <cell r="AE49">
            <v>232.145792130948</v>
          </cell>
          <cell r="AF49">
            <v>119.02339992713431</v>
          </cell>
        </row>
        <row r="54">
          <cell r="A54" t="str">
            <v>Peat</v>
          </cell>
          <cell r="C54">
            <v>228.09066860465114</v>
          </cell>
          <cell r="D54">
            <v>230.31245198555956</v>
          </cell>
          <cell r="E54">
            <v>234.73173037025825</v>
          </cell>
          <cell r="F54">
            <v>213.78423729063681</v>
          </cell>
          <cell r="G54">
            <v>222.32883933870286</v>
          </cell>
          <cell r="H54">
            <v>223.06884923574168</v>
          </cell>
          <cell r="I54">
            <v>225.08243575348513</v>
          </cell>
          <cell r="J54">
            <v>221.81203068916008</v>
          </cell>
          <cell r="K54">
            <v>211.57045587071988</v>
          </cell>
          <cell r="L54">
            <v>203.61113885647609</v>
          </cell>
          <cell r="M54">
            <v>187.02021293375395</v>
          </cell>
          <cell r="N54">
            <v>199.20101728271712</v>
          </cell>
          <cell r="O54">
            <v>198.3580778152166</v>
          </cell>
          <cell r="P54">
            <v>175.72378509336824</v>
          </cell>
          <cell r="Q54">
            <v>107.86103041869995</v>
          </cell>
          <cell r="R54">
            <v>153.89384058749414</v>
          </cell>
          <cell r="S54">
            <v>136.32748269588217</v>
          </cell>
          <cell r="T54">
            <v>128.9015122689388</v>
          </cell>
          <cell r="U54">
            <v>152.27561508489507</v>
          </cell>
          <cell r="V54">
            <v>141.15695269783305</v>
          </cell>
          <cell r="W54">
            <v>110.16262513628025</v>
          </cell>
          <cell r="X54">
            <v>111.53681116566625</v>
          </cell>
          <cell r="Y54">
            <v>124.90372680866236</v>
          </cell>
          <cell r="Z54">
            <v>116.86226531538738</v>
          </cell>
          <cell r="AA54">
            <v>144.42194921349153</v>
          </cell>
          <cell r="AB54">
            <v>136.93039910585395</v>
          </cell>
          <cell r="AC54">
            <v>132.7134931056421</v>
          </cell>
          <cell r="AD54">
            <v>125.22797084887333</v>
          </cell>
          <cell r="AE54">
            <v>122.65018657513194</v>
          </cell>
          <cell r="AF54">
            <v>114.00919031400858</v>
          </cell>
        </row>
        <row r="58">
          <cell r="A58" t="str">
            <v>Oil</v>
          </cell>
          <cell r="C58">
            <v>881.74550427394479</v>
          </cell>
          <cell r="D58">
            <v>968.66375943229195</v>
          </cell>
          <cell r="E58">
            <v>1031.2395200775486</v>
          </cell>
          <cell r="F58">
            <v>1033.274462531065</v>
          </cell>
          <cell r="G58">
            <v>1266.7908187366211</v>
          </cell>
          <cell r="H58">
            <v>1231.156038632583</v>
          </cell>
          <cell r="I58">
            <v>1131.2710864950229</v>
          </cell>
          <cell r="J58">
            <v>1330.3993832697186</v>
          </cell>
          <cell r="K58">
            <v>1435.4746820774883</v>
          </cell>
          <cell r="L58">
            <v>1591.2197092110898</v>
          </cell>
          <cell r="M58">
            <v>1552.9452781672765</v>
          </cell>
          <cell r="N58">
            <v>1559.4728326098405</v>
          </cell>
          <cell r="O58">
            <v>1350.6900345658216</v>
          </cell>
          <cell r="P58">
            <v>1205.131408837932</v>
          </cell>
          <cell r="Q58">
            <v>1231.066757021046</v>
          </cell>
          <cell r="R58">
            <v>1254.3670268156629</v>
          </cell>
          <cell r="S58">
            <v>1079.3447124707661</v>
          </cell>
          <cell r="T58">
            <v>960.93624421045126</v>
          </cell>
          <cell r="U58">
            <v>903.53087216944493</v>
          </cell>
          <cell r="V58">
            <v>628.6825265868714</v>
          </cell>
          <cell r="W58">
            <v>588.08781728555027</v>
          </cell>
          <cell r="X58">
            <v>402.73694339738245</v>
          </cell>
          <cell r="Y58">
            <v>368.43688829235151</v>
          </cell>
          <cell r="Z58">
            <v>408.07882919920348</v>
          </cell>
          <cell r="AA58">
            <v>393.24558911865677</v>
          </cell>
          <cell r="AB58">
            <v>363.61178371624874</v>
          </cell>
          <cell r="AC58">
            <v>371.28639170029987</v>
          </cell>
          <cell r="AD58">
            <v>366.5500596209618</v>
          </cell>
          <cell r="AE58">
            <v>388.3392834151411</v>
          </cell>
          <cell r="AF58">
            <v>395.44973274599556</v>
          </cell>
        </row>
        <row r="73">
          <cell r="A73" t="str">
            <v>Natural Gas</v>
          </cell>
          <cell r="C73">
            <v>697.67270544502321</v>
          </cell>
          <cell r="D73">
            <v>689.78870185585856</v>
          </cell>
          <cell r="E73">
            <v>648.46512817856171</v>
          </cell>
          <cell r="F73">
            <v>760.26196326434263</v>
          </cell>
          <cell r="G73">
            <v>728.1483844364725</v>
          </cell>
          <cell r="H73">
            <v>806.89182118973463</v>
          </cell>
          <cell r="I73">
            <v>914.98692660824372</v>
          </cell>
          <cell r="J73">
            <v>950.84043624622063</v>
          </cell>
          <cell r="K73">
            <v>954.83826447132458</v>
          </cell>
          <cell r="L73">
            <v>1005.3265881458161</v>
          </cell>
          <cell r="M73">
            <v>1178.358943405296</v>
          </cell>
          <cell r="N73">
            <v>1155.7379127023355</v>
          </cell>
          <cell r="O73">
            <v>1205.0124094363825</v>
          </cell>
          <cell r="P73">
            <v>1284.6832137301508</v>
          </cell>
          <cell r="Q73">
            <v>1203.5373797033412</v>
          </cell>
          <cell r="R73">
            <v>1134.5903594711281</v>
          </cell>
          <cell r="S73">
            <v>1258.0601080933095</v>
          </cell>
          <cell r="T73">
            <v>1328.7222970459111</v>
          </cell>
          <cell r="U73">
            <v>1320.4231648728114</v>
          </cell>
          <cell r="V73">
            <v>1229.465656086426</v>
          </cell>
          <cell r="W73">
            <v>1247.5541246408497</v>
          </cell>
          <cell r="X73">
            <v>1201.713064433975</v>
          </cell>
          <cell r="Y73">
            <v>1178.1603802311868</v>
          </cell>
          <cell r="Z73">
            <v>1177.2623579307847</v>
          </cell>
          <cell r="AA73">
            <v>1295.0098526164852</v>
          </cell>
          <cell r="AB73">
            <v>1290.6720056521565</v>
          </cell>
          <cell r="AC73">
            <v>1463.8618379220377</v>
          </cell>
          <cell r="AD73">
            <v>1519.6923742370693</v>
          </cell>
          <cell r="AE73">
            <v>1602.9435333616</v>
          </cell>
          <cell r="AF73">
            <v>1651.852038233917</v>
          </cell>
        </row>
        <row r="74">
          <cell r="A74" t="str">
            <v>Renewables</v>
          </cell>
          <cell r="C74">
            <v>85.695700000000002</v>
          </cell>
          <cell r="D74">
            <v>87.425839133574001</v>
          </cell>
          <cell r="E74">
            <v>85.457213644279534</v>
          </cell>
          <cell r="F74">
            <v>85.192159138198178</v>
          </cell>
          <cell r="G74">
            <v>92.403000898685875</v>
          </cell>
          <cell r="H74">
            <v>86.457466021143347</v>
          </cell>
          <cell r="I74">
            <v>98.693036793036001</v>
          </cell>
          <cell r="J74">
            <v>105.31510382148838</v>
          </cell>
          <cell r="K74">
            <v>137.63694341281501</v>
          </cell>
          <cell r="L74">
            <v>134.98044996499416</v>
          </cell>
          <cell r="M74">
            <v>145.01701798501577</v>
          </cell>
          <cell r="N74">
            <v>150.98446946390632</v>
          </cell>
          <cell r="O74">
            <v>160.25836604628137</v>
          </cell>
          <cell r="P74">
            <v>145.52354923168008</v>
          </cell>
          <cell r="Q74">
            <v>172.13026225294288</v>
          </cell>
          <cell r="R74">
            <v>219.11758869725543</v>
          </cell>
          <cell r="S74">
            <v>232.73437494714011</v>
          </cell>
          <cell r="T74">
            <v>228.37297239143564</v>
          </cell>
          <cell r="U74">
            <v>228.9957542120944</v>
          </cell>
          <cell r="V74">
            <v>237.24061750205172</v>
          </cell>
          <cell r="W74">
            <v>235.01937513107771</v>
          </cell>
          <cell r="X74">
            <v>262.0690727566552</v>
          </cell>
          <cell r="Y74">
            <v>252.88298935710367</v>
          </cell>
          <cell r="Z74">
            <v>269.95661384127078</v>
          </cell>
          <cell r="AA74">
            <v>336.85314594575561</v>
          </cell>
          <cell r="AB74">
            <v>363.84973914208263</v>
          </cell>
          <cell r="AC74">
            <v>364.1137045059848</v>
          </cell>
          <cell r="AD74">
            <v>418.39909644165323</v>
          </cell>
          <cell r="AE74">
            <v>461.01280831331519</v>
          </cell>
          <cell r="AF74">
            <v>490.27649739708471</v>
          </cell>
        </row>
        <row r="86">
          <cell r="A86" t="str">
            <v>Wastes (NR)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12.909895763940002</v>
          </cell>
          <cell r="W86">
            <v>8.5507786244735993</v>
          </cell>
          <cell r="X86">
            <v>14.180185863013453</v>
          </cell>
          <cell r="Y86">
            <v>31.471166956725575</v>
          </cell>
          <cell r="Z86">
            <v>43.788277347399188</v>
          </cell>
          <cell r="AA86">
            <v>48.01387581545859</v>
          </cell>
          <cell r="AB86">
            <v>50.106854651982616</v>
          </cell>
          <cell r="AC86">
            <v>48.04142177312221</v>
          </cell>
          <cell r="AD86">
            <v>71.316293899907066</v>
          </cell>
          <cell r="AE86">
            <v>78.247805610289575</v>
          </cell>
          <cell r="AF86">
            <v>79.925038859707513</v>
          </cell>
        </row>
        <row r="87">
          <cell r="A87" t="str">
            <v>Electricity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-0.50093798397414313</v>
          </cell>
          <cell r="I87">
            <v>-4.3261911310162109</v>
          </cell>
          <cell r="J87">
            <v>-0.40826848528356063</v>
          </cell>
          <cell r="K87">
            <v>2.7205943044411796</v>
          </cell>
          <cell r="L87">
            <v>7.992932322053675</v>
          </cell>
          <cell r="M87">
            <v>3.2099347397476334</v>
          </cell>
          <cell r="N87">
            <v>-7.7948287206310694</v>
          </cell>
          <cell r="O87">
            <v>15.4909727430018</v>
          </cell>
          <cell r="P87">
            <v>34.474492248561205</v>
          </cell>
          <cell r="Q87">
            <v>43.342854421542356</v>
          </cell>
          <cell r="R87">
            <v>54.525748633998788</v>
          </cell>
          <cell r="S87">
            <v>45.085343569800685</v>
          </cell>
          <cell r="T87">
            <v>32.173607756330455</v>
          </cell>
          <cell r="U87">
            <v>10.197936679311146</v>
          </cell>
          <cell r="V87">
            <v>16.265770915608478</v>
          </cell>
          <cell r="W87">
            <v>9.0750270160468336</v>
          </cell>
          <cell r="X87">
            <v>9.792695268591773</v>
          </cell>
          <cell r="Y87">
            <v>7.9693653228110435</v>
          </cell>
          <cell r="Z87">
            <v>44.436760179123631</v>
          </cell>
          <cell r="AA87">
            <v>48.552855113455635</v>
          </cell>
          <cell r="AB87">
            <v>14.312478811781295</v>
          </cell>
          <cell r="AC87">
            <v>-15.564932783498117</v>
          </cell>
          <cell r="AD87">
            <v>-14.968228633673398</v>
          </cell>
          <cell r="AE87">
            <v>-0.61844243771328977</v>
          </cell>
          <cell r="AF87">
            <v>14.549309666413265</v>
          </cell>
        </row>
        <row r="91">
          <cell r="A91" t="str">
            <v>Total</v>
          </cell>
          <cell r="C91">
            <v>2579.9166415769696</v>
          </cell>
          <cell r="D91">
            <v>2647.8678097527368</v>
          </cell>
          <cell r="E91">
            <v>2624.9295933281164</v>
          </cell>
          <cell r="F91">
            <v>2733.9036848991273</v>
          </cell>
          <cell r="G91">
            <v>2893.3269600485619</v>
          </cell>
          <cell r="H91">
            <v>3000.4254787071673</v>
          </cell>
          <cell r="I91">
            <v>3066.1685816301983</v>
          </cell>
          <cell r="J91">
            <v>3268.5378523983709</v>
          </cell>
          <cell r="K91">
            <v>3407.1038819499058</v>
          </cell>
          <cell r="L91">
            <v>3496.1424861885548</v>
          </cell>
          <cell r="M91">
            <v>3724.0138160580368</v>
          </cell>
          <cell r="N91">
            <v>3736.87404624175</v>
          </cell>
          <cell r="O91">
            <v>3577.7919295627357</v>
          </cell>
          <cell r="P91">
            <v>3477.0612056490613</v>
          </cell>
          <cell r="Q91">
            <v>3388.9837353468779</v>
          </cell>
          <cell r="R91">
            <v>3469.3896425400658</v>
          </cell>
          <cell r="S91">
            <v>3293.0341243487292</v>
          </cell>
          <cell r="T91">
            <v>3194.3249836451018</v>
          </cell>
          <cell r="U91">
            <v>3041.7465101196849</v>
          </cell>
          <cell r="V91">
            <v>2570.0672070404221</v>
          </cell>
          <cell r="W91">
            <v>2517.204888272378</v>
          </cell>
          <cell r="X91">
            <v>2323.3536194846565</v>
          </cell>
          <cell r="Y91">
            <v>2320.8413422052695</v>
          </cell>
          <cell r="Z91">
            <v>2366.2123671063114</v>
          </cell>
          <cell r="AA91">
            <v>2620.573765468876</v>
          </cell>
          <cell r="AB91">
            <v>2603.9987139626101</v>
          </cell>
          <cell r="AC91">
            <v>2750.9708181707801</v>
          </cell>
          <cell r="AD91">
            <v>2811.0499210533308</v>
          </cell>
          <cell r="AE91">
            <v>2884.7209669687122</v>
          </cell>
          <cell r="AF91">
            <v>2865.0852071442609</v>
          </cell>
        </row>
        <row r="96">
          <cell r="A96" t="str">
            <v>Coal</v>
          </cell>
          <cell r="C96">
            <v>1.6786432719919109</v>
          </cell>
          <cell r="D96">
            <v>1.6709842178483756</v>
          </cell>
          <cell r="E96">
            <v>1.7969431637040962</v>
          </cell>
          <cell r="F96">
            <v>1.8071791695654098</v>
          </cell>
          <cell r="G96">
            <v>1.7830902888938276</v>
          </cell>
          <cell r="H96">
            <v>1.8165140281139314</v>
          </cell>
          <cell r="I96">
            <v>1.7855844171961868</v>
          </cell>
          <cell r="J96">
            <v>1.9850408799177079</v>
          </cell>
          <cell r="K96">
            <v>1.9879048034500053</v>
          </cell>
          <cell r="L96">
            <v>1.6815339000024625</v>
          </cell>
          <cell r="M96">
            <v>1.8332385336804387</v>
          </cell>
          <cell r="N96">
            <v>1.876255566909153</v>
          </cell>
          <cell r="O96">
            <v>1.5514944257392729</v>
          </cell>
          <cell r="P96">
            <v>1.3248732606721085</v>
          </cell>
          <cell r="Q96">
            <v>2.9887011576236397</v>
          </cell>
          <cell r="R96">
            <v>3.4405500693502025</v>
          </cell>
          <cell r="S96">
            <v>2.6622744673261196</v>
          </cell>
          <cell r="T96">
            <v>2.3096722762038908</v>
          </cell>
          <cell r="U96">
            <v>2.0101254943030415</v>
          </cell>
          <cell r="V96">
            <v>1.3741891600147556</v>
          </cell>
          <cell r="W96">
            <v>1.5561215799537342</v>
          </cell>
          <cell r="X96">
            <v>1.6732294014835618</v>
          </cell>
          <cell r="Y96">
            <v>2.1248396146316528</v>
          </cell>
          <cell r="Z96">
            <v>1.6577640889286396</v>
          </cell>
          <cell r="AA96">
            <v>1.5320042146697377</v>
          </cell>
          <cell r="AB96">
            <v>1.9160777806894089</v>
          </cell>
          <cell r="AC96">
            <v>2.0453505310147153</v>
          </cell>
          <cell r="AD96">
            <v>1.7206224917794817</v>
          </cell>
          <cell r="AE96">
            <v>1.0952185107083154</v>
          </cell>
          <cell r="AF96">
            <v>0.42028901494326804</v>
          </cell>
        </row>
        <row r="101">
          <cell r="A101" t="str">
            <v>Peat</v>
          </cell>
          <cell r="C101">
            <v>0.81370138186720586</v>
          </cell>
          <cell r="D101">
            <v>0.84637087845968717</v>
          </cell>
          <cell r="E101">
            <v>0.81788059362459309</v>
          </cell>
          <cell r="F101">
            <v>0.76140013281192376</v>
          </cell>
          <cell r="G101">
            <v>0.74495888088172946</v>
          </cell>
          <cell r="H101">
            <v>0.6962440239714498</v>
          </cell>
          <cell r="I101">
            <v>0.69177713997350654</v>
          </cell>
          <cell r="J101">
            <v>0.77146177315147157</v>
          </cell>
          <cell r="K101">
            <v>0.71647960221493967</v>
          </cell>
          <cell r="L101">
            <v>0.70007955871433114</v>
          </cell>
          <cell r="M101">
            <v>0.62929022082018926</v>
          </cell>
          <cell r="N101">
            <v>0.6794874429223744</v>
          </cell>
          <cell r="O101">
            <v>0.5852574421168687</v>
          </cell>
          <cell r="P101">
            <v>0.51041785342132684</v>
          </cell>
          <cell r="Q101">
            <v>0.73780890331552285</v>
          </cell>
          <cell r="R101">
            <v>1.2000834038058654</v>
          </cell>
          <cell r="S101">
            <v>1.0113782256552091</v>
          </cell>
          <cell r="T101">
            <v>0.90124744754634378</v>
          </cell>
          <cell r="U101">
            <v>1.1722908668341046</v>
          </cell>
          <cell r="V101">
            <v>1.0056920639105211</v>
          </cell>
          <cell r="W101">
            <v>0.88075881258824962</v>
          </cell>
          <cell r="X101">
            <v>0.87972255168191771</v>
          </cell>
          <cell r="Y101">
            <v>1.020765459807693</v>
          </cell>
          <cell r="Z101">
            <v>0.86608776943827226</v>
          </cell>
          <cell r="AA101">
            <v>0.89401922731508143</v>
          </cell>
          <cell r="AB101">
            <v>0.94202339709622529</v>
          </cell>
          <cell r="AC101">
            <v>0.96935908603653753</v>
          </cell>
          <cell r="AD101">
            <v>0.96812372126263546</v>
          </cell>
          <cell r="AE101">
            <v>1.0600334377884362</v>
          </cell>
          <cell r="AF101">
            <v>1.2017591409265296</v>
          </cell>
        </row>
        <row r="105">
          <cell r="A105" t="str">
            <v>Oil</v>
          </cell>
          <cell r="C105">
            <v>2049.9426736834921</v>
          </cell>
          <cell r="D105">
            <v>2096.8551636531329</v>
          </cell>
          <cell r="E105">
            <v>2191.6855524973435</v>
          </cell>
          <cell r="F105">
            <v>2332.4474237236118</v>
          </cell>
          <cell r="G105">
            <v>2355.6500880369504</v>
          </cell>
          <cell r="H105">
            <v>2402.7570928632008</v>
          </cell>
          <cell r="I105">
            <v>2688.7445113304784</v>
          </cell>
          <cell r="J105">
            <v>2885.7520305943885</v>
          </cell>
          <cell r="K105">
            <v>3340.8949985546687</v>
          </cell>
          <cell r="L105">
            <v>3709.3893448998224</v>
          </cell>
          <cell r="M105">
            <v>4155.9968715322439</v>
          </cell>
          <cell r="N105">
            <v>4451.874538340966</v>
          </cell>
          <cell r="O105">
            <v>4573.1699736002493</v>
          </cell>
          <cell r="P105">
            <v>4622.0208680508513</v>
          </cell>
          <cell r="Q105">
            <v>4816.944743434311</v>
          </cell>
          <cell r="R105">
            <v>5167.1805357521716</v>
          </cell>
          <cell r="S105">
            <v>5519.5059745543176</v>
          </cell>
          <cell r="T105">
            <v>5775.9152514299549</v>
          </cell>
          <cell r="U105">
            <v>5471.146522922857</v>
          </cell>
          <cell r="V105">
            <v>4857.5581671772561</v>
          </cell>
          <cell r="W105">
            <v>4559.2138314964959</v>
          </cell>
          <cell r="X105">
            <v>4372.3105770183074</v>
          </cell>
          <cell r="Y105">
            <v>4139.6148963416344</v>
          </cell>
          <cell r="Z105">
            <v>4289.3578546965009</v>
          </cell>
          <cell r="AA105">
            <v>4447.6304757519993</v>
          </cell>
          <cell r="AB105">
            <v>4722.9569679691513</v>
          </cell>
          <cell r="AC105">
            <v>4882.3527890597761</v>
          </cell>
          <cell r="AD105">
            <v>4949.6313873919917</v>
          </cell>
          <cell r="AE105">
            <v>5089.8326553030911</v>
          </cell>
          <cell r="AF105">
            <v>5073.3963790862208</v>
          </cell>
        </row>
        <row r="120">
          <cell r="A120" t="str">
            <v>Natural Gas</v>
          </cell>
          <cell r="C120">
            <v>1.1363003826086955</v>
          </cell>
          <cell r="D120">
            <v>1.0778762018965105</v>
          </cell>
          <cell r="E120">
            <v>0.98413070950253656</v>
          </cell>
          <cell r="F120">
            <v>1.2772046225396589</v>
          </cell>
          <cell r="G120">
            <v>1.2023733261212375</v>
          </cell>
          <cell r="H120">
            <v>1.2879387005211769</v>
          </cell>
          <cell r="I120">
            <v>1.5865005402889043</v>
          </cell>
          <cell r="J120">
            <v>1.9136406771428565</v>
          </cell>
          <cell r="K120">
            <v>1.8312471560809132</v>
          </cell>
          <cell r="L120">
            <v>2.0050004667444572</v>
          </cell>
          <cell r="M120">
            <v>2.3430434517350154</v>
          </cell>
          <cell r="N120">
            <v>2.2943430261872142</v>
          </cell>
          <cell r="O120">
            <v>2.1858274946085996</v>
          </cell>
          <cell r="P120">
            <v>2.3528100931677667</v>
          </cell>
          <cell r="Q120">
            <v>4.9309405057587874</v>
          </cell>
          <cell r="R120">
            <v>7.2923613827385392</v>
          </cell>
          <cell r="S120">
            <v>7.2322045291557568</v>
          </cell>
          <cell r="T120">
            <v>6.8082830195447475</v>
          </cell>
          <cell r="U120">
            <v>7.0388644092299053</v>
          </cell>
          <cell r="V120">
            <v>6.2552920863619699</v>
          </cell>
          <cell r="W120">
            <v>7.644003959655711</v>
          </cell>
          <cell r="X120">
            <v>8.4021823513277116</v>
          </cell>
          <cell r="Y120">
            <v>8.4821734579189361</v>
          </cell>
          <cell r="Z120">
            <v>7.1936133881391573</v>
          </cell>
          <cell r="AA120">
            <v>6.1888880601680984</v>
          </cell>
          <cell r="AB120">
            <v>7.3223082391244114</v>
          </cell>
          <cell r="AC120">
            <v>26.243901054361331</v>
          </cell>
          <cell r="AD120">
            <v>25.586719877974005</v>
          </cell>
          <cell r="AE120">
            <v>28.737358074441072</v>
          </cell>
          <cell r="AF120">
            <v>24.97621019202689</v>
          </cell>
        </row>
        <row r="121">
          <cell r="A121" t="str">
            <v>Renewables</v>
          </cell>
          <cell r="C121">
            <v>8.0811594202898532E-2</v>
          </cell>
          <cell r="D121">
            <v>8.7497152025671876E-2</v>
          </cell>
          <cell r="E121">
            <v>9.0994472628151746E-2</v>
          </cell>
          <cell r="F121">
            <v>8.9090238323618384E-2</v>
          </cell>
          <cell r="G121">
            <v>0.10269690546841881</v>
          </cell>
          <cell r="H121">
            <v>7.5987610261935221E-2</v>
          </cell>
          <cell r="I121">
            <v>8.4246764650223918E-2</v>
          </cell>
          <cell r="J121">
            <v>0.11620833931562571</v>
          </cell>
          <cell r="K121">
            <v>0.15500127020002261</v>
          </cell>
          <cell r="L121">
            <v>0.14840410522965947</v>
          </cell>
          <cell r="M121">
            <v>0.15047838328075711</v>
          </cell>
          <cell r="N121">
            <v>0.12858944063926939</v>
          </cell>
          <cell r="O121">
            <v>0.13859029952223445</v>
          </cell>
          <cell r="P121">
            <v>0.10882758770406391</v>
          </cell>
          <cell r="Q121">
            <v>0.29633519590444624</v>
          </cell>
          <cell r="R121">
            <v>1.5328258248532891</v>
          </cell>
          <cell r="S121">
            <v>3.1726385813012317</v>
          </cell>
          <cell r="T121">
            <v>22.073464551627769</v>
          </cell>
          <cell r="U121">
            <v>56.259535436727305</v>
          </cell>
          <cell r="V121">
            <v>78.111912345159183</v>
          </cell>
          <cell r="W121">
            <v>93.253852237925415</v>
          </cell>
          <cell r="X121">
            <v>98.73919783156478</v>
          </cell>
          <cell r="Y121">
            <v>85.830689340673601</v>
          </cell>
          <cell r="Z121">
            <v>103.20316758361267</v>
          </cell>
          <cell r="AA121">
            <v>117.20628291519327</v>
          </cell>
          <cell r="AB121">
            <v>129.40735133153967</v>
          </cell>
          <cell r="AC121">
            <v>119.86948353171339</v>
          </cell>
          <cell r="AD121">
            <v>162.39368959035977</v>
          </cell>
          <cell r="AE121">
            <v>156.52264217950506</v>
          </cell>
          <cell r="AF121">
            <v>191.27015317210996</v>
          </cell>
          <cell r="AG121">
            <v>2.3441163479587478E-2</v>
          </cell>
        </row>
        <row r="133">
          <cell r="A133" t="str">
            <v>Wastes (NR)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3.3619879082360582E-2</v>
          </cell>
          <cell r="Z133">
            <v>3.9050633551401696E-2</v>
          </cell>
          <cell r="AA133">
            <v>3.987207112286581E-2</v>
          </cell>
          <cell r="AB133">
            <v>4.2184954260272599E-2</v>
          </cell>
          <cell r="AC133">
            <v>4.6328814038408682E-2</v>
          </cell>
          <cell r="AD133">
            <v>0.11183024971849323</v>
          </cell>
          <cell r="AE133">
            <v>0.2033192552043214</v>
          </cell>
          <cell r="AF133">
            <v>0.24521633101395227</v>
          </cell>
        </row>
        <row r="134">
          <cell r="A134" t="str">
            <v>Electricity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-1.5635310753484614E-3</v>
          </cell>
          <cell r="I134">
            <v>-1.3296284614899387E-2</v>
          </cell>
          <cell r="J134">
            <v>-1.4199569274946158E-3</v>
          </cell>
          <cell r="K134">
            <v>9.2132444343993678E-3</v>
          </cell>
          <cell r="L134">
            <v>2.7482231887132703E-2</v>
          </cell>
          <cell r="M134">
            <v>1.0800867507886435E-2</v>
          </cell>
          <cell r="N134">
            <v>-2.6588660578386599E-2</v>
          </cell>
          <cell r="O134">
            <v>4.5706266078647556E-2</v>
          </cell>
          <cell r="P134">
            <v>0.10013667940257033</v>
          </cell>
          <cell r="Q134">
            <v>0.29648097893359587</v>
          </cell>
          <cell r="R134">
            <v>0.42519860291971789</v>
          </cell>
          <cell r="S134">
            <v>0.33447646711412377</v>
          </cell>
          <cell r="T134">
            <v>0.22556005125906559</v>
          </cell>
          <cell r="U134">
            <v>7.8508617568505495E-2</v>
          </cell>
          <cell r="V134">
            <v>0.11647805695197501</v>
          </cell>
          <cell r="W134">
            <v>7.2555551476481295E-2</v>
          </cell>
          <cell r="X134">
            <v>7.7237772709256539E-2</v>
          </cell>
          <cell r="Y134">
            <v>6.5128984266228693E-2</v>
          </cell>
          <cell r="Z134">
            <v>0.32944109415685269</v>
          </cell>
          <cell r="AA134">
            <v>0.3005580955586335</v>
          </cell>
          <cell r="AB134">
            <v>9.8463818108929776E-2</v>
          </cell>
          <cell r="AC134">
            <v>-0.11368858330947233</v>
          </cell>
          <cell r="AD134">
            <v>-0.11571773548123573</v>
          </cell>
          <cell r="AE134">
            <v>-5.3450360054845599E-3</v>
          </cell>
          <cell r="AF134">
            <v>0.15336277573435647</v>
          </cell>
        </row>
        <row r="138">
          <cell r="A138" t="str">
            <v>Total</v>
          </cell>
          <cell r="C138">
            <v>2053.6521303141626</v>
          </cell>
          <cell r="D138">
            <v>2100.537892103363</v>
          </cell>
          <cell r="E138">
            <v>2195.375501436803</v>
          </cell>
          <cell r="F138">
            <v>2336.382297886852</v>
          </cell>
          <cell r="G138">
            <v>2359.4832074383153</v>
          </cell>
          <cell r="H138">
            <v>2406.6322136949939</v>
          </cell>
          <cell r="I138">
            <v>2692.8793239079723</v>
          </cell>
          <cell r="J138">
            <v>2890.5369623069887</v>
          </cell>
          <cell r="K138">
            <v>3345.5948446310485</v>
          </cell>
          <cell r="L138">
            <v>3713.9518451624003</v>
          </cell>
          <cell r="M138">
            <v>4160.9637229892678</v>
          </cell>
          <cell r="N138">
            <v>4456.8266251570458</v>
          </cell>
          <cell r="O138">
            <v>4577.6768495283159</v>
          </cell>
          <cell r="P138">
            <v>4626.4179335252193</v>
          </cell>
          <cell r="Q138">
            <v>4826.1950101758466</v>
          </cell>
          <cell r="R138">
            <v>5181.07155503584</v>
          </cell>
          <cell r="S138">
            <v>5533.9189468248696</v>
          </cell>
          <cell r="T138">
            <v>5808.2334787761365</v>
          </cell>
          <cell r="U138">
            <v>5537.7058477475202</v>
          </cell>
          <cell r="V138">
            <v>4944.4217308896541</v>
          </cell>
          <cell r="W138">
            <v>4662.621123638095</v>
          </cell>
          <cell r="X138">
            <v>4482.0821469270741</v>
          </cell>
          <cell r="Y138">
            <v>4237.1721130780143</v>
          </cell>
          <cell r="Z138">
            <v>4402.6469792543276</v>
          </cell>
          <cell r="AA138">
            <v>4573.792100336027</v>
          </cell>
          <cell r="AB138">
            <v>4862.6853774899701</v>
          </cell>
          <cell r="AC138">
            <v>5031.4135234936311</v>
          </cell>
          <cell r="AD138">
            <v>5140.2966555876046</v>
          </cell>
          <cell r="AE138">
            <v>5277.4458817247323</v>
          </cell>
          <cell r="AF138">
            <v>5291.6633697129746</v>
          </cell>
        </row>
        <row r="143">
          <cell r="A143" t="str">
            <v>Coal</v>
          </cell>
          <cell r="C143">
            <v>1060.3542378369061</v>
          </cell>
          <cell r="D143">
            <v>1127.1347785798989</v>
          </cell>
          <cell r="E143">
            <v>963.29418122476875</v>
          </cell>
          <cell r="F143">
            <v>946.5556504235285</v>
          </cell>
          <cell r="G143">
            <v>816.88312965317709</v>
          </cell>
          <cell r="H143">
            <v>746.6191041913944</v>
          </cell>
          <cell r="I143">
            <v>858.45761156562617</v>
          </cell>
          <cell r="J143">
            <v>737.33387756355637</v>
          </cell>
          <cell r="K143">
            <v>776.66581729220741</v>
          </cell>
          <cell r="L143">
            <v>666.88375220459193</v>
          </cell>
          <cell r="M143">
            <v>735.27614422356919</v>
          </cell>
          <cell r="N143">
            <v>749.41194261636861</v>
          </cell>
          <cell r="O143">
            <v>695.76494844081208</v>
          </cell>
          <cell r="P143">
            <v>639.79093582790892</v>
          </cell>
          <cell r="Q143">
            <v>665.7604991822426</v>
          </cell>
          <cell r="R143">
            <v>684.69867636352024</v>
          </cell>
          <cell r="S143">
            <v>598.9775153908123</v>
          </cell>
          <cell r="T143">
            <v>573.35394013978259</v>
          </cell>
          <cell r="U143">
            <v>546.64255600828574</v>
          </cell>
          <cell r="V143">
            <v>515.74016482663694</v>
          </cell>
          <cell r="W143">
            <v>545.98866898003359</v>
          </cell>
          <cell r="X143">
            <v>533.17758920125482</v>
          </cell>
          <cell r="Y143">
            <v>628.07251840706704</v>
          </cell>
          <cell r="Z143">
            <v>596.06241020098241</v>
          </cell>
          <cell r="AA143">
            <v>539.85046171744136</v>
          </cell>
          <cell r="AB143">
            <v>583.95721313503338</v>
          </cell>
          <cell r="AC143">
            <v>536.36718029161534</v>
          </cell>
          <cell r="AD143">
            <v>469.52163037218264</v>
          </cell>
          <cell r="AE143">
            <v>388.57915360573253</v>
          </cell>
          <cell r="AF143">
            <v>218.66314527595085</v>
          </cell>
        </row>
        <row r="148">
          <cell r="A148" t="str">
            <v>Peat</v>
          </cell>
          <cell r="C148">
            <v>935.61994523087287</v>
          </cell>
          <cell r="D148">
            <v>838.18741936341758</v>
          </cell>
          <cell r="E148">
            <v>866.28480824911037</v>
          </cell>
          <cell r="F148">
            <v>810.11263357537086</v>
          </cell>
          <cell r="G148">
            <v>811.24658470326403</v>
          </cell>
          <cell r="H148">
            <v>797.83850482768844</v>
          </cell>
          <cell r="I148">
            <v>673.80835955377529</v>
          </cell>
          <cell r="J148">
            <v>640.67718439267776</v>
          </cell>
          <cell r="K148">
            <v>628.23324665860559</v>
          </cell>
          <cell r="L148">
            <v>492.06312273257669</v>
          </cell>
          <cell r="M148">
            <v>453.38612145110415</v>
          </cell>
          <cell r="N148">
            <v>463.40144292237437</v>
          </cell>
          <cell r="O148">
            <v>457.71507442116871</v>
          </cell>
          <cell r="P148">
            <v>424.90803334491142</v>
          </cell>
          <cell r="Q148">
            <v>373.65662779714512</v>
          </cell>
          <cell r="R148">
            <v>426.13652774424975</v>
          </cell>
          <cell r="S148">
            <v>427.92119348214391</v>
          </cell>
          <cell r="T148">
            <v>413.83850446684914</v>
          </cell>
          <cell r="U148">
            <v>464.47769434150302</v>
          </cell>
          <cell r="V148">
            <v>454.00325518132365</v>
          </cell>
          <cell r="W148">
            <v>418.74224260599169</v>
          </cell>
          <cell r="X148">
            <v>401.1264387054681</v>
          </cell>
          <cell r="Y148">
            <v>396.79428136728825</v>
          </cell>
          <cell r="Z148">
            <v>379.9613764429572</v>
          </cell>
          <cell r="AA148">
            <v>370.64174159243254</v>
          </cell>
          <cell r="AB148">
            <v>369.90981486221733</v>
          </cell>
          <cell r="AC148">
            <v>352.66137599372155</v>
          </cell>
          <cell r="AD148">
            <v>334.19927817496568</v>
          </cell>
          <cell r="AE148">
            <v>335.21217392713891</v>
          </cell>
          <cell r="AF148">
            <v>307.7761829609874</v>
          </cell>
        </row>
        <row r="152">
          <cell r="A152" t="str">
            <v>Oil</v>
          </cell>
          <cell r="C152">
            <v>514.31494768332379</v>
          </cell>
          <cell r="D152">
            <v>638.46824433112386</v>
          </cell>
          <cell r="E152">
            <v>642.7112957359401</v>
          </cell>
          <cell r="F152">
            <v>665.13794096900574</v>
          </cell>
          <cell r="G152">
            <v>845.80966478640039</v>
          </cell>
          <cell r="H152">
            <v>901.15791116524906</v>
          </cell>
          <cell r="I152">
            <v>985.92121818157136</v>
          </cell>
          <cell r="J152">
            <v>1126.9486509950257</v>
          </cell>
          <cell r="K152">
            <v>1296.9349610850097</v>
          </cell>
          <cell r="L152">
            <v>1572.1152353177199</v>
          </cell>
          <cell r="M152">
            <v>1445.4359035298444</v>
          </cell>
          <cell r="N152">
            <v>1637.5198245612619</v>
          </cell>
          <cell r="O152">
            <v>1541.4939767720771</v>
          </cell>
          <cell r="P152">
            <v>1528.1060657618507</v>
          </cell>
          <cell r="Q152">
            <v>1612.5581977412814</v>
          </cell>
          <cell r="R152">
            <v>1718.2577344228666</v>
          </cell>
          <cell r="S152">
            <v>1648.38299637417</v>
          </cell>
          <cell r="T152">
            <v>1559.6121172975984</v>
          </cell>
          <cell r="U152">
            <v>1707.4170225158011</v>
          </cell>
          <cell r="V152">
            <v>1607.664903856939</v>
          </cell>
          <cell r="W152">
            <v>1646.0065800122313</v>
          </cell>
          <cell r="X152">
            <v>1388.5135097937914</v>
          </cell>
          <cell r="Y152">
            <v>1216.8897055365985</v>
          </cell>
          <cell r="Z152">
            <v>1110.2971212400657</v>
          </cell>
          <cell r="AA152">
            <v>973.24974517824717</v>
          </cell>
          <cell r="AB152">
            <v>1092.525254890794</v>
          </cell>
          <cell r="AC152">
            <v>1141.6128859755761</v>
          </cell>
          <cell r="AD152">
            <v>1127.2502943624761</v>
          </cell>
          <cell r="AE152">
            <v>1231.5902558251662</v>
          </cell>
          <cell r="AF152">
            <v>1199.4908717331289</v>
          </cell>
        </row>
        <row r="167">
          <cell r="A167" t="str">
            <v>Natural Gas</v>
          </cell>
          <cell r="C167">
            <v>418.21984558429119</v>
          </cell>
          <cell r="D167">
            <v>445.08099761507037</v>
          </cell>
          <cell r="E167">
            <v>462.81555998056098</v>
          </cell>
          <cell r="F167">
            <v>556.01617890204204</v>
          </cell>
          <cell r="G167">
            <v>567.57323199948792</v>
          </cell>
          <cell r="H167">
            <v>624.10810895222494</v>
          </cell>
          <cell r="I167">
            <v>759.39604606216972</v>
          </cell>
          <cell r="J167">
            <v>744.35990034905944</v>
          </cell>
          <cell r="K167">
            <v>770.23723273897099</v>
          </cell>
          <cell r="L167">
            <v>884.90626832877251</v>
          </cell>
          <cell r="M167">
            <v>1023.4113992236613</v>
          </cell>
          <cell r="N167">
            <v>1093.727307558991</v>
          </cell>
          <cell r="O167">
            <v>1119.5199625115849</v>
          </cell>
          <cell r="P167">
            <v>1271.9762217795133</v>
          </cell>
          <cell r="Q167">
            <v>1342.0284834799886</v>
          </cell>
          <cell r="R167">
            <v>1277.3030935618942</v>
          </cell>
          <cell r="S167">
            <v>1422.436520642093</v>
          </cell>
          <cell r="T167">
            <v>1477.8365585698355</v>
          </cell>
          <cell r="U167">
            <v>1604.5668430625242</v>
          </cell>
          <cell r="V167">
            <v>1546.6184752039812</v>
          </cell>
          <cell r="W167">
            <v>1766.4273766724255</v>
          </cell>
          <cell r="X167">
            <v>1431.3027770731358</v>
          </cell>
          <cell r="Y167">
            <v>1369.9092751538958</v>
          </cell>
          <cell r="Z167">
            <v>1305.4631674486504</v>
          </cell>
          <cell r="AA167">
            <v>1173.2650314246241</v>
          </cell>
          <cell r="AB167">
            <v>1159.3155935871641</v>
          </cell>
          <cell r="AC167">
            <v>1277.9961221641995</v>
          </cell>
          <cell r="AD167">
            <v>1294.7802047457885</v>
          </cell>
          <cell r="AE167">
            <v>1343.2684203599742</v>
          </cell>
          <cell r="AF167">
            <v>1332.4773732061747</v>
          </cell>
        </row>
        <row r="168">
          <cell r="A168" t="str">
            <v>Renewables</v>
          </cell>
          <cell r="C168">
            <v>65.647341449275345</v>
          </cell>
          <cell r="D168">
            <v>62.376671724654358</v>
          </cell>
          <cell r="E168">
            <v>57.059309466192168</v>
          </cell>
          <cell r="F168">
            <v>56.481878710248658</v>
          </cell>
          <cell r="G168">
            <v>59.16569389492701</v>
          </cell>
          <cell r="H168">
            <v>50.728657431981368</v>
          </cell>
          <cell r="I168">
            <v>50.085894227442921</v>
          </cell>
          <cell r="J168">
            <v>51.239037620930397</v>
          </cell>
          <cell r="K168">
            <v>60.767733630659137</v>
          </cell>
          <cell r="L168">
            <v>53.649331176513627</v>
          </cell>
          <cell r="M168">
            <v>54.202134071270713</v>
          </cell>
          <cell r="N168">
            <v>49.818056781684078</v>
          </cell>
          <cell r="O168">
            <v>56.475882827431441</v>
          </cell>
          <cell r="P168">
            <v>49.598622958689397</v>
          </cell>
          <cell r="Q168">
            <v>60.419772312484099</v>
          </cell>
          <cell r="R168">
            <v>75.192849813343145</v>
          </cell>
          <cell r="S168">
            <v>95.207135022940903</v>
          </cell>
          <cell r="T168">
            <v>115.43608034657152</v>
          </cell>
          <cell r="U168">
            <v>141.3071089816527</v>
          </cell>
          <cell r="V168">
            <v>167.61606566441728</v>
          </cell>
          <cell r="W168">
            <v>168.20619346943764</v>
          </cell>
          <cell r="X168">
            <v>213.85177904596256</v>
          </cell>
          <cell r="Y168">
            <v>220.99135736986534</v>
          </cell>
          <cell r="Z168">
            <v>230.97333823722292</v>
          </cell>
          <cell r="AA168">
            <v>247.22814341974794</v>
          </cell>
          <cell r="AB168">
            <v>290.63035315703542</v>
          </cell>
          <cell r="AC168">
            <v>287.72876031856839</v>
          </cell>
          <cell r="AD168">
            <v>329.24535858624103</v>
          </cell>
          <cell r="AE168">
            <v>370.76249288278854</v>
          </cell>
          <cell r="AF168">
            <v>401.92043775763801</v>
          </cell>
        </row>
        <row r="180">
          <cell r="A180" t="str">
            <v>Wastes (NR)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6.0029811960896744</v>
          </cell>
          <cell r="Z180">
            <v>7.3069453404672426</v>
          </cell>
          <cell r="AA180">
            <v>7.6117841212011275</v>
          </cell>
          <cell r="AB180">
            <v>7.5818160598282898</v>
          </cell>
          <cell r="AC180">
            <v>7.4450046923227911</v>
          </cell>
          <cell r="AD180">
            <v>16.84973605381359</v>
          </cell>
          <cell r="AE180">
            <v>26.598185313237799</v>
          </cell>
          <cell r="AF180">
            <v>25.359670523982651</v>
          </cell>
        </row>
        <row r="181">
          <cell r="A181" t="str">
            <v>Electricity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-0.43083967409602048</v>
          </cell>
          <cell r="I181">
            <v>-3.6522794423768365</v>
          </cell>
          <cell r="J181">
            <v>-0.32875089734386215</v>
          </cell>
          <cell r="K181">
            <v>2.1155912532489549</v>
          </cell>
          <cell r="L181">
            <v>6.6056292563912162</v>
          </cell>
          <cell r="M181">
            <v>2.6482896293375395</v>
          </cell>
          <cell r="N181">
            <v>-6.8803272450532713</v>
          </cell>
          <cell r="O181">
            <v>13.073979327453142</v>
          </cell>
          <cell r="P181">
            <v>30.328352552969783</v>
          </cell>
          <cell r="Q181">
            <v>43.127708341508814</v>
          </cell>
          <cell r="R181">
            <v>54.226160402970557</v>
          </cell>
          <cell r="S181">
            <v>47.756954246415638</v>
          </cell>
          <cell r="T181">
            <v>35.668869717219415</v>
          </cell>
          <cell r="U181">
            <v>12.375014164390533</v>
          </cell>
          <cell r="V181">
            <v>21.114298868468719</v>
          </cell>
          <cell r="W181">
            <v>13.609199978936923</v>
          </cell>
          <cell r="X181">
            <v>14.035215179285778</v>
          </cell>
          <cell r="Y181">
            <v>11.629074182950324</v>
          </cell>
          <cell r="Z181">
            <v>61.64325259254187</v>
          </cell>
          <cell r="AA181">
            <v>57.378091351759778</v>
          </cell>
          <cell r="AB181">
            <v>17.69670183460029</v>
          </cell>
          <cell r="AC181">
            <v>-18.269667673790185</v>
          </cell>
          <cell r="AD181">
            <v>-17.43547300048105</v>
          </cell>
          <cell r="AE181">
            <v>-0.69923656781517163</v>
          </cell>
          <cell r="AF181">
            <v>15.860401496038339</v>
          </cell>
        </row>
        <row r="185">
          <cell r="A185" t="str">
            <v>Total</v>
          </cell>
          <cell r="C185">
            <v>2994.1563177846692</v>
          </cell>
          <cell r="D185">
            <v>3111.2481116141653</v>
          </cell>
          <cell r="E185">
            <v>2992.1651546565722</v>
          </cell>
          <cell r="F185">
            <v>3034.3042825801958</v>
          </cell>
          <cell r="G185">
            <v>3100.6783050372565</v>
          </cell>
          <cell r="H185">
            <v>3120.0214468944423</v>
          </cell>
          <cell r="I185">
            <v>3324.016850148209</v>
          </cell>
          <cell r="J185">
            <v>3300.2299000239059</v>
          </cell>
          <cell r="K185">
            <v>3534.9545826587018</v>
          </cell>
          <cell r="L185">
            <v>3676.2233390165657</v>
          </cell>
          <cell r="M185">
            <v>3714.3599921287873</v>
          </cell>
          <cell r="N185">
            <v>3986.9982471956268</v>
          </cell>
          <cell r="O185">
            <v>3884.0438243005274</v>
          </cell>
          <cell r="P185">
            <v>3944.7082322258434</v>
          </cell>
          <cell r="Q185">
            <v>4097.55128885465</v>
          </cell>
          <cell r="R185">
            <v>4235.8150423088446</v>
          </cell>
          <cell r="S185">
            <v>4240.682315158575</v>
          </cell>
          <cell r="T185">
            <v>4175.7460705378562</v>
          </cell>
          <cell r="U185">
            <v>4476.7862390741575</v>
          </cell>
          <cell r="V185">
            <v>4312.7571636017665</v>
          </cell>
          <cell r="W185">
            <v>4558.9802617190562</v>
          </cell>
          <cell r="X185">
            <v>3982.0073089988991</v>
          </cell>
          <cell r="Y185">
            <v>3850.289193213755</v>
          </cell>
          <cell r="Z185">
            <v>3691.7076115028881</v>
          </cell>
          <cell r="AA185">
            <v>3369.2249988054541</v>
          </cell>
          <cell r="AB185">
            <v>3521.616747526673</v>
          </cell>
          <cell r="AC185">
            <v>3585.5416617622136</v>
          </cell>
          <cell r="AD185">
            <v>3554.4110292949863</v>
          </cell>
          <cell r="AE185">
            <v>3695.3114453462235</v>
          </cell>
          <cell r="AF185">
            <v>3501.5480829539006</v>
          </cell>
        </row>
        <row r="190">
          <cell r="A190" t="str">
            <v>Coal</v>
          </cell>
          <cell r="C190">
            <v>293.88327231063352</v>
          </cell>
          <cell r="D190">
            <v>297.73007034486642</v>
          </cell>
          <cell r="E190">
            <v>342.47622649419247</v>
          </cell>
          <cell r="F190">
            <v>333.12336025655725</v>
          </cell>
          <cell r="G190">
            <v>341.36272975156277</v>
          </cell>
          <cell r="H190">
            <v>363.90831029882423</v>
          </cell>
          <cell r="I190">
            <v>367.45447743353105</v>
          </cell>
          <cell r="J190">
            <v>363.17617489972673</v>
          </cell>
          <cell r="K190">
            <v>372.31800381282392</v>
          </cell>
          <cell r="L190">
            <v>337.24843898449382</v>
          </cell>
          <cell r="M190">
            <v>394.14628474129432</v>
          </cell>
          <cell r="N190">
            <v>436.06670188968155</v>
          </cell>
          <cell r="O190">
            <v>456.39143309568834</v>
          </cell>
          <cell r="P190">
            <v>460.21445092824865</v>
          </cell>
          <cell r="Q190">
            <v>480.40678122510491</v>
          </cell>
          <cell r="R190">
            <v>528.21494194119839</v>
          </cell>
          <cell r="S190">
            <v>473.23710188168104</v>
          </cell>
          <cell r="T190">
            <v>475.85776487119</v>
          </cell>
          <cell r="U190">
            <v>417.24890646862013</v>
          </cell>
          <cell r="V190">
            <v>315.80702548062129</v>
          </cell>
          <cell r="W190">
            <v>360.56278927044332</v>
          </cell>
          <cell r="X190">
            <v>375.15384500897039</v>
          </cell>
          <cell r="Y190">
            <v>492.94497379562023</v>
          </cell>
          <cell r="Z190">
            <v>413.50008215114866</v>
          </cell>
          <cell r="AA190">
            <v>379.74055036990069</v>
          </cell>
          <cell r="AB190">
            <v>478.05648353811523</v>
          </cell>
          <cell r="AC190">
            <v>467.82075190000052</v>
          </cell>
          <cell r="AD190">
            <v>366.46052256904886</v>
          </cell>
          <cell r="AE190">
            <v>208.31552393621197</v>
          </cell>
          <cell r="AF190">
            <v>65.780837210295317</v>
          </cell>
        </row>
        <row r="195">
          <cell r="A195" t="str">
            <v>Peat</v>
          </cell>
          <cell r="C195">
            <v>174.10646014492755</v>
          </cell>
          <cell r="D195">
            <v>179.9493759326113</v>
          </cell>
          <cell r="E195">
            <v>169.8405730202166</v>
          </cell>
          <cell r="F195">
            <v>154.48631148166461</v>
          </cell>
          <cell r="G195">
            <v>153.20195608435779</v>
          </cell>
          <cell r="H195">
            <v>145.07640213561376</v>
          </cell>
          <cell r="I195">
            <v>157.34596954191636</v>
          </cell>
          <cell r="J195">
            <v>151.50803367049534</v>
          </cell>
          <cell r="K195">
            <v>140.73393283150639</v>
          </cell>
          <cell r="L195">
            <v>144.83795629574627</v>
          </cell>
          <cell r="M195">
            <v>139.2843974763407</v>
          </cell>
          <cell r="N195">
            <v>162.35190223783079</v>
          </cell>
          <cell r="O195">
            <v>175.2617749962497</v>
          </cell>
          <cell r="P195">
            <v>167.76355495525974</v>
          </cell>
          <cell r="Q195">
            <v>112.49621916301436</v>
          </cell>
          <cell r="R195">
            <v>175.37706838211346</v>
          </cell>
          <cell r="S195">
            <v>170.01361531975402</v>
          </cell>
          <cell r="T195">
            <v>175.25172998753669</v>
          </cell>
          <cell r="U195">
            <v>227.74707415482098</v>
          </cell>
          <cell r="V195">
            <v>230.84194802687153</v>
          </cell>
          <cell r="W195">
            <v>203.96905909791306</v>
          </cell>
          <cell r="X195">
            <v>197.01554019378273</v>
          </cell>
          <cell r="Y195">
            <v>236.60200780294363</v>
          </cell>
          <cell r="Z195">
            <v>215.81461785909283</v>
          </cell>
          <cell r="AA195">
            <v>221.39846900087906</v>
          </cell>
          <cell r="AB195">
            <v>234.8667590719306</v>
          </cell>
          <cell r="AC195">
            <v>221.40767607667968</v>
          </cell>
          <cell r="AD195">
            <v>205.88851901156934</v>
          </cell>
          <cell r="AE195">
            <v>201.10059029394679</v>
          </cell>
          <cell r="AF195">
            <v>186.54751201672931</v>
          </cell>
        </row>
        <row r="199">
          <cell r="A199" t="str">
            <v>Oil</v>
          </cell>
          <cell r="C199">
            <v>651.35408510070624</v>
          </cell>
          <cell r="D199">
            <v>697.41266195175808</v>
          </cell>
          <cell r="E199">
            <v>679.53852949509655</v>
          </cell>
          <cell r="F199">
            <v>647.12808111559229</v>
          </cell>
          <cell r="G199">
            <v>694.47826491823184</v>
          </cell>
          <cell r="H199">
            <v>665.35760146048096</v>
          </cell>
          <cell r="I199">
            <v>596.09932669484033</v>
          </cell>
          <cell r="J199">
            <v>635.53227946477261</v>
          </cell>
          <cell r="K199">
            <v>683.26059353531321</v>
          </cell>
          <cell r="L199">
            <v>783.05959877007808</v>
          </cell>
          <cell r="M199">
            <v>685.86428257919079</v>
          </cell>
          <cell r="N199">
            <v>748.51575772514639</v>
          </cell>
          <cell r="O199">
            <v>661.58170911035404</v>
          </cell>
          <cell r="P199">
            <v>566.30016879592847</v>
          </cell>
          <cell r="Q199">
            <v>598.57748654136071</v>
          </cell>
          <cell r="R199">
            <v>639.81674448386264</v>
          </cell>
          <cell r="S199">
            <v>584.79184513152848</v>
          </cell>
          <cell r="T199">
            <v>467.95677818543368</v>
          </cell>
          <cell r="U199">
            <v>474.22490708916519</v>
          </cell>
          <cell r="V199">
            <v>355.72230742049118</v>
          </cell>
          <cell r="W199">
            <v>342.37941690537565</v>
          </cell>
          <cell r="X199">
            <v>279.26503526494236</v>
          </cell>
          <cell r="Y199">
            <v>272.34277744663069</v>
          </cell>
          <cell r="Z199">
            <v>303.48137388852331</v>
          </cell>
          <cell r="AA199">
            <v>287.92800657311875</v>
          </cell>
          <cell r="AB199">
            <v>310.03760813423349</v>
          </cell>
          <cell r="AC199">
            <v>301.98062791713824</v>
          </cell>
          <cell r="AD199">
            <v>266.87392287000097</v>
          </cell>
          <cell r="AE199">
            <v>281.71894741854015</v>
          </cell>
          <cell r="AF199">
            <v>301.44749362035333</v>
          </cell>
        </row>
        <row r="214">
          <cell r="A214" t="str">
            <v>Natural Gas</v>
          </cell>
          <cell r="C214">
            <v>297.92328988546814</v>
          </cell>
          <cell r="D214">
            <v>311.37196451786531</v>
          </cell>
          <cell r="E214">
            <v>326.94161588439363</v>
          </cell>
          <cell r="F214">
            <v>397.99341863377464</v>
          </cell>
          <cell r="G214">
            <v>409.16776059640904</v>
          </cell>
          <cell r="H214">
            <v>447.44537318304185</v>
          </cell>
          <cell r="I214">
            <v>535.72366223713459</v>
          </cell>
          <cell r="J214">
            <v>568.1601081190056</v>
          </cell>
          <cell r="K214">
            <v>576.83259142349812</v>
          </cell>
          <cell r="L214">
            <v>658.22069731033514</v>
          </cell>
          <cell r="M214">
            <v>803.89816393280921</v>
          </cell>
          <cell r="N214">
            <v>833.64820633236036</v>
          </cell>
          <cell r="O214">
            <v>931.22797257141519</v>
          </cell>
          <cell r="P214">
            <v>1063.5822661377551</v>
          </cell>
          <cell r="Q214">
            <v>1047.7774233573009</v>
          </cell>
          <cell r="R214">
            <v>1030.1554283847099</v>
          </cell>
          <cell r="S214">
            <v>1222.4860188267789</v>
          </cell>
          <cell r="T214">
            <v>1394.0233811237201</v>
          </cell>
          <cell r="U214">
            <v>1464.4614495329315</v>
          </cell>
          <cell r="V214">
            <v>1458.9124762232004</v>
          </cell>
          <cell r="W214">
            <v>1613.567774120839</v>
          </cell>
          <cell r="X214">
            <v>1386.2520935808473</v>
          </cell>
          <cell r="Y214">
            <v>1359.9417092511169</v>
          </cell>
          <cell r="Z214">
            <v>1269.2632375375938</v>
          </cell>
          <cell r="AA214">
            <v>1149.1287108102474</v>
          </cell>
          <cell r="AB214">
            <v>1189.352892185243</v>
          </cell>
          <cell r="AC214">
            <v>1369.099721275576</v>
          </cell>
          <cell r="AD214">
            <v>1403.5239754257532</v>
          </cell>
          <cell r="AE214">
            <v>1455.5961416708597</v>
          </cell>
          <cell r="AF214">
            <v>1502.3195069146334</v>
          </cell>
        </row>
        <row r="215">
          <cell r="A215" t="str">
            <v>Renewables</v>
          </cell>
          <cell r="C215">
            <v>14.164535362318837</v>
          </cell>
          <cell r="D215">
            <v>15.637693734456478</v>
          </cell>
          <cell r="E215">
            <v>17.390235959718336</v>
          </cell>
          <cell r="F215">
            <v>16.47006059765366</v>
          </cell>
          <cell r="G215">
            <v>19.70851201356507</v>
          </cell>
          <cell r="H215">
            <v>15.27061125580769</v>
          </cell>
          <cell r="I215">
            <v>17.384857356967132</v>
          </cell>
          <cell r="J215">
            <v>21.308833558267526</v>
          </cell>
          <cell r="K215">
            <v>29.078206231212572</v>
          </cell>
          <cell r="L215">
            <v>29.811687344860506</v>
          </cell>
          <cell r="M215">
            <v>32.400612405362772</v>
          </cell>
          <cell r="N215">
            <v>29.933653087463512</v>
          </cell>
          <cell r="O215">
            <v>40.765406936627812</v>
          </cell>
          <cell r="P215">
            <v>37.499711979022237</v>
          </cell>
          <cell r="Q215">
            <v>46.90400363473033</v>
          </cell>
          <cell r="R215">
            <v>66.532415915673795</v>
          </cell>
          <cell r="S215">
            <v>92.188952265627307</v>
          </cell>
          <cell r="T215">
            <v>113.95412151626842</v>
          </cell>
          <cell r="U215">
            <v>151.91250707601802</v>
          </cell>
          <cell r="V215">
            <v>181.0132215978397</v>
          </cell>
          <cell r="W215">
            <v>171.81073413926597</v>
          </cell>
          <cell r="X215">
            <v>234.80666502070216</v>
          </cell>
          <cell r="Y215">
            <v>251.65106088598779</v>
          </cell>
          <cell r="Z215">
            <v>274.21041061513182</v>
          </cell>
          <cell r="AA215">
            <v>293.61237402952406</v>
          </cell>
          <cell r="AB215">
            <v>348.32302261569657</v>
          </cell>
          <cell r="AC215">
            <v>358.30693996811709</v>
          </cell>
          <cell r="AD215">
            <v>413.65751592974726</v>
          </cell>
          <cell r="AE215">
            <v>471.50664986513732</v>
          </cell>
          <cell r="AF215">
            <v>529.42302683951903</v>
          </cell>
        </row>
        <row r="227">
          <cell r="A227" t="str">
            <v>Wastes (NR)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7.7927116523685003</v>
          </cell>
          <cell r="Z227">
            <v>9.7307661583967029</v>
          </cell>
          <cell r="AA227">
            <v>9.8740779088250115</v>
          </cell>
          <cell r="AB227">
            <v>10.517619327979169</v>
          </cell>
          <cell r="AC227">
            <v>10.581790792897245</v>
          </cell>
          <cell r="AD227">
            <v>23.782667431395748</v>
          </cell>
          <cell r="AE227">
            <v>38.572011770703298</v>
          </cell>
          <cell r="AF227">
            <v>38.064612865149947</v>
          </cell>
        </row>
        <row r="228">
          <cell r="A228" t="str">
            <v>Electricity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-0.31322739209480843</v>
          </cell>
          <cell r="I228">
            <v>-2.7362354128556108</v>
          </cell>
          <cell r="J228">
            <v>-0.25979038047379754</v>
          </cell>
          <cell r="K228">
            <v>1.7255639055260481</v>
          </cell>
          <cell r="L228">
            <v>5.5118364272833347</v>
          </cell>
          <cell r="M228">
            <v>2.3221865141955833</v>
          </cell>
          <cell r="N228">
            <v>-6.1795576948940409</v>
          </cell>
          <cell r="O228">
            <v>13.445068142701981</v>
          </cell>
          <cell r="P228">
            <v>32.738988473911867</v>
          </cell>
          <cell r="Q228">
            <v>45.027442689864202</v>
          </cell>
          <cell r="R228">
            <v>61.975594355235948</v>
          </cell>
          <cell r="S228">
            <v>56.097024675245372</v>
          </cell>
          <cell r="T228">
            <v>43.861194067011219</v>
          </cell>
          <cell r="U228">
            <v>15.252279492250951</v>
          </cell>
          <cell r="V228">
            <v>26.735839462258191</v>
          </cell>
          <cell r="W228">
            <v>16.802656249897311</v>
          </cell>
          <cell r="X228">
            <v>17.29754623726053</v>
          </cell>
          <cell r="Y228">
            <v>15.096169541687994</v>
          </cell>
          <cell r="Z228">
            <v>82.091222565878624</v>
          </cell>
          <cell r="AA228">
            <v>74.431399425651762</v>
          </cell>
          <cell r="AB228">
            <v>24.549154422679543</v>
          </cell>
          <cell r="AC228">
            <v>-25.967183254989866</v>
          </cell>
          <cell r="AD228">
            <v>-24.609409580969096</v>
          </cell>
          <cell r="AE228">
            <v>-1.0140150843617759</v>
          </cell>
          <cell r="AF228">
            <v>23.806304670307377</v>
          </cell>
        </row>
        <row r="232">
          <cell r="A232" t="str">
            <v>Total</v>
          </cell>
          <cell r="C232">
            <v>1431.4316428040545</v>
          </cell>
          <cell r="D232">
            <v>1502.1017664815574</v>
          </cell>
          <cell r="E232">
            <v>1536.1871808536177</v>
          </cell>
          <cell r="F232">
            <v>1549.2012320852423</v>
          </cell>
          <cell r="G232">
            <v>1617.9192233641263</v>
          </cell>
          <cell r="H232">
            <v>1636.7450709416737</v>
          </cell>
          <cell r="I232">
            <v>1671.2720578515339</v>
          </cell>
          <cell r="J232">
            <v>1739.4256393317939</v>
          </cell>
          <cell r="K232">
            <v>1803.9488917398803</v>
          </cell>
          <cell r="L232">
            <v>1958.6902151327972</v>
          </cell>
          <cell r="M232">
            <v>2057.9159276491932</v>
          </cell>
          <cell r="N232">
            <v>2204.3366635775888</v>
          </cell>
          <cell r="O232">
            <v>2278.6733648530371</v>
          </cell>
          <cell r="P232">
            <v>2328.099141270126</v>
          </cell>
          <cell r="Q232">
            <v>2331.1893566113754</v>
          </cell>
          <cell r="R232">
            <v>2502.0721934627941</v>
          </cell>
          <cell r="S232">
            <v>2598.8145581006152</v>
          </cell>
          <cell r="T232">
            <v>2670.90496975116</v>
          </cell>
          <cell r="U232">
            <v>2750.8471238138068</v>
          </cell>
          <cell r="V232">
            <v>2569.0328182112826</v>
          </cell>
          <cell r="W232">
            <v>2709.0924297837341</v>
          </cell>
          <cell r="X232">
            <v>2489.790725306505</v>
          </cell>
          <cell r="Y232">
            <v>2636.3714103763555</v>
          </cell>
          <cell r="Z232">
            <v>2568.0917107757659</v>
          </cell>
          <cell r="AA232">
            <v>2416.1135881181463</v>
          </cell>
          <cell r="AB232">
            <v>2595.7035392958774</v>
          </cell>
          <cell r="AC232">
            <v>2703.2303246754191</v>
          </cell>
          <cell r="AD232">
            <v>2655.5777136565462</v>
          </cell>
          <cell r="AE232">
            <v>2655.7958498710373</v>
          </cell>
          <cell r="AF232">
            <v>2647.3892941369877</v>
          </cell>
        </row>
        <row r="237">
          <cell r="A237" t="str">
            <v>Coal</v>
          </cell>
          <cell r="C237">
            <v>45.113537934782606</v>
          </cell>
          <cell r="D237">
            <v>43.445589664057763</v>
          </cell>
          <cell r="E237">
            <v>49.151680654259103</v>
          </cell>
          <cell r="F237">
            <v>47.890247993483364</v>
          </cell>
          <cell r="G237">
            <v>48.34155894334377</v>
          </cell>
          <cell r="H237">
            <v>50.458723003164764</v>
          </cell>
          <cell r="I237">
            <v>49.150560536505559</v>
          </cell>
          <cell r="J237">
            <v>47.20945049195592</v>
          </cell>
          <cell r="K237">
            <v>48.123862116852209</v>
          </cell>
          <cell r="L237">
            <v>35.984825460052697</v>
          </cell>
          <cell r="M237">
            <v>40.190229392225007</v>
          </cell>
          <cell r="N237">
            <v>43.65902376846298</v>
          </cell>
          <cell r="O237">
            <v>40.811049024880873</v>
          </cell>
          <cell r="P237">
            <v>34.849927074201112</v>
          </cell>
          <cell r="Q237">
            <v>35.982778293765797</v>
          </cell>
          <cell r="R237">
            <v>37.579135157143625</v>
          </cell>
          <cell r="S237">
            <v>28.842904305526837</v>
          </cell>
          <cell r="T237">
            <v>25.40341489333834</v>
          </cell>
          <cell r="U237">
            <v>20.863937401145265</v>
          </cell>
          <cell r="V237">
            <v>17.111479935927559</v>
          </cell>
          <cell r="W237">
            <v>19.058045815649699</v>
          </cell>
          <cell r="X237">
            <v>20.482330179013896</v>
          </cell>
          <cell r="Y237">
            <v>26.070549408402776</v>
          </cell>
          <cell r="Z237">
            <v>21.778145033494866</v>
          </cell>
          <cell r="AA237">
            <v>21.183946022550604</v>
          </cell>
          <cell r="AB237">
            <v>24.383433012643437</v>
          </cell>
          <cell r="AC237">
            <v>23.296440729541107</v>
          </cell>
          <cell r="AD237">
            <v>18.175821722401128</v>
          </cell>
          <cell r="AE237">
            <v>9.7810558745154808</v>
          </cell>
          <cell r="AF237">
            <v>2.9079214485870915</v>
          </cell>
        </row>
        <row r="242">
          <cell r="A242" t="str">
            <v>Peat</v>
          </cell>
          <cell r="C242">
            <v>21.868224637681159</v>
          </cell>
          <cell r="D242">
            <v>22.005642839951864</v>
          </cell>
          <cell r="E242">
            <v>22.371439766790338</v>
          </cell>
          <cell r="F242">
            <v>20.177103519515981</v>
          </cell>
          <cell r="G242">
            <v>20.196662992793556</v>
          </cell>
          <cell r="H242">
            <v>19.340111776984717</v>
          </cell>
          <cell r="I242">
            <v>19.04207601084968</v>
          </cell>
          <cell r="J242">
            <v>18.347373474515432</v>
          </cell>
          <cell r="K242">
            <v>17.344777036953328</v>
          </cell>
          <cell r="L242">
            <v>14.981702556486686</v>
          </cell>
          <cell r="M242">
            <v>13.795977917981075</v>
          </cell>
          <cell r="N242">
            <v>15.81115011415525</v>
          </cell>
          <cell r="O242">
            <v>15.394815325248068</v>
          </cell>
          <cell r="P242">
            <v>13.42620875303925</v>
          </cell>
          <cell r="Q242">
            <v>8.8829269943730278</v>
          </cell>
          <cell r="R242">
            <v>13.107815762722794</v>
          </cell>
          <cell r="S242">
            <v>10.957204351873223</v>
          </cell>
          <cell r="T242">
            <v>9.9125590532744816</v>
          </cell>
          <cell r="U242">
            <v>12.167699644066976</v>
          </cell>
          <cell r="V242">
            <v>12.5229335771661</v>
          </cell>
          <cell r="W242">
            <v>10.786780428392456</v>
          </cell>
          <cell r="X242">
            <v>10.768856770922978</v>
          </cell>
          <cell r="Y242">
            <v>12.524200024819608</v>
          </cell>
          <cell r="Z242">
            <v>11.377846329602018</v>
          </cell>
          <cell r="AA242">
            <v>12.362142919200672</v>
          </cell>
          <cell r="AB242">
            <v>11.987908127181585</v>
          </cell>
          <cell r="AC242">
            <v>11.04095173470775</v>
          </cell>
          <cell r="AD242">
            <v>10.22678957584638</v>
          </cell>
          <cell r="AE242">
            <v>9.4668289318429473</v>
          </cell>
          <cell r="AF242">
            <v>8.3148049501307284</v>
          </cell>
        </row>
        <row r="246">
          <cell r="A246" t="str">
            <v>Oil</v>
          </cell>
          <cell r="C246">
            <v>230.98649360686068</v>
          </cell>
          <cell r="D246">
            <v>246.7939490083086</v>
          </cell>
          <cell r="E246">
            <v>250.39732860654973</v>
          </cell>
          <cell r="F246">
            <v>250.96634391098792</v>
          </cell>
          <cell r="G246">
            <v>284.7208930517163</v>
          </cell>
          <cell r="H246">
            <v>321.89590204877999</v>
          </cell>
          <cell r="I246">
            <v>262.78728002908383</v>
          </cell>
          <cell r="J246">
            <v>277.4948716528047</v>
          </cell>
          <cell r="K246">
            <v>285.39642861261603</v>
          </cell>
          <cell r="L246">
            <v>301.30961134928799</v>
          </cell>
          <cell r="M246">
            <v>300.59357701168437</v>
          </cell>
          <cell r="N246">
            <v>310.55158117955784</v>
          </cell>
          <cell r="O246">
            <v>301.51725286009111</v>
          </cell>
          <cell r="P246">
            <v>293.5285849120375</v>
          </cell>
          <cell r="Q246">
            <v>286.14022671025344</v>
          </cell>
          <cell r="R246">
            <v>306.72276001722025</v>
          </cell>
          <cell r="S246">
            <v>289.93063758395101</v>
          </cell>
          <cell r="T246">
            <v>268.13189843477267</v>
          </cell>
          <cell r="U246">
            <v>288.49720431315404</v>
          </cell>
          <cell r="V246">
            <v>243.01030311449057</v>
          </cell>
          <cell r="W246">
            <v>227.7731451692334</v>
          </cell>
          <cell r="X246">
            <v>216.34957313949144</v>
          </cell>
          <cell r="Y246">
            <v>206.60075379789777</v>
          </cell>
          <cell r="Z246">
            <v>178.59591229752402</v>
          </cell>
          <cell r="AA246">
            <v>160.36191532654709</v>
          </cell>
          <cell r="AB246">
            <v>155.8476124220914</v>
          </cell>
          <cell r="AC246">
            <v>162.54878447356523</v>
          </cell>
          <cell r="AD246">
            <v>167.96841644649484</v>
          </cell>
          <cell r="AE246">
            <v>178.58882589162911</v>
          </cell>
          <cell r="AF246">
            <v>178.97502705883096</v>
          </cell>
        </row>
        <row r="261">
          <cell r="A261" t="str">
            <v>Natural Gas</v>
          </cell>
          <cell r="C261">
            <v>30.53807278260869</v>
          </cell>
          <cell r="D261">
            <v>28.024781249309271</v>
          </cell>
          <cell r="E261">
            <v>26.918869406981145</v>
          </cell>
          <cell r="F261">
            <v>33.845922497300968</v>
          </cell>
          <cell r="G261">
            <v>32.597676841509113</v>
          </cell>
          <cell r="H261">
            <v>35.776075014477144</v>
          </cell>
          <cell r="I261">
            <v>43.67051487216299</v>
          </cell>
          <cell r="J261">
            <v>45.511367408571417</v>
          </cell>
          <cell r="K261">
            <v>44.331441570125428</v>
          </cell>
          <cell r="L261">
            <v>42.907009988331382</v>
          </cell>
          <cell r="M261">
            <v>51.36672182649842</v>
          </cell>
          <cell r="N261">
            <v>53.387597340125559</v>
          </cell>
          <cell r="O261">
            <v>57.49676670600882</v>
          </cell>
          <cell r="P261">
            <v>61.889135059412993</v>
          </cell>
          <cell r="Q261">
            <v>59.366570841610738</v>
          </cell>
          <cell r="R261">
            <v>53.994926367745144</v>
          </cell>
          <cell r="S261">
            <v>57.145134588558939</v>
          </cell>
          <cell r="T261">
            <v>59.34735675122792</v>
          </cell>
          <cell r="U261">
            <v>59.152557944762499</v>
          </cell>
          <cell r="V261">
            <v>60.918985973531882</v>
          </cell>
          <cell r="W261">
            <v>66.452112056498109</v>
          </cell>
          <cell r="X261">
            <v>56.047383306472298</v>
          </cell>
          <cell r="Y261">
            <v>51.007114966048896</v>
          </cell>
          <cell r="Z261">
            <v>47.091822093731359</v>
          </cell>
          <cell r="AA261">
            <v>44.366271797072457</v>
          </cell>
          <cell r="AB261">
            <v>41.099126910337638</v>
          </cell>
          <cell r="AC261">
            <v>49.536682600195299</v>
          </cell>
          <cell r="AD261">
            <v>50.768474736772141</v>
          </cell>
          <cell r="AE261">
            <v>49.251922658398051</v>
          </cell>
          <cell r="AF261">
            <v>48.2618453494375</v>
          </cell>
        </row>
        <row r="262">
          <cell r="A262" t="str">
            <v>Renewables</v>
          </cell>
          <cell r="C262">
            <v>2.1718115942028979</v>
          </cell>
          <cell r="D262">
            <v>2.274925952667469</v>
          </cell>
          <cell r="E262">
            <v>2.4889664571817973</v>
          </cell>
          <cell r="F262">
            <v>2.3608913155758873</v>
          </cell>
          <cell r="G262">
            <v>2.7842272149215765</v>
          </cell>
          <cell r="H262">
            <v>2.1107669517204228</v>
          </cell>
          <cell r="I262">
            <v>2.3190030480035322</v>
          </cell>
          <cell r="J262">
            <v>2.7637374611150989</v>
          </cell>
          <cell r="K262">
            <v>3.7523224160922135</v>
          </cell>
          <cell r="L262">
            <v>3.1758478519147131</v>
          </cell>
          <cell r="M262">
            <v>3.2989491719242903</v>
          </cell>
          <cell r="N262">
            <v>2.9921773687214603</v>
          </cell>
          <cell r="O262">
            <v>3.640217851892686</v>
          </cell>
          <cell r="P262">
            <v>2.8074385116359846</v>
          </cell>
          <cell r="Q262">
            <v>3.5041577482295585</v>
          </cell>
          <cell r="R262">
            <v>4.6837187756179368</v>
          </cell>
          <cell r="S262">
            <v>5.4480899066336477</v>
          </cell>
          <cell r="T262">
            <v>5.7311491341704492</v>
          </cell>
          <cell r="U262">
            <v>7.0656714289736771</v>
          </cell>
          <cell r="V262">
            <v>8.5495034188819261</v>
          </cell>
          <cell r="W262">
            <v>7.9551991277022474</v>
          </cell>
          <cell r="X262">
            <v>11.478523478208274</v>
          </cell>
          <cell r="Y262">
            <v>11.731066250062433</v>
          </cell>
          <cell r="Z262">
            <v>12.495753782750381</v>
          </cell>
          <cell r="AA262">
            <v>14.06840763933439</v>
          </cell>
          <cell r="AB262">
            <v>16.120805384036355</v>
          </cell>
          <cell r="AC262">
            <v>15.667310185450237</v>
          </cell>
          <cell r="AD262">
            <v>18.372991272891532</v>
          </cell>
          <cell r="AE262">
            <v>20.24828376125771</v>
          </cell>
          <cell r="AF262">
            <v>21.868255946188736</v>
          </cell>
        </row>
        <row r="274">
          <cell r="A274" t="str">
            <v>Wastes (NR)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0.4124964127577932</v>
          </cell>
          <cell r="Z274">
            <v>0.51301048611923183</v>
          </cell>
          <cell r="AA274">
            <v>0.55133516891542833</v>
          </cell>
          <cell r="AB274">
            <v>0.53683311643887788</v>
          </cell>
          <cell r="AC274">
            <v>0.52768288562267718</v>
          </cell>
          <cell r="AD274">
            <v>1.1813205347285642</v>
          </cell>
          <cell r="AE274">
            <v>1.8157810300633017</v>
          </cell>
          <cell r="AF274">
            <v>1.6966178109498202</v>
          </cell>
        </row>
        <row r="275">
          <cell r="A275" t="str">
            <v>Electricity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-4.3431418759679485E-2</v>
          </cell>
          <cell r="I275">
            <v>-0.36599772913644102</v>
          </cell>
          <cell r="J275">
            <v>-3.377027997128499E-2</v>
          </cell>
          <cell r="K275">
            <v>0.22303729234941799</v>
          </cell>
          <cell r="L275">
            <v>0.58811976238463981</v>
          </cell>
          <cell r="M275">
            <v>0.23678824921135647</v>
          </cell>
          <cell r="N275">
            <v>-0.61869767884322668</v>
          </cell>
          <cell r="O275">
            <v>1.2022735207644248</v>
          </cell>
          <cell r="P275">
            <v>2.6340300451545673</v>
          </cell>
          <cell r="Q275">
            <v>3.5695135681510153</v>
          </cell>
          <cell r="R275">
            <v>4.6441980048749905</v>
          </cell>
          <cell r="S275">
            <v>3.6236957728527122</v>
          </cell>
          <cell r="T275">
            <v>2.4808695261798608</v>
          </cell>
          <cell r="U275">
            <v>0.81487394047886808</v>
          </cell>
          <cell r="V275">
            <v>1.450391250712636</v>
          </cell>
          <cell r="W275">
            <v>0.88859832164246622</v>
          </cell>
          <cell r="X275">
            <v>0.94548276615265014</v>
          </cell>
          <cell r="Y275">
            <v>0.7990948542844003</v>
          </cell>
          <cell r="Z275">
            <v>4.3278871682990205</v>
          </cell>
          <cell r="AA275">
            <v>4.1559980135741785</v>
          </cell>
          <cell r="AB275">
            <v>1.2530211128299567</v>
          </cell>
          <cell r="AC275">
            <v>-1.2949073044123427</v>
          </cell>
          <cell r="AD275">
            <v>-1.222386049395239</v>
          </cell>
          <cell r="AE275">
            <v>-4.7734854104255584E-2</v>
          </cell>
          <cell r="AF275">
            <v>1.0610957915066732</v>
          </cell>
        </row>
        <row r="279">
          <cell r="A279" t="str">
            <v>Total</v>
          </cell>
          <cell r="C279">
            <v>330.67814055613604</v>
          </cell>
          <cell r="D279">
            <v>342.54488871429498</v>
          </cell>
          <cell r="E279">
            <v>351.32828489176205</v>
          </cell>
          <cell r="F279">
            <v>355.24050923686417</v>
          </cell>
          <cell r="G279">
            <v>388.64101904428435</v>
          </cell>
          <cell r="H279">
            <v>429.53814737636742</v>
          </cell>
          <cell r="I279">
            <v>376.60343676746913</v>
          </cell>
          <cell r="J279">
            <v>391.2930302089913</v>
          </cell>
          <cell r="K279">
            <v>399.17186904498868</v>
          </cell>
          <cell r="L279">
            <v>398.94711696845809</v>
          </cell>
          <cell r="M279">
            <v>409.48224356952448</v>
          </cell>
          <cell r="N279">
            <v>425.78283209217989</v>
          </cell>
          <cell r="O279">
            <v>420.06237528888602</v>
          </cell>
          <cell r="P279">
            <v>409.13532435548143</v>
          </cell>
          <cell r="Q279">
            <v>397.44617415638356</v>
          </cell>
          <cell r="R279">
            <v>420.73255408532475</v>
          </cell>
          <cell r="S279">
            <v>395.94766650939641</v>
          </cell>
          <cell r="T279">
            <v>371.00724779296365</v>
          </cell>
          <cell r="U279">
            <v>388.56194467258138</v>
          </cell>
          <cell r="V279">
            <v>343.56359727071072</v>
          </cell>
          <cell r="W279">
            <v>332.91388091911836</v>
          </cell>
          <cell r="X279">
            <v>316.0721496402615</v>
          </cell>
          <cell r="Y279">
            <v>309.14527571427368</v>
          </cell>
          <cell r="Z279">
            <v>276.1803771915209</v>
          </cell>
          <cell r="AA279">
            <v>257.05001688719483</v>
          </cell>
          <cell r="AB279">
            <v>251.22874008555925</v>
          </cell>
          <cell r="AC279">
            <v>261.32294530466993</v>
          </cell>
          <cell r="AD279">
            <v>265.47142823973934</v>
          </cell>
          <cell r="AE279">
            <v>269.1049632936024</v>
          </cell>
          <cell r="AF279">
            <v>263.08556835563149</v>
          </cell>
        </row>
        <row r="284">
          <cell r="A284" t="str">
            <v>Coal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</row>
        <row r="289">
          <cell r="A289" t="str">
            <v>Peat</v>
          </cell>
          <cell r="C289">
            <v>0</v>
          </cell>
        </row>
        <row r="293">
          <cell r="A293" t="str">
            <v>Oil</v>
          </cell>
          <cell r="C293">
            <v>28.776763271232483</v>
          </cell>
          <cell r="D293">
            <v>31.070961498334139</v>
          </cell>
          <cell r="E293">
            <v>33.097120364898998</v>
          </cell>
          <cell r="F293">
            <v>37.019340902923965</v>
          </cell>
          <cell r="G293">
            <v>38.546168463643681</v>
          </cell>
          <cell r="H293">
            <v>51.811491006981107</v>
          </cell>
          <cell r="I293">
            <v>44.19216957846141</v>
          </cell>
          <cell r="J293">
            <v>38.996844698940542</v>
          </cell>
          <cell r="K293">
            <v>43.139500752992625</v>
          </cell>
          <cell r="L293">
            <v>37.937698020542115</v>
          </cell>
          <cell r="M293">
            <v>36.992988415801506</v>
          </cell>
          <cell r="N293">
            <v>37.694875928565672</v>
          </cell>
          <cell r="O293">
            <v>32.412445243585928</v>
          </cell>
          <cell r="P293">
            <v>46.611222477416938</v>
          </cell>
          <cell r="Q293">
            <v>52.972609244596342</v>
          </cell>
          <cell r="R293">
            <v>47.559266590068688</v>
          </cell>
          <cell r="S293">
            <v>42.438476637864049</v>
          </cell>
          <cell r="T293">
            <v>39.525017821001931</v>
          </cell>
          <cell r="U293">
            <v>33.96046096523046</v>
          </cell>
          <cell r="V293">
            <v>31.742765220881431</v>
          </cell>
          <cell r="W293">
            <v>24.882609535184422</v>
          </cell>
          <cell r="X293">
            <v>20.589823149279628</v>
          </cell>
          <cell r="Y293">
            <v>22.833225453425172</v>
          </cell>
          <cell r="Z293">
            <v>25.343289429148708</v>
          </cell>
          <cell r="AA293">
            <v>24.125179019725408</v>
          </cell>
          <cell r="AB293">
            <v>21.321324051655314</v>
          </cell>
          <cell r="AC293">
            <v>19.507565681147284</v>
          </cell>
          <cell r="AD293">
            <v>23.142084736077582</v>
          </cell>
          <cell r="AE293">
            <v>27.628934753909174</v>
          </cell>
          <cell r="AF293">
            <v>23.798739541564576</v>
          </cell>
        </row>
        <row r="308">
          <cell r="A308" t="str">
            <v>Natural Gas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</row>
        <row r="309">
          <cell r="A309" t="str">
            <v>Renewables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</row>
        <row r="321">
          <cell r="A321" t="str">
            <v>Wastes (NR)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</row>
        <row r="322">
          <cell r="A322" t="str">
            <v>Electricity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</row>
        <row r="326">
          <cell r="A326" t="str">
            <v>Total</v>
          </cell>
          <cell r="C326">
            <v>28.776763271232483</v>
          </cell>
          <cell r="D326">
            <v>31.070961498334139</v>
          </cell>
          <cell r="E326">
            <v>33.097120364898998</v>
          </cell>
          <cell r="F326">
            <v>37.019340902923965</v>
          </cell>
          <cell r="G326">
            <v>38.546168463643681</v>
          </cell>
          <cell r="H326">
            <v>51.811491006981107</v>
          </cell>
          <cell r="I326">
            <v>44.19216957846141</v>
          </cell>
          <cell r="J326">
            <v>38.996844698940542</v>
          </cell>
          <cell r="K326">
            <v>43.139500752992625</v>
          </cell>
          <cell r="L326">
            <v>37.937698020542115</v>
          </cell>
          <cell r="M326">
            <v>36.992988415801506</v>
          </cell>
          <cell r="N326">
            <v>37.694875928565672</v>
          </cell>
          <cell r="O326">
            <v>32.412445243585928</v>
          </cell>
          <cell r="P326">
            <v>46.611222477416938</v>
          </cell>
          <cell r="Q326">
            <v>52.972609244596342</v>
          </cell>
          <cell r="R326">
            <v>47.559266590068688</v>
          </cell>
          <cell r="S326">
            <v>42.438476637864049</v>
          </cell>
          <cell r="T326">
            <v>39.525017821001931</v>
          </cell>
          <cell r="U326">
            <v>33.96046096523046</v>
          </cell>
          <cell r="V326">
            <v>31.742765220881431</v>
          </cell>
          <cell r="W326">
            <v>24.882609535184422</v>
          </cell>
          <cell r="X326">
            <v>20.589823149279628</v>
          </cell>
          <cell r="Y326">
            <v>22.833225453425172</v>
          </cell>
          <cell r="Z326">
            <v>25.343289429148708</v>
          </cell>
          <cell r="AA326">
            <v>24.125179019725408</v>
          </cell>
          <cell r="AB326">
            <v>21.321324051655314</v>
          </cell>
          <cell r="AC326">
            <v>19.507565681147284</v>
          </cell>
          <cell r="AD326">
            <v>23.142084736077582</v>
          </cell>
          <cell r="AE326">
            <v>27.628934753909174</v>
          </cell>
          <cell r="AF326">
            <v>23.798739541564576</v>
          </cell>
        </row>
      </sheetData>
      <sheetData sheetId="70">
        <row r="44">
          <cell r="A44" t="str">
            <v>Total</v>
          </cell>
          <cell r="C44">
            <v>9514.522042652643</v>
          </cell>
          <cell r="D44">
            <v>9703.1692392374025</v>
          </cell>
          <cell r="E44">
            <v>9716.8616131199269</v>
          </cell>
          <cell r="F44">
            <v>9953.727767661032</v>
          </cell>
          <cell r="G44">
            <v>10388.684241617349</v>
          </cell>
          <cell r="H44">
            <v>10581.228070621626</v>
          </cell>
          <cell r="I44">
            <v>11200.826371514975</v>
          </cell>
          <cell r="J44">
            <v>11704.1390697016</v>
          </cell>
          <cell r="K44">
            <v>12561.262075171622</v>
          </cell>
          <cell r="L44">
            <v>13321.074108221477</v>
          </cell>
          <cell r="M44">
            <v>13803.390134980758</v>
          </cell>
          <cell r="N44">
            <v>14597.50978361154</v>
          </cell>
          <cell r="O44">
            <v>14684.521964230813</v>
          </cell>
          <cell r="P44">
            <v>14652.348890628062</v>
          </cell>
          <cell r="Q44">
            <v>15150.30406030112</v>
          </cell>
          <cell r="R44">
            <v>15856.726973945535</v>
          </cell>
          <cell r="S44">
            <v>15903.135633360343</v>
          </cell>
          <cell r="T44">
            <v>16183.800902439807</v>
          </cell>
          <cell r="U44">
            <v>16357.955519845416</v>
          </cell>
          <cell r="V44">
            <v>14797.253228395368</v>
          </cell>
          <cell r="W44">
            <v>14731.494715162684</v>
          </cell>
          <cell r="X44">
            <v>13774.001365706927</v>
          </cell>
          <cell r="Y44">
            <v>13460.363096013762</v>
          </cell>
          <cell r="Z44">
            <v>13347.810592562797</v>
          </cell>
          <cell r="AA44">
            <v>13264.729411437602</v>
          </cell>
          <cell r="AB44">
            <v>13909.455350608358</v>
          </cell>
          <cell r="AC44">
            <v>14473.609672158318</v>
          </cell>
          <cell r="AD44">
            <v>14482.469911622713</v>
          </cell>
          <cell r="AE44">
            <v>14788.170805941347</v>
          </cell>
          <cell r="AF44">
            <v>14603.52195478159</v>
          </cell>
          <cell r="AG44">
            <v>16478.198961100014</v>
          </cell>
        </row>
      </sheetData>
      <sheetData sheetId="71" refreshError="1"/>
      <sheetData sheetId="72" refreshError="1"/>
      <sheetData sheetId="73">
        <row r="59">
          <cell r="A59" t="str">
            <v>Wholesale, Retail, and Vehicle Repair</v>
          </cell>
          <cell r="AF59">
            <v>326.64730535083118</v>
          </cell>
        </row>
        <row r="60">
          <cell r="A60" t="str">
            <v>Transportation and Storage</v>
          </cell>
          <cell r="AF60">
            <v>113.70885276622035</v>
          </cell>
        </row>
        <row r="61">
          <cell r="A61" t="str">
            <v>Accommodation and Food Services</v>
          </cell>
          <cell r="AF61">
            <v>162.35718547390866</v>
          </cell>
        </row>
        <row r="62">
          <cell r="A62" t="str">
            <v>Information and Communication</v>
          </cell>
          <cell r="AF62">
            <v>188.75438397444023</v>
          </cell>
        </row>
        <row r="63">
          <cell r="A63" t="str">
            <v>Financial, Insurance and Real Estate Activities</v>
          </cell>
          <cell r="AF63">
            <v>57.011388683299501</v>
          </cell>
        </row>
        <row r="64">
          <cell r="A64" t="str">
            <v>Other Services Sectors</v>
          </cell>
          <cell r="AF64">
            <v>215.09841475229553</v>
          </cell>
        </row>
        <row r="66">
          <cell r="A66" t="str">
            <v>Water Supply, Sewerage, and Waste Management</v>
          </cell>
          <cell r="AF66">
            <v>82.98871095493827</v>
          </cell>
        </row>
        <row r="67">
          <cell r="A67" t="str">
            <v>Public Administration</v>
          </cell>
          <cell r="AF67">
            <v>293.78285990578087</v>
          </cell>
        </row>
        <row r="68">
          <cell r="A68" t="str">
            <v>Education</v>
          </cell>
          <cell r="AF68">
            <v>175.46156229821995</v>
          </cell>
        </row>
        <row r="69">
          <cell r="A69" t="str">
            <v>Health, Residential Care and Social Work Activities</v>
          </cell>
          <cell r="AF69">
            <v>144.32592608981463</v>
          </cell>
        </row>
      </sheetData>
      <sheetData sheetId="74" refreshError="1"/>
      <sheetData sheetId="75">
        <row r="13">
          <cell r="C13">
            <v>2376.6638993935326</v>
          </cell>
        </row>
      </sheetData>
      <sheetData sheetId="76">
        <row r="13">
          <cell r="C13">
            <v>978.49679310746399</v>
          </cell>
        </row>
      </sheetData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>
        <row r="2">
          <cell r="A2" t="str">
            <v>Coal</v>
          </cell>
          <cell r="C2">
            <v>1245.1336470000001</v>
          </cell>
          <cell r="D2">
            <v>1225.2246044399999</v>
          </cell>
          <cell r="E2">
            <v>1396.0134331199999</v>
          </cell>
          <cell r="F2">
            <v>1360.7055158399999</v>
          </cell>
          <cell r="G2">
            <v>1402.1033305001797</v>
          </cell>
          <cell r="H2">
            <v>1498.7249906399998</v>
          </cell>
          <cell r="I2">
            <v>1489.8352508321657</v>
          </cell>
          <cell r="J2">
            <v>1442.6931890741048</v>
          </cell>
          <cell r="K2">
            <v>1465.9141338107579</v>
          </cell>
          <cell r="L2">
            <v>1268.1456060258572</v>
          </cell>
          <cell r="M2">
            <v>1430.4901296657208</v>
          </cell>
          <cell r="N2">
            <v>1517.1691168730013</v>
          </cell>
          <cell r="O2">
            <v>1468.3882895431518</v>
          </cell>
          <cell r="P2">
            <v>1326.7165626000001</v>
          </cell>
          <cell r="Q2">
            <v>1364.5480561880427</v>
          </cell>
          <cell r="R2">
            <v>1422.4835931569385</v>
          </cell>
          <cell r="S2">
            <v>1216.9917359319766</v>
          </cell>
          <cell r="T2">
            <v>1171.5276583548293</v>
          </cell>
          <cell r="U2">
            <v>991.34685201108232</v>
          </cell>
          <cell r="V2">
            <v>774.91473201490408</v>
          </cell>
          <cell r="W2">
            <v>867.50168864048908</v>
          </cell>
          <cell r="X2">
            <v>913.07098685517508</v>
          </cell>
          <cell r="Y2">
            <v>1160.1104733552247</v>
          </cell>
          <cell r="Z2">
            <v>970.32299165317386</v>
          </cell>
          <cell r="AA2">
            <v>942.05859365846607</v>
          </cell>
          <cell r="AB2">
            <v>1126.9085590705945</v>
          </cell>
          <cell r="AC2">
            <v>1101.2247560308995</v>
          </cell>
          <cell r="AD2">
            <v>867.63202316502952</v>
          </cell>
          <cell r="AE2">
            <v>488.64939432989598</v>
          </cell>
          <cell r="AF2">
            <v>151.90661079170249</v>
          </cell>
          <cell r="AG2">
            <v>-68.912964478341792</v>
          </cell>
          <cell r="AH2">
            <v>-336.74278353819352</v>
          </cell>
        </row>
        <row r="7">
          <cell r="A7" t="str">
            <v>Peat</v>
          </cell>
          <cell r="C7">
            <v>603.5630000000001</v>
          </cell>
          <cell r="D7">
            <v>620.58899999999994</v>
          </cell>
          <cell r="E7">
            <v>635.39700000000005</v>
          </cell>
          <cell r="F7">
            <v>573.29200000000014</v>
          </cell>
          <cell r="G7">
            <v>585.78600000000006</v>
          </cell>
          <cell r="H7">
            <v>574.44000000000005</v>
          </cell>
          <cell r="I7">
            <v>577.197</v>
          </cell>
          <cell r="J7">
            <v>560.68500000000006</v>
          </cell>
          <cell r="K7">
            <v>528.34399999999994</v>
          </cell>
          <cell r="L7">
            <v>527.97199999999998</v>
          </cell>
          <cell r="M7">
            <v>491.04</v>
          </cell>
          <cell r="N7">
            <v>549.44399999999996</v>
          </cell>
          <cell r="O7">
            <v>553.9079999999999</v>
          </cell>
          <cell r="P7">
            <v>511.12799999999999</v>
          </cell>
          <cell r="Q7">
            <v>336.86061327654801</v>
          </cell>
          <cell r="R7">
            <v>496.17035588038596</v>
          </cell>
          <cell r="S7">
            <v>462.32608907530863</v>
          </cell>
          <cell r="T7">
            <v>457.13685127553094</v>
          </cell>
          <cell r="U7">
            <v>578.14642109212014</v>
          </cell>
          <cell r="V7">
            <v>567.11668151011258</v>
          </cell>
          <cell r="W7">
            <v>491.00260998116562</v>
          </cell>
          <cell r="X7">
            <v>480.05918238752196</v>
          </cell>
          <cell r="Y7">
            <v>557.3129814635214</v>
          </cell>
          <cell r="Z7">
            <v>506.93876232937509</v>
          </cell>
          <cell r="AA7">
            <v>549.74946408331891</v>
          </cell>
          <cell r="AB7">
            <v>554.0350395642796</v>
          </cell>
          <cell r="AC7">
            <v>521.90673766678765</v>
          </cell>
          <cell r="AD7">
            <v>488.18096181251735</v>
          </cell>
          <cell r="AE7">
            <v>472.951006835849</v>
          </cell>
          <cell r="AF7">
            <v>434.35624438278256</v>
          </cell>
          <cell r="AG7">
            <v>-8.1604144816762876</v>
          </cell>
          <cell r="AH7">
            <v>-38.594762453066437</v>
          </cell>
        </row>
        <row r="11">
          <cell r="A11" t="str">
            <v>Oil</v>
          </cell>
          <cell r="C11">
            <v>342.55469999999997</v>
          </cell>
          <cell r="D11">
            <v>564.22709999999995</v>
          </cell>
          <cell r="E11">
            <v>579.90570000000002</v>
          </cell>
          <cell r="F11">
            <v>570.14700000000005</v>
          </cell>
          <cell r="G11">
            <v>654.72191999999995</v>
          </cell>
          <cell r="H11">
            <v>625.14</v>
          </cell>
          <cell r="I11">
            <v>628.71678000000009</v>
          </cell>
          <cell r="J11">
            <v>820.74083999999993</v>
          </cell>
          <cell r="K11">
            <v>1115.13564</v>
          </cell>
          <cell r="L11">
            <v>1400.6627999999998</v>
          </cell>
          <cell r="M11">
            <v>1038.5113799999999</v>
          </cell>
          <cell r="N11">
            <v>1232.3881799999999</v>
          </cell>
          <cell r="O11">
            <v>897.9466799999999</v>
          </cell>
          <cell r="P11">
            <v>607.02734000000009</v>
          </cell>
          <cell r="Q11">
            <v>768.81945999999994</v>
          </cell>
          <cell r="R11">
            <v>793.55985458182272</v>
          </cell>
          <cell r="S11">
            <v>686.48842172212289</v>
          </cell>
          <cell r="T11">
            <v>398.26505248636522</v>
          </cell>
          <cell r="U11">
            <v>355.38424764033351</v>
          </cell>
          <cell r="V11">
            <v>214.46453925624076</v>
          </cell>
          <cell r="W11">
            <v>137.49143511559186</v>
          </cell>
          <cell r="X11">
            <v>54.767594986007239</v>
          </cell>
          <cell r="Y11">
            <v>55.884779748661856</v>
          </cell>
          <cell r="Z11">
            <v>43.451420699864855</v>
          </cell>
          <cell r="AA11">
            <v>60.271168091649635</v>
          </cell>
          <cell r="AB11">
            <v>86.227920323999811</v>
          </cell>
          <cell r="AC11">
            <v>68.409924517308013</v>
          </cell>
          <cell r="AD11">
            <v>33.952533117664252</v>
          </cell>
          <cell r="AE11">
            <v>34.729784127418526</v>
          </cell>
          <cell r="AF11">
            <v>78.461540932772238</v>
          </cell>
          <cell r="AG11">
            <v>125.9200363725506</v>
          </cell>
          <cell r="AH11">
            <v>43.731756805353712</v>
          </cell>
        </row>
        <row r="26">
          <cell r="A26" t="str">
            <v>Natural Gas</v>
          </cell>
          <cell r="C26">
            <v>842.85080879999998</v>
          </cell>
          <cell r="D26">
            <v>790.33687392000002</v>
          </cell>
          <cell r="E26">
            <v>764.5537812</v>
          </cell>
          <cell r="F26">
            <v>961.66412495999987</v>
          </cell>
          <cell r="G26">
            <v>945.4662254399999</v>
          </cell>
          <cell r="H26">
            <v>1062.62098008</v>
          </cell>
          <cell r="I26">
            <v>1323.7259508</v>
          </cell>
          <cell r="J26">
            <v>1390.8007634399999</v>
          </cell>
          <cell r="K26">
            <v>1350.3921736799998</v>
          </cell>
          <cell r="L26">
            <v>1512.0911519999997</v>
          </cell>
          <cell r="M26">
            <v>1828.2948287999998</v>
          </cell>
          <cell r="N26">
            <v>1855.2410685599998</v>
          </cell>
          <cell r="O26">
            <v>2068.7431696799999</v>
          </cell>
          <cell r="P26">
            <v>2356.0835680800001</v>
          </cell>
          <cell r="Q26">
            <v>2251.3141754399999</v>
          </cell>
          <cell r="R26">
            <v>2043.8707956064759</v>
          </cell>
          <cell r="S26">
            <v>2411.1703802890142</v>
          </cell>
          <cell r="T26">
            <v>2736.918251984584</v>
          </cell>
          <cell r="U26">
            <v>2810.624906482155</v>
          </cell>
          <cell r="V26">
            <v>2758.7923351493687</v>
          </cell>
          <cell r="W26">
            <v>3024.8284624964781</v>
          </cell>
          <cell r="X26">
            <v>2498.5067196468126</v>
          </cell>
          <cell r="Y26">
            <v>2269.759925683617</v>
          </cell>
          <cell r="Z26">
            <v>2098.1712458113616</v>
          </cell>
          <cell r="AA26">
            <v>1972.9859380555126</v>
          </cell>
          <cell r="AB26">
            <v>1899.4436862755372</v>
          </cell>
          <cell r="AC26">
            <v>2341.6032450745411</v>
          </cell>
          <cell r="AD26">
            <v>2423.4587641548051</v>
          </cell>
          <cell r="AE26">
            <v>2460.5648393559841</v>
          </cell>
          <cell r="AF26">
            <v>2521.1455973642232</v>
          </cell>
          <cell r="AG26">
            <v>2.4620671253717208</v>
          </cell>
          <cell r="AH26">
            <v>60.580758008239172</v>
          </cell>
        </row>
        <row r="27">
          <cell r="A27" t="str">
            <v>Renewables</v>
          </cell>
          <cell r="C27">
            <v>59.941999999999993</v>
          </cell>
          <cell r="D27">
            <v>64.155999999999992</v>
          </cell>
          <cell r="E27">
            <v>70.692000000000007</v>
          </cell>
          <cell r="F27">
            <v>67.08</v>
          </cell>
          <cell r="G27">
            <v>80.753999999999991</v>
          </cell>
          <cell r="H27">
            <v>62.693999999999996</v>
          </cell>
          <cell r="I27">
            <v>70.292839999999998</v>
          </cell>
          <cell r="J27">
            <v>84.458199999999991</v>
          </cell>
          <cell r="K27">
            <v>114.30052000000001</v>
          </cell>
          <cell r="L27">
            <v>111.92043999999999</v>
          </cell>
          <cell r="M27">
            <v>117.41943999999999</v>
          </cell>
          <cell r="N27">
            <v>103.97939999999998</v>
          </cell>
          <cell r="O27">
            <v>131.16667999999996</v>
          </cell>
          <cell r="P27">
            <v>108.97899999999998</v>
          </cell>
          <cell r="Q27">
            <v>135.29743999999999</v>
          </cell>
          <cell r="R27">
            <v>179.70476035547316</v>
          </cell>
          <cell r="S27">
            <v>233.39798270648978</v>
          </cell>
          <cell r="T27">
            <v>269.57795219757287</v>
          </cell>
          <cell r="U27">
            <v>340.97430105761271</v>
          </cell>
          <cell r="V27">
            <v>392.69142279532701</v>
          </cell>
          <cell r="W27">
            <v>368.01967686252971</v>
          </cell>
          <cell r="X27">
            <v>516.09522763030247</v>
          </cell>
          <cell r="Y27">
            <v>526.22425905043303</v>
          </cell>
          <cell r="Z27">
            <v>561.16130262116735</v>
          </cell>
          <cell r="AA27">
            <v>630.84716751204678</v>
          </cell>
          <cell r="AB27">
            <v>750.1007442709672</v>
          </cell>
          <cell r="AC27">
            <v>747.74345336881458</v>
          </cell>
          <cell r="AD27">
            <v>884.69276674391392</v>
          </cell>
          <cell r="AE27">
            <v>1020.047556544777</v>
          </cell>
          <cell r="AF27">
            <v>1152.8904783141481</v>
          </cell>
          <cell r="AH27">
            <v>132.84292176937117</v>
          </cell>
        </row>
        <row r="28">
          <cell r="A28" t="str">
            <v>Hydro</v>
          </cell>
          <cell r="C28">
            <v>59.941999999999993</v>
          </cell>
          <cell r="D28">
            <v>64.155999999999992</v>
          </cell>
          <cell r="E28">
            <v>70.262</v>
          </cell>
          <cell r="F28">
            <v>65.789999999999992</v>
          </cell>
          <cell r="G28">
            <v>79.11999999999999</v>
          </cell>
          <cell r="H28">
            <v>61.317999999999998</v>
          </cell>
          <cell r="I28">
            <v>62.091999999999992</v>
          </cell>
          <cell r="J28">
            <v>58.307999999999993</v>
          </cell>
          <cell r="K28">
            <v>78.775999999999996</v>
          </cell>
          <cell r="L28">
            <v>72.841999999999999</v>
          </cell>
          <cell r="M28">
            <v>72.841999999999999</v>
          </cell>
          <cell r="N28">
            <v>51.255999999999993</v>
          </cell>
          <cell r="O28">
            <v>78.431999999999988</v>
          </cell>
          <cell r="P28">
            <v>51.427999999999997</v>
          </cell>
          <cell r="Q28">
            <v>54.179999999999993</v>
          </cell>
          <cell r="R28">
            <v>54.288359999999997</v>
          </cell>
          <cell r="S28">
            <v>62.287476096051357</v>
          </cell>
          <cell r="T28">
            <v>57.325498036572782</v>
          </cell>
          <cell r="U28">
            <v>83.275793096818404</v>
          </cell>
          <cell r="V28">
            <v>77.549156461026783</v>
          </cell>
          <cell r="W28">
            <v>51.533877868171984</v>
          </cell>
          <cell r="X28">
            <v>60.775084116803981</v>
          </cell>
          <cell r="Y28">
            <v>69.001988581977614</v>
          </cell>
          <cell r="Z28">
            <v>51.556772735281996</v>
          </cell>
          <cell r="AA28">
            <v>60.944232425259983</v>
          </cell>
          <cell r="AB28">
            <v>69.358155996860006</v>
          </cell>
          <cell r="AC28">
            <v>58.568191835904003</v>
          </cell>
          <cell r="AD28">
            <v>59.477849641143983</v>
          </cell>
          <cell r="AE28">
            <v>59.691708987970003</v>
          </cell>
          <cell r="AF28">
            <v>76.246216633583984</v>
          </cell>
          <cell r="AH28">
            <v>16.554507645613981</v>
          </cell>
        </row>
        <row r="29">
          <cell r="A29" t="str">
            <v>Wind</v>
          </cell>
          <cell r="C29">
            <v>0</v>
          </cell>
          <cell r="D29">
            <v>0</v>
          </cell>
          <cell r="E29">
            <v>0.42999999999999994</v>
          </cell>
          <cell r="F29">
            <v>1.2899999999999998</v>
          </cell>
          <cell r="G29">
            <v>1.6339999999999999</v>
          </cell>
          <cell r="H29">
            <v>1.3759999999999999</v>
          </cell>
          <cell r="I29">
            <v>1.204</v>
          </cell>
          <cell r="J29">
            <v>4.3</v>
          </cell>
          <cell r="K29">
            <v>14.533999999999999</v>
          </cell>
          <cell r="L29">
            <v>16.081999999999997</v>
          </cell>
          <cell r="M29">
            <v>20.983999999999998</v>
          </cell>
          <cell r="N29">
            <v>28.723999999999997</v>
          </cell>
          <cell r="O29">
            <v>33.367999999999995</v>
          </cell>
          <cell r="P29">
            <v>39.043999999999997</v>
          </cell>
          <cell r="Q29">
            <v>56.33</v>
          </cell>
          <cell r="R29">
            <v>95.624259999999992</v>
          </cell>
          <cell r="S29">
            <v>139.49554319999999</v>
          </cell>
          <cell r="T29">
            <v>168.41986729999999</v>
          </cell>
          <cell r="U29">
            <v>207.26111933300004</v>
          </cell>
          <cell r="V29">
            <v>254.14868573599998</v>
          </cell>
          <cell r="W29">
            <v>242.06067786999998</v>
          </cell>
          <cell r="X29">
            <v>376.70706443220001</v>
          </cell>
          <cell r="Y29">
            <v>344.90112829599997</v>
          </cell>
          <cell r="Z29">
            <v>390.57024527999988</v>
          </cell>
          <cell r="AA29">
            <v>442.04525606199996</v>
          </cell>
          <cell r="AB29">
            <v>565.277794202</v>
          </cell>
          <cell r="AC29">
            <v>528.64567601366491</v>
          </cell>
          <cell r="AD29">
            <v>640.18714148109552</v>
          </cell>
          <cell r="AE29">
            <v>743.01992281532614</v>
          </cell>
          <cell r="AF29">
            <v>861.67565739932616</v>
          </cell>
          <cell r="AG29">
            <v>15.969388025883566</v>
          </cell>
          <cell r="AH29">
            <v>118.65573458400002</v>
          </cell>
        </row>
        <row r="30">
          <cell r="A30" t="str">
            <v>Biomass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2.4357599999999997</v>
          </cell>
          <cell r="R30">
            <v>2.4432105599999998</v>
          </cell>
          <cell r="S30">
            <v>2.6805777599999998</v>
          </cell>
          <cell r="T30">
            <v>2.1790117919999998</v>
          </cell>
          <cell r="U30">
            <v>6.0103380959999999</v>
          </cell>
          <cell r="V30">
            <v>13.330026143999998</v>
          </cell>
          <cell r="W30">
            <v>24.361716194854747</v>
          </cell>
          <cell r="X30">
            <v>30.469160237424365</v>
          </cell>
          <cell r="Y30">
            <v>40.531890807013056</v>
          </cell>
          <cell r="Z30">
            <v>50.863158049874343</v>
          </cell>
          <cell r="AA30">
            <v>58.054562601914526</v>
          </cell>
          <cell r="AB30">
            <v>42.846355078066928</v>
          </cell>
          <cell r="AC30">
            <v>87.756954095136123</v>
          </cell>
          <cell r="AD30">
            <v>85.032252458153224</v>
          </cell>
          <cell r="AE30">
            <v>76.028615684916531</v>
          </cell>
          <cell r="AF30">
            <v>76.966325921459557</v>
          </cell>
          <cell r="AG30">
            <v>1.2333648693922759</v>
          </cell>
          <cell r="AH30">
            <v>0.9377102365430261</v>
          </cell>
        </row>
        <row r="31">
          <cell r="A31" t="str">
            <v>Renewable Waste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24.605001508862081</v>
          </cell>
          <cell r="Z31">
            <v>25.968057539385907</v>
          </cell>
          <cell r="AA31">
            <v>25.518835183319997</v>
          </cell>
          <cell r="AB31">
            <v>25.823031282108001</v>
          </cell>
          <cell r="AC31">
            <v>25.961722116840001</v>
          </cell>
          <cell r="AD31">
            <v>53.362122620973317</v>
          </cell>
          <cell r="AE31">
            <v>99.30702317107577</v>
          </cell>
          <cell r="AF31">
            <v>96.387111983952977</v>
          </cell>
          <cell r="AG31">
            <v>-2.9402866926064983</v>
          </cell>
          <cell r="AH31">
            <v>-2.9199111871227927</v>
          </cell>
        </row>
        <row r="32">
          <cell r="A32" t="str">
            <v>Landfill Gas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6.9968399999999997</v>
          </cell>
          <cell r="J32">
            <v>21.850199999999997</v>
          </cell>
          <cell r="K32">
            <v>20.99052</v>
          </cell>
          <cell r="L32">
            <v>22.99644</v>
          </cell>
          <cell r="M32">
            <v>23.593439999999998</v>
          </cell>
          <cell r="N32">
            <v>23.999399999999998</v>
          </cell>
          <cell r="O32">
            <v>19.175639999999998</v>
          </cell>
          <cell r="P32">
            <v>16.405559999999998</v>
          </cell>
          <cell r="Q32">
            <v>19.939799999999998</v>
          </cell>
          <cell r="R32">
            <v>24.937049795473136</v>
          </cell>
          <cell r="S32">
            <v>25.412018892827923</v>
          </cell>
          <cell r="T32">
            <v>36.378660594033143</v>
          </cell>
          <cell r="U32">
            <v>39.177066211884537</v>
          </cell>
          <cell r="V32">
            <v>42.147067755128354</v>
          </cell>
          <cell r="W32">
            <v>44.155811515009674</v>
          </cell>
          <cell r="X32">
            <v>43.743731196200734</v>
          </cell>
          <cell r="Y32">
            <v>42.979400797369799</v>
          </cell>
          <cell r="Z32">
            <v>37.788779274270411</v>
          </cell>
          <cell r="AA32">
            <v>39.064855679693935</v>
          </cell>
          <cell r="AB32">
            <v>41.736329926648381</v>
          </cell>
          <cell r="AC32">
            <v>39.662555290042299</v>
          </cell>
          <cell r="AD32">
            <v>38.984644966807721</v>
          </cell>
          <cell r="AE32">
            <v>33.531818868055431</v>
          </cell>
          <cell r="AF32">
            <v>31.098271201309991</v>
          </cell>
          <cell r="AG32">
            <v>-7.2574281649355861</v>
          </cell>
          <cell r="AH32">
            <v>-2.4335476667454401</v>
          </cell>
        </row>
        <row r="33">
          <cell r="A33" t="str">
            <v>Biogas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0.19103999999999999</v>
          </cell>
          <cell r="P33">
            <v>2.1014399999999998</v>
          </cell>
          <cell r="Q33">
            <v>2.41188</v>
          </cell>
          <cell r="R33">
            <v>2.41188</v>
          </cell>
          <cell r="S33">
            <v>3.5223667576105213</v>
          </cell>
          <cell r="T33">
            <v>5.2749144749669004</v>
          </cell>
          <cell r="U33">
            <v>5.2499843199096974</v>
          </cell>
          <cell r="V33">
            <v>5.480008978250269</v>
          </cell>
          <cell r="W33">
            <v>5.8666556207397047</v>
          </cell>
          <cell r="X33">
            <v>4.3535770787134247</v>
          </cell>
          <cell r="Y33">
            <v>4.149309182077757</v>
          </cell>
          <cell r="Z33">
            <v>4.3541467390268371</v>
          </cell>
          <cell r="AA33">
            <v>5.0080897885806186</v>
          </cell>
          <cell r="AB33">
            <v>4.7659723007793584</v>
          </cell>
          <cell r="AC33">
            <v>6.6185950429631504</v>
          </cell>
          <cell r="AD33">
            <v>6.7198339666285758</v>
          </cell>
          <cell r="AE33">
            <v>7.0360714531287174</v>
          </cell>
          <cell r="AF33">
            <v>8.6748018636325526</v>
          </cell>
        </row>
        <row r="36">
          <cell r="A36" t="str">
            <v>Solar Photovoltaic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3.6477720921600003E-2</v>
          </cell>
          <cell r="W36">
            <v>4.0937793753600002E-2</v>
          </cell>
          <cell r="X36">
            <v>4.6610568960000001E-2</v>
          </cell>
          <cell r="Y36">
            <v>5.5539877132800002E-2</v>
          </cell>
          <cell r="Z36">
            <v>6.014300332800001E-2</v>
          </cell>
          <cell r="AA36">
            <v>0.21133577127779707</v>
          </cell>
          <cell r="AB36">
            <v>0.2931054845044927</v>
          </cell>
          <cell r="AC36">
            <v>0.5297589742640979</v>
          </cell>
          <cell r="AD36">
            <v>0.92892160911146293</v>
          </cell>
          <cell r="AE36">
            <v>1.4323955643044282</v>
          </cell>
          <cell r="AF36">
            <v>1.8420933108829929</v>
          </cell>
        </row>
        <row r="39">
          <cell r="A39" t="str">
            <v>Wastes (NR)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18.355631911137912</v>
          </cell>
          <cell r="Z39">
            <v>22.857128964614091</v>
          </cell>
          <cell r="AA39">
            <v>24.518096548679999</v>
          </cell>
          <cell r="AB39">
            <v>24.810363388691997</v>
          </cell>
          <cell r="AC39">
            <v>24.94361536716</v>
          </cell>
          <cell r="AD39">
            <v>56.390931931826671</v>
          </cell>
          <cell r="AE39">
            <v>90.714163374524205</v>
          </cell>
          <cell r="AF39">
            <v>88.629444098446996</v>
          </cell>
          <cell r="AG39">
            <v>-2.2981188367137309</v>
          </cell>
          <cell r="AH39">
            <v>-2.0847192760772089</v>
          </cell>
        </row>
        <row r="40">
          <cell r="A40" t="str">
            <v>Electricity (net imports)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-1.29</v>
          </cell>
          <cell r="I40">
            <v>-11.093999999999999</v>
          </cell>
          <cell r="J40">
            <v>-1.032</v>
          </cell>
          <cell r="K40">
            <v>6.7939999999999996</v>
          </cell>
          <cell r="L40">
            <v>20.725999999999999</v>
          </cell>
          <cell r="M40">
            <v>8.427999999999999</v>
          </cell>
          <cell r="N40">
            <v>-21.499999999999996</v>
          </cell>
          <cell r="O40">
            <v>43.257999999999996</v>
          </cell>
          <cell r="P40">
            <v>100.276</v>
          </cell>
          <cell r="Q40">
            <v>135.36399999999998</v>
          </cell>
          <cell r="R40">
            <v>175.79689999999999</v>
          </cell>
          <cell r="S40">
            <v>152.89749473142857</v>
          </cell>
          <cell r="T40">
            <v>114.41010111800001</v>
          </cell>
          <cell r="U40">
            <v>38.718612894000003</v>
          </cell>
          <cell r="V40">
            <v>65.682778553999995</v>
          </cell>
          <cell r="W40">
            <v>40.448037118000009</v>
          </cell>
          <cell r="X40">
            <v>42.14817722399998</v>
          </cell>
          <cell r="Y40">
            <v>35.558832885999983</v>
          </cell>
          <cell r="Z40">
            <v>192.8285636</v>
          </cell>
          <cell r="AA40">
            <v>184.81890199999998</v>
          </cell>
          <cell r="AB40">
            <v>57.909820000000011</v>
          </cell>
          <cell r="AC40">
            <v>-61.210379599999982</v>
          </cell>
          <cell r="AD40">
            <v>-58.35121500000001</v>
          </cell>
          <cell r="AE40">
            <v>-2.3847739799999772</v>
          </cell>
          <cell r="AF40">
            <v>55.430474400000008</v>
          </cell>
          <cell r="AH40">
            <v>57.815248379999986</v>
          </cell>
        </row>
        <row r="44">
          <cell r="A44" t="str">
            <v>Total</v>
          </cell>
          <cell r="C44">
            <v>3094.0441558000002</v>
          </cell>
          <cell r="D44">
            <v>3264.5335783599999</v>
          </cell>
          <cell r="E44">
            <v>3446.5619143200001</v>
          </cell>
          <cell r="F44">
            <v>3532.8886407999998</v>
          </cell>
          <cell r="G44">
            <v>3668.8314759401796</v>
          </cell>
          <cell r="H44">
            <v>3822.3299707199999</v>
          </cell>
          <cell r="I44">
            <v>4078.6738216321655</v>
          </cell>
          <cell r="J44">
            <v>4298.3459925141042</v>
          </cell>
          <cell r="K44">
            <v>4580.8804674907578</v>
          </cell>
          <cell r="L44">
            <v>4841.5179980258563</v>
          </cell>
          <cell r="M44">
            <v>4914.18377846572</v>
          </cell>
          <cell r="N44">
            <v>5236.7217654330016</v>
          </cell>
          <cell r="O44">
            <v>5163.4108192231515</v>
          </cell>
          <cell r="P44">
            <v>5010.2104706800001</v>
          </cell>
          <cell r="Q44">
            <v>4992.2037449045911</v>
          </cell>
          <cell r="R44">
            <v>5111.5862595810968</v>
          </cell>
          <cell r="S44">
            <v>5163.2721044563405</v>
          </cell>
          <cell r="T44">
            <v>5147.8358674168821</v>
          </cell>
          <cell r="U44">
            <v>5115.1953411773038</v>
          </cell>
          <cell r="V44">
            <v>4773.6624892799528</v>
          </cell>
          <cell r="W44">
            <v>4929.291910214255</v>
          </cell>
          <cell r="X44">
            <v>4504.6478887298199</v>
          </cell>
          <cell r="Y44">
            <v>4623.2068840985958</v>
          </cell>
          <cell r="Z44">
            <v>4395.7314156795574</v>
          </cell>
          <cell r="AA44">
            <v>4365.2493299496737</v>
          </cell>
          <cell r="AB44">
            <v>4499.4361328940704</v>
          </cell>
          <cell r="AC44">
            <v>4744.6213524255108</v>
          </cell>
          <cell r="AD44">
            <v>4695.9567659257564</v>
          </cell>
          <cell r="AE44">
            <v>4565.2719705884483</v>
          </cell>
          <cell r="AF44">
            <v>4482.8203902840751</v>
          </cell>
          <cell r="AH44">
            <v>-82.451580304373238</v>
          </cell>
        </row>
        <row r="49">
          <cell r="A49" t="str">
            <v>Coal</v>
          </cell>
          <cell r="C49">
            <v>1241.3317122000001</v>
          </cell>
          <cell r="D49">
            <v>1221.4017507599999</v>
          </cell>
          <cell r="E49">
            <v>1392.1729559999999</v>
          </cell>
          <cell r="F49">
            <v>1356.8850979199999</v>
          </cell>
          <cell r="G49">
            <v>1398.3211007999998</v>
          </cell>
          <cell r="H49">
            <v>1494.8118705599998</v>
          </cell>
          <cell r="I49">
            <v>1485.08449584</v>
          </cell>
          <cell r="J49">
            <v>1437.9222599999998</v>
          </cell>
          <cell r="K49">
            <v>1461.1338587999999</v>
          </cell>
          <cell r="L49">
            <v>1264.73213016</v>
          </cell>
          <cell r="M49">
            <v>1426.5906985199997</v>
          </cell>
          <cell r="N49">
            <v>1513.7078279999998</v>
          </cell>
          <cell r="O49">
            <v>1465.1600745599999</v>
          </cell>
          <cell r="P49">
            <v>1323.0900025200001</v>
          </cell>
          <cell r="Q49">
            <v>1361.5075475303336</v>
          </cell>
          <cell r="R49">
            <v>1416.5364956530045</v>
          </cell>
          <cell r="S49">
            <v>1216.9917359319766</v>
          </cell>
          <cell r="T49">
            <v>1171.5276583548293</v>
          </cell>
          <cell r="U49">
            <v>991.34685201108232</v>
          </cell>
          <cell r="V49">
            <v>774.91473201490408</v>
          </cell>
          <cell r="W49">
            <v>867.50168864048908</v>
          </cell>
          <cell r="X49">
            <v>913.07098685517508</v>
          </cell>
          <cell r="Y49">
            <v>1160.1104733552247</v>
          </cell>
          <cell r="Z49">
            <v>970.32299165317386</v>
          </cell>
          <cell r="AA49">
            <v>942.05859365846607</v>
          </cell>
          <cell r="AB49">
            <v>1126.9085590705945</v>
          </cell>
          <cell r="AC49">
            <v>1101.2247560308995</v>
          </cell>
          <cell r="AD49">
            <v>867.63202316502952</v>
          </cell>
          <cell r="AE49">
            <v>488.64939432989598</v>
          </cell>
          <cell r="AF49">
            <v>151.90661079170249</v>
          </cell>
        </row>
        <row r="54">
          <cell r="A54" t="str">
            <v>Peat</v>
          </cell>
          <cell r="C54">
            <v>592.03099999999995</v>
          </cell>
          <cell r="D54">
            <v>611.28899999999999</v>
          </cell>
          <cell r="E54">
            <v>627.399</v>
          </cell>
          <cell r="F54">
            <v>565.2940000000001</v>
          </cell>
          <cell r="G54">
            <v>576.4860000000001</v>
          </cell>
          <cell r="H54">
            <v>566.06999999999994</v>
          </cell>
          <cell r="I54">
            <v>568.827</v>
          </cell>
          <cell r="J54">
            <v>554.73300000000006</v>
          </cell>
          <cell r="K54">
            <v>518.29999999999995</v>
          </cell>
          <cell r="L54">
            <v>518.29999999999995</v>
          </cell>
          <cell r="M54">
            <v>478.20600000000002</v>
          </cell>
          <cell r="N54">
            <v>536.61</v>
          </cell>
          <cell r="O54">
            <v>538.09799999999996</v>
          </cell>
          <cell r="P54">
            <v>501.82799999999997</v>
          </cell>
          <cell r="Q54">
            <v>330.00921945160979</v>
          </cell>
          <cell r="R54">
            <v>489.34957007738603</v>
          </cell>
          <cell r="S54">
            <v>453.09128191752654</v>
          </cell>
          <cell r="T54">
            <v>449.1883571256148</v>
          </cell>
          <cell r="U54">
            <v>569.81167057625555</v>
          </cell>
          <cell r="V54">
            <v>556.85172607287711</v>
          </cell>
          <cell r="W54">
            <v>481.13491570007778</v>
          </cell>
          <cell r="X54">
            <v>472.91085069244451</v>
          </cell>
          <cell r="Y54">
            <v>549.99918274545769</v>
          </cell>
          <cell r="Z54">
            <v>497.52552670669769</v>
          </cell>
          <cell r="AA54">
            <v>541.83907492037906</v>
          </cell>
          <cell r="AB54">
            <v>547.20073970697877</v>
          </cell>
          <cell r="AC54">
            <v>512.94006062174151</v>
          </cell>
          <cell r="AD54">
            <v>481.08165821152051</v>
          </cell>
          <cell r="AE54">
            <v>467.10845991760607</v>
          </cell>
          <cell r="AF54">
            <v>429.59646406852596</v>
          </cell>
        </row>
        <row r="58">
          <cell r="A58" t="str">
            <v>Oil</v>
          </cell>
          <cell r="C58">
            <v>341.12189999999998</v>
          </cell>
          <cell r="D58">
            <v>562.67489999999998</v>
          </cell>
          <cell r="E58">
            <v>576.5625</v>
          </cell>
          <cell r="F58">
            <v>566.56500000000005</v>
          </cell>
          <cell r="G58">
            <v>650.92499999999995</v>
          </cell>
          <cell r="H58">
            <v>620.24459999999999</v>
          </cell>
          <cell r="I58">
            <v>624.87210000000005</v>
          </cell>
          <cell r="J58">
            <v>811.11719999999991</v>
          </cell>
          <cell r="K58">
            <v>1105.7508</v>
          </cell>
          <cell r="L58">
            <v>1388.9615999999999</v>
          </cell>
          <cell r="M58">
            <v>1026.6668999999999</v>
          </cell>
          <cell r="N58">
            <v>1220.5436999999999</v>
          </cell>
          <cell r="O58">
            <v>889.92299999999989</v>
          </cell>
          <cell r="P58">
            <v>599.07530000000008</v>
          </cell>
          <cell r="Q58">
            <v>760.65249999999992</v>
          </cell>
          <cell r="R58">
            <v>785.3774399205189</v>
          </cell>
          <cell r="S58">
            <v>679.28050764097907</v>
          </cell>
          <cell r="T58">
            <v>390.014465132287</v>
          </cell>
          <cell r="U58">
            <v>349.78897447109125</v>
          </cell>
          <cell r="V58">
            <v>208.70446212453695</v>
          </cell>
          <cell r="W58">
            <v>129.71744610539986</v>
          </cell>
          <cell r="X58">
            <v>48.264113238898204</v>
          </cell>
          <cell r="Y58">
            <v>46.652585064854193</v>
          </cell>
          <cell r="Z58">
            <v>37.784884047061652</v>
          </cell>
          <cell r="AA58">
            <v>54.929100113489412</v>
          </cell>
          <cell r="AB58">
            <v>77.048259646526049</v>
          </cell>
          <cell r="AC58">
            <v>63.186169358934102</v>
          </cell>
          <cell r="AD58">
            <v>32.961948620529242</v>
          </cell>
          <cell r="AE58">
            <v>34.094789404474525</v>
          </cell>
          <cell r="AF58">
            <v>77.823018289431431</v>
          </cell>
        </row>
        <row r="73">
          <cell r="A73" t="str">
            <v>Natural Gas</v>
          </cell>
          <cell r="C73">
            <v>818.51087999999993</v>
          </cell>
          <cell r="D73">
            <v>764.5537812</v>
          </cell>
          <cell r="E73">
            <v>737.62908119999997</v>
          </cell>
          <cell r="F73">
            <v>931.35768263999989</v>
          </cell>
          <cell r="G73">
            <v>914.01817583999991</v>
          </cell>
          <cell r="H73">
            <v>1028.8035568800001</v>
          </cell>
          <cell r="I73">
            <v>1288.9392384</v>
          </cell>
          <cell r="J73">
            <v>1346.2996192799999</v>
          </cell>
          <cell r="K73">
            <v>1287.8622503999998</v>
          </cell>
          <cell r="L73">
            <v>1446.7179803999998</v>
          </cell>
          <cell r="M73">
            <v>1742.8035213599999</v>
          </cell>
          <cell r="N73">
            <v>1764.7740765599999</v>
          </cell>
          <cell r="O73">
            <v>1969.89721104</v>
          </cell>
          <cell r="P73">
            <v>2268.2875063199999</v>
          </cell>
          <cell r="Q73">
            <v>2157.14234472</v>
          </cell>
          <cell r="R73">
            <v>1958.5026779999998</v>
          </cell>
          <cell r="S73">
            <v>2227.1127537156481</v>
          </cell>
          <cell r="T73">
            <v>2501.49484762056</v>
          </cell>
          <cell r="U73">
            <v>2577.3615225600001</v>
          </cell>
          <cell r="V73">
            <v>2514.5910799200001</v>
          </cell>
          <cell r="W73">
            <v>2768.1926170245597</v>
          </cell>
          <cell r="X73">
            <v>2253.7354916353534</v>
          </cell>
          <cell r="Y73">
            <v>1994.4962718704596</v>
          </cell>
          <cell r="Z73">
            <v>1829.9457145389074</v>
          </cell>
          <cell r="AA73">
            <v>1714.4540102949693</v>
          </cell>
          <cell r="AB73">
            <v>1619.9789481399689</v>
          </cell>
          <cell r="AC73">
            <v>2068.3257680848888</v>
          </cell>
          <cell r="AD73">
            <v>2142.107869100691</v>
          </cell>
          <cell r="AE73">
            <v>2187.6033883210698</v>
          </cell>
          <cell r="AF73">
            <v>2262.4883571560613</v>
          </cell>
        </row>
        <row r="86">
          <cell r="A86" t="str">
            <v>Wastes (NR)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18.355631911137912</v>
          </cell>
          <cell r="Z86">
            <v>22.857128964614091</v>
          </cell>
          <cell r="AA86">
            <v>24.518096548679999</v>
          </cell>
          <cell r="AB86">
            <v>24.810363388691997</v>
          </cell>
          <cell r="AC86">
            <v>24.94361536716</v>
          </cell>
          <cell r="AD86">
            <v>56.390931931826671</v>
          </cell>
          <cell r="AE86">
            <v>90.714163374524205</v>
          </cell>
          <cell r="AF86">
            <v>88.629444098446996</v>
          </cell>
        </row>
      </sheetData>
      <sheetData sheetId="86">
        <row r="9">
          <cell r="A9" t="str">
            <v>Coal</v>
          </cell>
          <cell r="C9">
            <v>508.94799999999998</v>
          </cell>
          <cell r="D9">
            <v>503.35799999999995</v>
          </cell>
          <cell r="E9">
            <v>572.58799999999997</v>
          </cell>
          <cell r="F9">
            <v>569.14800000000002</v>
          </cell>
          <cell r="G9">
            <v>574.82399999999996</v>
          </cell>
          <cell r="H9">
            <v>603.548</v>
          </cell>
          <cell r="I9">
            <v>601.31200000000001</v>
          </cell>
          <cell r="J9">
            <v>583.68200000000002</v>
          </cell>
          <cell r="K9">
            <v>579.64</v>
          </cell>
          <cell r="L9">
            <v>501.55199999999996</v>
          </cell>
          <cell r="M9">
            <v>586.26199999999994</v>
          </cell>
          <cell r="N9">
            <v>607.33199999999999</v>
          </cell>
          <cell r="O9">
            <v>586.60599999999999</v>
          </cell>
          <cell r="P9">
            <v>533.45799999999997</v>
          </cell>
          <cell r="Q9">
            <v>535.69399999999996</v>
          </cell>
          <cell r="R9">
            <v>549.45399999999995</v>
          </cell>
          <cell r="S9">
            <v>506.02399999999994</v>
          </cell>
          <cell r="T9">
            <v>467.57857833044238</v>
          </cell>
          <cell r="U9">
            <v>442.20021608590832</v>
          </cell>
          <cell r="V9">
            <v>344.37098389877906</v>
          </cell>
          <cell r="W9">
            <v>305.70556291342501</v>
          </cell>
          <cell r="X9">
            <v>339.25040733025156</v>
          </cell>
          <cell r="Y9">
            <v>432.09486909123274</v>
          </cell>
          <cell r="Z9">
            <v>368.29941925531392</v>
          </cell>
          <cell r="AA9">
            <v>340.28032209756879</v>
          </cell>
          <cell r="AB9">
            <v>419.20130355450357</v>
          </cell>
          <cell r="AC9">
            <v>403.82644153767575</v>
          </cell>
          <cell r="AD9">
            <v>313.43231375022992</v>
          </cell>
          <cell r="AE9">
            <v>185.04395340234791</v>
          </cell>
          <cell r="AF9">
            <v>43.679569383046626</v>
          </cell>
          <cell r="AG9">
            <v>-76.395030164496902</v>
          </cell>
          <cell r="AH9">
            <v>-141.36438401930127</v>
          </cell>
        </row>
        <row r="14">
          <cell r="A14" t="str">
            <v>Peat</v>
          </cell>
          <cell r="C14">
            <v>193.07</v>
          </cell>
          <cell r="D14">
            <v>184.642</v>
          </cell>
          <cell r="E14">
            <v>187.48</v>
          </cell>
          <cell r="F14">
            <v>161.25</v>
          </cell>
          <cell r="G14">
            <v>164.51799999999997</v>
          </cell>
          <cell r="H14">
            <v>173.46199999999999</v>
          </cell>
          <cell r="I14">
            <v>188.08199999999999</v>
          </cell>
          <cell r="J14">
            <v>177.07400000000001</v>
          </cell>
          <cell r="K14">
            <v>145.684</v>
          </cell>
          <cell r="L14">
            <v>144.65199999999999</v>
          </cell>
          <cell r="M14">
            <v>152.21999999999997</v>
          </cell>
          <cell r="N14">
            <v>188.59799999999998</v>
          </cell>
          <cell r="O14">
            <v>179.05199999999996</v>
          </cell>
          <cell r="P14">
            <v>174.40799999999999</v>
          </cell>
          <cell r="Q14">
            <v>127.88199999999999</v>
          </cell>
          <cell r="R14">
            <v>210.7</v>
          </cell>
          <cell r="S14">
            <v>183.86799999999999</v>
          </cell>
          <cell r="T14">
            <v>185.94800671393094</v>
          </cell>
          <cell r="U14">
            <v>236.87454249474021</v>
          </cell>
          <cell r="V14">
            <v>226.10123145203065</v>
          </cell>
          <cell r="W14">
            <v>187.38987847364569</v>
          </cell>
          <cell r="X14">
            <v>183.16093117927539</v>
          </cell>
          <cell r="Y14">
            <v>209.649592470702</v>
          </cell>
          <cell r="Z14">
            <v>196.20764524388667</v>
          </cell>
          <cell r="AA14">
            <v>214.66338090591216</v>
          </cell>
          <cell r="AB14">
            <v>216.56696280351323</v>
          </cell>
          <cell r="AC14">
            <v>199.33811795078387</v>
          </cell>
          <cell r="AD14">
            <v>186.13663842854373</v>
          </cell>
          <cell r="AE14">
            <v>179.80161818913649</v>
          </cell>
          <cell r="AF14">
            <v>165.73113861194088</v>
          </cell>
          <cell r="AG14">
            <v>-7.8255578113844493</v>
          </cell>
          <cell r="AH14">
            <v>-14.070479577195613</v>
          </cell>
        </row>
        <row r="18">
          <cell r="A18" t="str">
            <v>Oil</v>
          </cell>
          <cell r="C18">
            <v>121.34599999999999</v>
          </cell>
          <cell r="D18">
            <v>207.86199999999997</v>
          </cell>
          <cell r="E18">
            <v>211.13</v>
          </cell>
          <cell r="F18">
            <v>199.86399999999998</v>
          </cell>
          <cell r="G18">
            <v>242.08999999999997</v>
          </cell>
          <cell r="H18">
            <v>228.76</v>
          </cell>
          <cell r="I18">
            <v>228.15799999999999</v>
          </cell>
          <cell r="J18">
            <v>297.99</v>
          </cell>
          <cell r="K18">
            <v>417.01399999999995</v>
          </cell>
          <cell r="L18">
            <v>530.53399999999999</v>
          </cell>
          <cell r="M18">
            <v>398.86799999999999</v>
          </cell>
          <cell r="N18">
            <v>447.45800000000003</v>
          </cell>
          <cell r="O18">
            <v>320.69399999999996</v>
          </cell>
          <cell r="P18">
            <v>211.04400000000001</v>
          </cell>
          <cell r="Q18">
            <v>276.14600000000002</v>
          </cell>
          <cell r="R18">
            <v>287.24</v>
          </cell>
          <cell r="S18">
            <v>243.72399999999999</v>
          </cell>
          <cell r="T18">
            <v>163.28926993698806</v>
          </cell>
          <cell r="U18">
            <v>146.89281950008808</v>
          </cell>
          <cell r="V18">
            <v>78.934561051450117</v>
          </cell>
          <cell r="W18">
            <v>51.874355554245824</v>
          </cell>
          <cell r="X18">
            <v>20.096909083855305</v>
          </cell>
          <cell r="Y18">
            <v>20.279740048352497</v>
          </cell>
          <cell r="Z18">
            <v>16.239876723331918</v>
          </cell>
          <cell r="AA18">
            <v>22.220381328584569</v>
          </cell>
          <cell r="AB18">
            <v>34.987621504554106</v>
          </cell>
          <cell r="AC18">
            <v>25.182763563296934</v>
          </cell>
          <cell r="AD18">
            <v>12.200851132172701</v>
          </cell>
          <cell r="AE18">
            <v>11.990254724938787</v>
          </cell>
          <cell r="AF18">
            <v>24.10093426471882</v>
          </cell>
          <cell r="AG18">
            <v>101.00435576727801</v>
          </cell>
          <cell r="AH18">
            <v>12.110679539780033</v>
          </cell>
        </row>
        <row r="33">
          <cell r="A33" t="str">
            <v>Natural Gas</v>
          </cell>
          <cell r="C33">
            <v>338.92599999999999</v>
          </cell>
          <cell r="D33">
            <v>322.67199999999997</v>
          </cell>
          <cell r="E33">
            <v>313.72799999999995</v>
          </cell>
          <cell r="F33">
            <v>390.01</v>
          </cell>
          <cell r="G33">
            <v>383.21599999999995</v>
          </cell>
          <cell r="H33">
            <v>443.76</v>
          </cell>
          <cell r="I33">
            <v>541.02599999999995</v>
          </cell>
          <cell r="J33">
            <v>564.93399999999997</v>
          </cell>
          <cell r="K33">
            <v>552.54999999999995</v>
          </cell>
          <cell r="L33">
            <v>598.38799999999992</v>
          </cell>
          <cell r="M33">
            <v>796.61799999999994</v>
          </cell>
          <cell r="N33">
            <v>786.64199999999994</v>
          </cell>
          <cell r="O33">
            <v>931.29399999999987</v>
          </cell>
          <cell r="P33">
            <v>1121.268</v>
          </cell>
          <cell r="Q33">
            <v>1108.884</v>
          </cell>
          <cell r="R33">
            <v>995.36399999999992</v>
          </cell>
          <cell r="S33">
            <v>1185.51</v>
          </cell>
          <cell r="T33">
            <v>1380.9587872815198</v>
          </cell>
          <cell r="U33">
            <v>1437.5861142247563</v>
          </cell>
          <cell r="V33">
            <v>1401.6381840505649</v>
          </cell>
          <cell r="W33">
            <v>1557.5249041326358</v>
          </cell>
          <cell r="X33">
            <v>1327.1690708329297</v>
          </cell>
          <cell r="Y33">
            <v>1215.9789186881696</v>
          </cell>
          <cell r="Z33">
            <v>1129.1585510269217</v>
          </cell>
          <cell r="AA33">
            <v>1086.6140426460508</v>
          </cell>
          <cell r="AB33">
            <v>1063.6042594601711</v>
          </cell>
          <cell r="AC33">
            <v>1318.2425941921742</v>
          </cell>
          <cell r="AD33">
            <v>1348.4675375597285</v>
          </cell>
          <cell r="AE33">
            <v>1377.2008208842558</v>
          </cell>
          <cell r="AF33">
            <v>1367.9318695137085</v>
          </cell>
          <cell r="AG33">
            <v>-0.67302830712778439</v>
          </cell>
          <cell r="AH33">
            <v>-9.2689513705472564</v>
          </cell>
        </row>
        <row r="34">
          <cell r="A34" t="str">
            <v>Renewables</v>
          </cell>
          <cell r="C34">
            <v>59.941999999999993</v>
          </cell>
          <cell r="D34">
            <v>64.155999999999992</v>
          </cell>
          <cell r="E34">
            <v>70.692000000000007</v>
          </cell>
          <cell r="F34">
            <v>67.08</v>
          </cell>
          <cell r="G34">
            <v>80.753999999999991</v>
          </cell>
          <cell r="H34">
            <v>62.693999999999996</v>
          </cell>
          <cell r="I34">
            <v>65.617999999999995</v>
          </cell>
          <cell r="J34">
            <v>69.573999999999984</v>
          </cell>
          <cell r="K34">
            <v>100.62</v>
          </cell>
          <cell r="L34">
            <v>96.749999999999986</v>
          </cell>
          <cell r="M34">
            <v>101.996</v>
          </cell>
          <cell r="N34">
            <v>88.321999999999989</v>
          </cell>
          <cell r="O34">
            <v>118.85199999999998</v>
          </cell>
          <cell r="P34">
            <v>97.867999999999995</v>
          </cell>
          <cell r="Q34">
            <v>119.884</v>
          </cell>
          <cell r="R34">
            <v>161.11515199999999</v>
          </cell>
          <cell r="S34">
            <v>212.82823149605133</v>
          </cell>
          <cell r="T34">
            <v>240.97715129374271</v>
          </cell>
          <cell r="U34">
            <v>309.19976586287777</v>
          </cell>
          <cell r="V34">
            <v>354.11348425255306</v>
          </cell>
          <cell r="W34">
            <v>320.67519088333484</v>
          </cell>
          <cell r="X34">
            <v>466.42900904263337</v>
          </cell>
          <cell r="Y34">
            <v>452.0391293549531</v>
          </cell>
          <cell r="Z34">
            <v>483.97280404898783</v>
          </cell>
          <cell r="AA34">
            <v>549.72464797470514</v>
          </cell>
          <cell r="AB34">
            <v>676.08752225949047</v>
          </cell>
          <cell r="AC34">
            <v>646.15613307704109</v>
          </cell>
          <cell r="AD34">
            <v>763.8252260835294</v>
          </cell>
          <cell r="AE34">
            <v>877.10134382360707</v>
          </cell>
          <cell r="AF34">
            <v>1013.0624090412047</v>
          </cell>
          <cell r="AH34">
            <v>135.96106521759759</v>
          </cell>
        </row>
        <row r="35">
          <cell r="A35" t="str">
            <v>Hydro</v>
          </cell>
          <cell r="C35">
            <v>59.941999999999993</v>
          </cell>
          <cell r="D35">
            <v>64.155999999999992</v>
          </cell>
          <cell r="E35">
            <v>70.262</v>
          </cell>
          <cell r="F35">
            <v>65.789999999999992</v>
          </cell>
          <cell r="G35">
            <v>79.11999999999999</v>
          </cell>
          <cell r="H35">
            <v>61.317999999999998</v>
          </cell>
          <cell r="I35">
            <v>62.091999999999992</v>
          </cell>
          <cell r="J35">
            <v>58.307999999999993</v>
          </cell>
          <cell r="K35">
            <v>78.775999999999996</v>
          </cell>
          <cell r="L35">
            <v>72.841999999999999</v>
          </cell>
          <cell r="M35">
            <v>72.841999999999999</v>
          </cell>
          <cell r="N35">
            <v>51.255999999999993</v>
          </cell>
          <cell r="O35">
            <v>78.431999999999988</v>
          </cell>
          <cell r="P35">
            <v>51.427999999999997</v>
          </cell>
          <cell r="Q35">
            <v>54.179999999999993</v>
          </cell>
          <cell r="R35">
            <v>54.288359999999997</v>
          </cell>
          <cell r="S35">
            <v>62.287476096051357</v>
          </cell>
          <cell r="T35">
            <v>57.325498036572782</v>
          </cell>
          <cell r="U35">
            <v>83.275793096818404</v>
          </cell>
          <cell r="V35">
            <v>77.549156461026783</v>
          </cell>
          <cell r="W35">
            <v>51.533877868171984</v>
          </cell>
          <cell r="X35">
            <v>60.775084116803981</v>
          </cell>
          <cell r="Y35">
            <v>69.001988581977614</v>
          </cell>
          <cell r="Z35">
            <v>51.556772735281996</v>
          </cell>
          <cell r="AA35">
            <v>60.944232425259983</v>
          </cell>
          <cell r="AB35">
            <v>69.358155996860006</v>
          </cell>
          <cell r="AC35">
            <v>58.568191835904003</v>
          </cell>
          <cell r="AD35">
            <v>59.477849641143983</v>
          </cell>
          <cell r="AE35">
            <v>59.691708987970003</v>
          </cell>
          <cell r="AF35">
            <v>76.246216633583984</v>
          </cell>
          <cell r="AH35">
            <v>16.554507645613981</v>
          </cell>
        </row>
        <row r="36">
          <cell r="A36" t="str">
            <v>Wind</v>
          </cell>
          <cell r="C36">
            <v>0</v>
          </cell>
          <cell r="D36">
            <v>0</v>
          </cell>
          <cell r="E36">
            <v>0.42999999999999994</v>
          </cell>
          <cell r="F36">
            <v>1.2899999999999998</v>
          </cell>
          <cell r="G36">
            <v>1.6339999999999999</v>
          </cell>
          <cell r="H36">
            <v>1.3759999999999999</v>
          </cell>
          <cell r="I36">
            <v>1.204</v>
          </cell>
          <cell r="J36">
            <v>4.3</v>
          </cell>
          <cell r="K36">
            <v>14.533999999999999</v>
          </cell>
          <cell r="L36">
            <v>16.081999999999997</v>
          </cell>
          <cell r="M36">
            <v>20.983999999999998</v>
          </cell>
          <cell r="N36">
            <v>28.723999999999997</v>
          </cell>
          <cell r="O36">
            <v>33.367999999999995</v>
          </cell>
          <cell r="P36">
            <v>39.043999999999997</v>
          </cell>
          <cell r="Q36">
            <v>56.33</v>
          </cell>
          <cell r="R36">
            <v>95.624259999999992</v>
          </cell>
          <cell r="S36">
            <v>139.49554319999999</v>
          </cell>
          <cell r="T36">
            <v>168.41986729999999</v>
          </cell>
          <cell r="U36">
            <v>207.26111933300004</v>
          </cell>
          <cell r="V36">
            <v>254.14868573599998</v>
          </cell>
          <cell r="W36">
            <v>242.06067786999998</v>
          </cell>
          <cell r="X36">
            <v>376.70706443220001</v>
          </cell>
          <cell r="Y36">
            <v>344.90112829599997</v>
          </cell>
          <cell r="Z36">
            <v>390.57024527999988</v>
          </cell>
          <cell r="AA36">
            <v>442.04525606199996</v>
          </cell>
          <cell r="AB36">
            <v>565.277794202</v>
          </cell>
          <cell r="AC36">
            <v>528.64567601366491</v>
          </cell>
          <cell r="AD36">
            <v>640.18714148109552</v>
          </cell>
          <cell r="AE36">
            <v>743.01992281532614</v>
          </cell>
          <cell r="AF36">
            <v>861.67565739932616</v>
          </cell>
          <cell r="AG36">
            <v>15.969388025883566</v>
          </cell>
          <cell r="AH36">
            <v>118.65573458400002</v>
          </cell>
        </row>
        <row r="37">
          <cell r="A37" t="str">
            <v>Biomass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0.68799999999999994</v>
          </cell>
          <cell r="R37">
            <v>0.67871199999999998</v>
          </cell>
          <cell r="S37">
            <v>0.67871199999999998</v>
          </cell>
          <cell r="T37">
            <v>1.1889524208919016</v>
          </cell>
          <cell r="U37">
            <v>2.8440008863139314</v>
          </cell>
          <cell r="V37">
            <v>5.6091605209742283</v>
          </cell>
          <cell r="W37">
            <v>9.4356521214693228</v>
          </cell>
          <cell r="X37">
            <v>11.720218738181561</v>
          </cell>
          <cell r="Y37">
            <v>15.394967694985201</v>
          </cell>
          <cell r="Z37">
            <v>19.516677994224292</v>
          </cell>
          <cell r="AA37">
            <v>22.782440047293701</v>
          </cell>
          <cell r="AB37">
            <v>16.917217861661523</v>
          </cell>
          <cell r="AC37">
            <v>34.010979297165967</v>
          </cell>
          <cell r="AD37">
            <v>32.801215619659857</v>
          </cell>
          <cell r="AE37">
            <v>28.731984343619004</v>
          </cell>
          <cell r="AF37">
            <v>29.783729367831992</v>
          </cell>
          <cell r="AG37">
            <v>3.660537370599557</v>
          </cell>
          <cell r="AH37">
            <v>1.0517450242129875</v>
          </cell>
        </row>
        <row r="38">
          <cell r="A38" t="str">
            <v xml:space="preserve"> Renewable Waste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5.7349370787682901</v>
          </cell>
          <cell r="Z38">
            <v>6.3967362951339988</v>
          </cell>
          <cell r="AA38">
            <v>6.2293227183863422</v>
          </cell>
          <cell r="AB38">
            <v>6.6292524228545684</v>
          </cell>
          <cell r="AC38">
            <v>6.5163599298155237</v>
          </cell>
          <cell r="AD38">
            <v>12.964094799650452</v>
          </cell>
          <cell r="AE38">
            <v>28.393419459036284</v>
          </cell>
          <cell r="AF38">
            <v>27.559834336913656</v>
          </cell>
          <cell r="AG38">
            <v>-2.9358391416196157</v>
          </cell>
          <cell r="AH38">
            <v>-0.83358512212262781</v>
          </cell>
        </row>
        <row r="39">
          <cell r="A39" t="str">
            <v>Landfill Gas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2.3219999999999996</v>
          </cell>
          <cell r="J39">
            <v>6.9659999999999993</v>
          </cell>
          <cell r="K39">
            <v>7.31</v>
          </cell>
          <cell r="L39">
            <v>7.8259999999999996</v>
          </cell>
          <cell r="M39">
            <v>8.17</v>
          </cell>
          <cell r="N39">
            <v>8.3419999999999987</v>
          </cell>
          <cell r="O39">
            <v>6.9659999999999993</v>
          </cell>
          <cell r="P39">
            <v>6.02</v>
          </cell>
          <cell r="Q39">
            <v>7.31</v>
          </cell>
          <cell r="R39">
            <v>9.1478199999999994</v>
          </cell>
          <cell r="S39">
            <v>9.3220559999999999</v>
          </cell>
          <cell r="T39">
            <v>12.587506534278051</v>
          </cell>
          <cell r="U39">
            <v>14.376149742745303</v>
          </cell>
          <cell r="V39">
            <v>15.270638017630441</v>
          </cell>
          <cell r="W39">
            <v>15.675878980497902</v>
          </cell>
          <cell r="X39">
            <v>15.33965459362377</v>
          </cell>
          <cell r="Y39">
            <v>14.843990537460202</v>
          </cell>
          <cell r="Z39">
            <v>13.401958514619711</v>
          </cell>
          <cell r="AA39">
            <v>14.398603866387235</v>
          </cell>
          <cell r="AB39">
            <v>15.065352532940359</v>
          </cell>
          <cell r="AC39">
            <v>14.086169924826654</v>
          </cell>
          <cell r="AD39">
            <v>13.597871490988171</v>
          </cell>
          <cell r="AE39">
            <v>11.967173135751148</v>
          </cell>
          <cell r="AF39">
            <v>11.188510811465735</v>
          </cell>
          <cell r="AG39">
            <v>-6.5066521178607379</v>
          </cell>
          <cell r="AH39">
            <v>-0.77866232428541338</v>
          </cell>
        </row>
        <row r="40">
          <cell r="A40" t="str">
            <v>Biogas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8.5999999999999993E-2</v>
          </cell>
          <cell r="P40">
            <v>1.3759999999999999</v>
          </cell>
          <cell r="Q40">
            <v>1.3759999999999999</v>
          </cell>
          <cell r="R40">
            <v>1.3759999999999999</v>
          </cell>
          <cell r="S40">
            <v>1.0444442</v>
          </cell>
          <cell r="T40">
            <v>1.4553270019999998</v>
          </cell>
          <cell r="U40">
            <v>1.4427028040000001</v>
          </cell>
          <cell r="V40">
            <v>1.4993657959999998</v>
          </cell>
          <cell r="W40">
            <v>1.9281662494421052</v>
          </cell>
          <cell r="X40">
            <v>1.8403765928639995</v>
          </cell>
          <cell r="Y40">
            <v>2.106577288629</v>
          </cell>
          <cell r="Z40">
            <v>2.4702702263999994</v>
          </cell>
          <cell r="AA40">
            <v>3.1134570841000002</v>
          </cell>
          <cell r="AB40">
            <v>2.5466437586696009</v>
          </cell>
          <cell r="AC40">
            <v>3.7989971013999995</v>
          </cell>
          <cell r="AD40">
            <v>3.8681314418799997</v>
          </cell>
          <cell r="AE40">
            <v>3.8647395175999999</v>
          </cell>
          <cell r="AF40">
            <v>4.7663671811999997</v>
          </cell>
        </row>
        <row r="41">
          <cell r="A41" t="str">
            <v xml:space="preserve"> Biodiesel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 xml:space="preserve"> Bioethanol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A43" t="str">
            <v>Solar Photovoltaic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3.6477720921600003E-2</v>
          </cell>
          <cell r="W43">
            <v>4.0937793753600002E-2</v>
          </cell>
          <cell r="X43">
            <v>4.6610568960000001E-2</v>
          </cell>
          <cell r="Y43">
            <v>5.5539877132800002E-2</v>
          </cell>
          <cell r="Z43">
            <v>6.014300332800001E-2</v>
          </cell>
          <cell r="AA43">
            <v>0.21133577127779707</v>
          </cell>
          <cell r="AB43">
            <v>0.2931054845044927</v>
          </cell>
          <cell r="AC43">
            <v>0.5297589742640979</v>
          </cell>
          <cell r="AD43">
            <v>0.92892160911146293</v>
          </cell>
          <cell r="AE43">
            <v>1.4323955643044282</v>
          </cell>
          <cell r="AF43">
            <v>1.8420933108829929</v>
          </cell>
        </row>
        <row r="44">
          <cell r="A44" t="str">
            <v>Solar Thermal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Ambient Heat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Wastes (NR)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4.2783331678924039</v>
          </cell>
          <cell r="Z46">
            <v>5.6304183025144035</v>
          </cell>
          <cell r="AA46">
            <v>5.9850355529594266</v>
          </cell>
          <cell r="AB46">
            <v>6.3692817396053689</v>
          </cell>
          <cell r="AC46">
            <v>6.2608164031560909</v>
          </cell>
          <cell r="AD46">
            <v>13.699930802930687</v>
          </cell>
          <cell r="AE46">
            <v>25.936587456974625</v>
          </cell>
          <cell r="AF46">
            <v>25.341695030063846</v>
          </cell>
          <cell r="AG46">
            <v>-2.2936418597767592</v>
          </cell>
          <cell r="AH46">
            <v>-0.59489242691077848</v>
          </cell>
        </row>
        <row r="47">
          <cell r="A47" t="str">
            <v>Electricity (net imports)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-1.2899999999999998</v>
          </cell>
          <cell r="I47">
            <v>-11.093999999999999</v>
          </cell>
          <cell r="J47">
            <v>-1.032</v>
          </cell>
          <cell r="K47">
            <v>6.7939999999999996</v>
          </cell>
          <cell r="L47">
            <v>20.725999999999999</v>
          </cell>
          <cell r="M47">
            <v>8.427999999999999</v>
          </cell>
          <cell r="N47">
            <v>-21.5</v>
          </cell>
          <cell r="O47">
            <v>43.257999999999996</v>
          </cell>
          <cell r="P47">
            <v>100.276</v>
          </cell>
          <cell r="Q47">
            <v>135.36399999999998</v>
          </cell>
          <cell r="R47">
            <v>175.79689999999999</v>
          </cell>
          <cell r="S47">
            <v>152.89749473142859</v>
          </cell>
          <cell r="T47">
            <v>114.41010111800001</v>
          </cell>
          <cell r="U47">
            <v>38.718612894000003</v>
          </cell>
          <cell r="V47">
            <v>65.682778553999981</v>
          </cell>
          <cell r="W47">
            <v>40.448037118000009</v>
          </cell>
          <cell r="X47">
            <v>42.14817722399998</v>
          </cell>
          <cell r="Y47">
            <v>35.55883288599999</v>
          </cell>
          <cell r="Z47">
            <v>192.82856360000002</v>
          </cell>
          <cell r="AA47">
            <v>184.81890199999998</v>
          </cell>
          <cell r="AB47">
            <v>57.909820000000003</v>
          </cell>
          <cell r="AC47">
            <v>-61.210379599999989</v>
          </cell>
          <cell r="AD47">
            <v>-58.351215000000003</v>
          </cell>
          <cell r="AE47">
            <v>-2.3847739799999581</v>
          </cell>
          <cell r="AF47">
            <v>55.430474400000001</v>
          </cell>
          <cell r="AH47">
            <v>57.815248379999957</v>
          </cell>
        </row>
        <row r="51">
          <cell r="A51" t="str">
            <v>Total</v>
          </cell>
          <cell r="C51">
            <v>1222.232</v>
          </cell>
          <cell r="D51">
            <v>1282.6899999999998</v>
          </cell>
          <cell r="E51">
            <v>1355.6179999999999</v>
          </cell>
          <cell r="F51">
            <v>1387.3519999999999</v>
          </cell>
          <cell r="G51">
            <v>1445.4019999999996</v>
          </cell>
          <cell r="H51">
            <v>1510.934</v>
          </cell>
          <cell r="I51">
            <v>1613.1019999999999</v>
          </cell>
          <cell r="J51">
            <v>1692.2220000000002</v>
          </cell>
          <cell r="K51">
            <v>1802.3019999999999</v>
          </cell>
          <cell r="L51">
            <v>1892.6019999999999</v>
          </cell>
          <cell r="M51">
            <v>2044.3920000000001</v>
          </cell>
          <cell r="N51">
            <v>2096.8519999999999</v>
          </cell>
          <cell r="O51">
            <v>2179.7559999999994</v>
          </cell>
          <cell r="P51">
            <v>2238.3219999999997</v>
          </cell>
          <cell r="Q51">
            <v>2303.8539999999998</v>
          </cell>
          <cell r="R51">
            <v>2379.6700519999995</v>
          </cell>
          <cell r="S51">
            <v>2484.8517262274804</v>
          </cell>
          <cell r="T51">
            <v>2553.1618946746239</v>
          </cell>
          <cell r="U51">
            <v>2611.472071062371</v>
          </cell>
          <cell r="V51">
            <v>2470.8412232593778</v>
          </cell>
          <cell r="W51">
            <v>2463.6179290752875</v>
          </cell>
          <cell r="X51">
            <v>2378.2545046929454</v>
          </cell>
          <cell r="Y51">
            <v>2369.8794157073025</v>
          </cell>
          <cell r="Z51">
            <v>2392.3372782009565</v>
          </cell>
          <cell r="AA51">
            <v>2404.306712505781</v>
          </cell>
          <cell r="AB51">
            <v>2474.7267713218375</v>
          </cell>
          <cell r="AC51">
            <v>2537.7964871241279</v>
          </cell>
          <cell r="AD51">
            <v>2579.4112827571348</v>
          </cell>
          <cell r="AE51">
            <v>2654.6898045012608</v>
          </cell>
          <cell r="AF51">
            <v>2695.2780902446834</v>
          </cell>
          <cell r="AH51">
            <v>40.588285743422603</v>
          </cell>
        </row>
        <row r="128">
          <cell r="A128" t="str">
            <v>Renewables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8.5999999999999993E-2</v>
          </cell>
          <cell r="P128">
            <v>1.3759999999999999</v>
          </cell>
          <cell r="Q128">
            <v>2.0640000000000001</v>
          </cell>
          <cell r="R128">
            <v>2.0547119999999999</v>
          </cell>
          <cell r="S128">
            <v>1.7231562</v>
          </cell>
          <cell r="T128">
            <v>2.6087590019999998</v>
          </cell>
          <cell r="U128">
            <v>2.8504368040000001</v>
          </cell>
          <cell r="V128">
            <v>2.9915517959999995</v>
          </cell>
          <cell r="W128">
            <v>3.5527062494421049</v>
          </cell>
          <cell r="X128">
            <v>3.2297091728639993</v>
          </cell>
          <cell r="Y128">
            <v>3.8317372886289998</v>
          </cell>
          <cell r="Z128">
            <v>3.7006328383999993</v>
          </cell>
          <cell r="AA128">
            <v>4.3149630841000004</v>
          </cell>
          <cell r="AB128">
            <v>3.6360057586696009</v>
          </cell>
          <cell r="AC128">
            <v>5.1788671013999998</v>
          </cell>
          <cell r="AD128">
            <v>5.2303714418799991</v>
          </cell>
          <cell r="AE128">
            <v>4.9597775176000001</v>
          </cell>
          <cell r="AF128">
            <v>6.2619071811999998</v>
          </cell>
        </row>
        <row r="131">
          <cell r="A131" t="str">
            <v>Biomass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0.68799999999999994</v>
          </cell>
          <cell r="R131">
            <v>0.67871199999999998</v>
          </cell>
          <cell r="S131">
            <v>0.67871199999999998</v>
          </cell>
          <cell r="T131">
            <v>1.153432</v>
          </cell>
          <cell r="U131">
            <v>1.4077339999999998</v>
          </cell>
          <cell r="V131">
            <v>1.4921859999999998</v>
          </cell>
          <cell r="W131">
            <v>1.6245399999999999</v>
          </cell>
          <cell r="X131">
            <v>1.3893325799999998</v>
          </cell>
          <cell r="Y131">
            <v>1.7251599999999998</v>
          </cell>
          <cell r="Z131">
            <v>1.230362612</v>
          </cell>
          <cell r="AA131">
            <v>1.201506</v>
          </cell>
          <cell r="AB131">
            <v>1.0893619999999999</v>
          </cell>
          <cell r="AC131">
            <v>1.3798699999999999</v>
          </cell>
          <cell r="AD131">
            <v>1.3622399999999999</v>
          </cell>
          <cell r="AE131">
            <v>1.095038</v>
          </cell>
          <cell r="AF131">
            <v>1.4955399999999999</v>
          </cell>
        </row>
        <row r="132">
          <cell r="A132" t="str">
            <v xml:space="preserve"> Renewable Waste</v>
          </cell>
        </row>
        <row r="133">
          <cell r="A133" t="str">
            <v>Landfill Gas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</row>
        <row r="134">
          <cell r="A134" t="str">
            <v>Biogas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8.5999999999999993E-2</v>
          </cell>
          <cell r="P134">
            <v>1.3759999999999999</v>
          </cell>
          <cell r="Q134">
            <v>1.3759999999999999</v>
          </cell>
          <cell r="R134">
            <v>1.3759999999999999</v>
          </cell>
          <cell r="S134">
            <v>1.0444442</v>
          </cell>
          <cell r="T134">
            <v>1.4553270019999998</v>
          </cell>
          <cell r="U134">
            <v>1.4427028040000001</v>
          </cell>
          <cell r="V134">
            <v>1.4993657959999998</v>
          </cell>
          <cell r="W134">
            <v>1.9281662494421052</v>
          </cell>
          <cell r="X134">
            <v>1.8403765928639995</v>
          </cell>
          <cell r="Y134">
            <v>2.106577288629</v>
          </cell>
          <cell r="Z134">
            <v>2.4702702263999994</v>
          </cell>
          <cell r="AA134">
            <v>3.1134570841000002</v>
          </cell>
          <cell r="AB134">
            <v>2.5466437586696009</v>
          </cell>
          <cell r="AC134">
            <v>3.7989971013999995</v>
          </cell>
          <cell r="AD134">
            <v>3.8681314418799997</v>
          </cell>
          <cell r="AE134">
            <v>3.8647395175999999</v>
          </cell>
          <cell r="AF134">
            <v>4.7663671811999997</v>
          </cell>
        </row>
        <row r="135">
          <cell r="A135" t="str">
            <v xml:space="preserve"> Biodiesel</v>
          </cell>
        </row>
        <row r="136">
          <cell r="A136" t="str">
            <v xml:space="preserve"> Bioethanol</v>
          </cell>
        </row>
      </sheetData>
      <sheetData sheetId="87">
        <row r="34">
          <cell r="A34" t="str">
            <v>Coal</v>
          </cell>
          <cell r="C34">
            <v>508.94799999999998</v>
          </cell>
          <cell r="D34">
            <v>503.35799999999995</v>
          </cell>
          <cell r="E34">
            <v>572.58799999999997</v>
          </cell>
          <cell r="F34">
            <v>569.14799999999991</v>
          </cell>
          <cell r="G34">
            <v>574.82399999999996</v>
          </cell>
          <cell r="H34">
            <v>603.548</v>
          </cell>
          <cell r="I34">
            <v>601.3119999999999</v>
          </cell>
          <cell r="J34">
            <v>583.6819999999999</v>
          </cell>
          <cell r="K34">
            <v>579.64</v>
          </cell>
          <cell r="L34">
            <v>501.55199999999996</v>
          </cell>
          <cell r="M34">
            <v>586.26199999999994</v>
          </cell>
          <cell r="N34">
            <v>607.33199999999999</v>
          </cell>
          <cell r="O34">
            <v>586.60599999999999</v>
          </cell>
          <cell r="P34">
            <v>533.45799999999997</v>
          </cell>
          <cell r="Q34">
            <v>535.69399999999996</v>
          </cell>
          <cell r="R34">
            <v>549.45399999999995</v>
          </cell>
          <cell r="S34">
            <v>506.02399999999994</v>
          </cell>
          <cell r="T34">
            <v>467.57857833044238</v>
          </cell>
          <cell r="U34">
            <v>442.20021608590832</v>
          </cell>
          <cell r="V34">
            <v>344.37098389877906</v>
          </cell>
          <cell r="W34">
            <v>305.70556291342501</v>
          </cell>
          <cell r="X34">
            <v>339.25040733025156</v>
          </cell>
          <cell r="Y34">
            <v>432.09486909123274</v>
          </cell>
          <cell r="Z34">
            <v>368.29941925531392</v>
          </cell>
          <cell r="AA34">
            <v>340.28032209756879</v>
          </cell>
          <cell r="AB34">
            <v>419.20130355450357</v>
          </cell>
          <cell r="AC34">
            <v>403.82644153767575</v>
          </cell>
          <cell r="AD34">
            <v>313.43231375022992</v>
          </cell>
          <cell r="AE34">
            <v>185.04395340234791</v>
          </cell>
          <cell r="AF34">
            <v>43.679569383046626</v>
          </cell>
        </row>
        <row r="35">
          <cell r="A35" t="str">
            <v>Peat</v>
          </cell>
          <cell r="C35">
            <v>193.07</v>
          </cell>
          <cell r="D35">
            <v>184.642</v>
          </cell>
          <cell r="E35">
            <v>187.48</v>
          </cell>
          <cell r="F35">
            <v>161.25</v>
          </cell>
          <cell r="G35">
            <v>164.518</v>
          </cell>
          <cell r="H35">
            <v>173.46199999999999</v>
          </cell>
          <cell r="I35">
            <v>188.08199999999999</v>
          </cell>
          <cell r="J35">
            <v>177.07399999999998</v>
          </cell>
          <cell r="K35">
            <v>145.684</v>
          </cell>
          <cell r="L35">
            <v>144.65199999999999</v>
          </cell>
          <cell r="M35">
            <v>152.22</v>
          </cell>
          <cell r="N35">
            <v>188.59799999999998</v>
          </cell>
          <cell r="O35">
            <v>179.05199999999999</v>
          </cell>
          <cell r="P35">
            <v>174.40799999999999</v>
          </cell>
          <cell r="Q35">
            <v>127.88199999999999</v>
          </cell>
          <cell r="R35">
            <v>210.7</v>
          </cell>
          <cell r="S35">
            <v>183.86799999999999</v>
          </cell>
          <cell r="T35">
            <v>185.94800671393091</v>
          </cell>
          <cell r="U35">
            <v>236.87454249474018</v>
          </cell>
          <cell r="V35">
            <v>226.10123145203067</v>
          </cell>
          <cell r="W35">
            <v>187.38987847364569</v>
          </cell>
          <cell r="X35">
            <v>183.16093117927539</v>
          </cell>
          <cell r="Y35">
            <v>209.649592470702</v>
          </cell>
          <cell r="Z35">
            <v>196.20764524388667</v>
          </cell>
          <cell r="AA35">
            <v>214.66338090591219</v>
          </cell>
          <cell r="AB35">
            <v>216.56696280351321</v>
          </cell>
          <cell r="AC35">
            <v>199.33811795078384</v>
          </cell>
          <cell r="AD35">
            <v>186.13663842854371</v>
          </cell>
          <cell r="AE35">
            <v>179.80161818913649</v>
          </cell>
          <cell r="AF35">
            <v>165.73113861194088</v>
          </cell>
          <cell r="AG35">
            <v>9.4062265713881761</v>
          </cell>
        </row>
        <row r="40">
          <cell r="A40" t="str">
            <v>Oil</v>
          </cell>
          <cell r="C40">
            <v>121.34599999999999</v>
          </cell>
          <cell r="D40">
            <v>207.86199999999999</v>
          </cell>
          <cell r="E40">
            <v>211.13</v>
          </cell>
          <cell r="F40">
            <v>199.86399999999998</v>
          </cell>
          <cell r="G40">
            <v>242.08999999999997</v>
          </cell>
          <cell r="H40">
            <v>228.76</v>
          </cell>
          <cell r="I40">
            <v>228.93199999999999</v>
          </cell>
          <cell r="J40">
            <v>297.98999999999995</v>
          </cell>
          <cell r="K40">
            <v>417.01399999999995</v>
          </cell>
          <cell r="L40">
            <v>530.53399999999999</v>
          </cell>
          <cell r="M40">
            <v>398.86799999999999</v>
          </cell>
          <cell r="N40">
            <v>447.45799999999997</v>
          </cell>
          <cell r="O40">
            <v>320.69399999999996</v>
          </cell>
          <cell r="P40">
            <v>211.04399999999998</v>
          </cell>
          <cell r="Q40">
            <v>276.14599999999996</v>
          </cell>
          <cell r="R40">
            <v>287.23999999999995</v>
          </cell>
          <cell r="S40">
            <v>243.72399999999999</v>
          </cell>
          <cell r="T40">
            <v>163.28926993698806</v>
          </cell>
          <cell r="U40">
            <v>146.89281950008805</v>
          </cell>
          <cell r="V40">
            <v>78.934561051450117</v>
          </cell>
          <cell r="W40">
            <v>51.874355554245824</v>
          </cell>
          <cell r="X40">
            <v>20.096909083855305</v>
          </cell>
          <cell r="Y40">
            <v>20.279740048352497</v>
          </cell>
          <cell r="Z40">
            <v>16.239876723331918</v>
          </cell>
          <cell r="AA40">
            <v>22.220381328584565</v>
          </cell>
          <cell r="AB40">
            <v>34.987621504554113</v>
          </cell>
          <cell r="AC40">
            <v>25.182763563296938</v>
          </cell>
          <cell r="AD40">
            <v>12.200851132172703</v>
          </cell>
          <cell r="AE40">
            <v>11.990254724938787</v>
          </cell>
          <cell r="AF40">
            <v>24.10093426471882</v>
          </cell>
        </row>
        <row r="41">
          <cell r="A41" t="str">
            <v>Natural Gas</v>
          </cell>
          <cell r="C41">
            <v>338.92599999999999</v>
          </cell>
          <cell r="D41">
            <v>322.67199999999997</v>
          </cell>
          <cell r="E41">
            <v>313.72799999999995</v>
          </cell>
          <cell r="F41">
            <v>390.01</v>
          </cell>
          <cell r="G41">
            <v>383.21599999999995</v>
          </cell>
          <cell r="H41">
            <v>443.76</v>
          </cell>
          <cell r="I41">
            <v>541.02599999999995</v>
          </cell>
          <cell r="J41">
            <v>564.93399999999997</v>
          </cell>
          <cell r="K41">
            <v>552.54999999999995</v>
          </cell>
          <cell r="L41">
            <v>598.38799999999992</v>
          </cell>
          <cell r="M41">
            <v>796.61799999999994</v>
          </cell>
          <cell r="N41">
            <v>786.64199999999994</v>
          </cell>
          <cell r="O41">
            <v>931.29399999999987</v>
          </cell>
          <cell r="P41">
            <v>1121.2679999999998</v>
          </cell>
          <cell r="Q41">
            <v>1108.884</v>
          </cell>
          <cell r="R41">
            <v>995.36399999999992</v>
          </cell>
          <cell r="S41">
            <v>1185.51</v>
          </cell>
          <cell r="T41">
            <v>1380.95878728152</v>
          </cell>
          <cell r="U41">
            <v>1437.5861142247566</v>
          </cell>
          <cell r="V41">
            <v>1401.6381840505649</v>
          </cell>
          <cell r="W41">
            <v>1557.5249041326358</v>
          </cell>
          <cell r="X41">
            <v>1327.1690708329295</v>
          </cell>
          <cell r="Y41">
            <v>1215.9789186881696</v>
          </cell>
          <cell r="Z41">
            <v>1129.1585510269217</v>
          </cell>
          <cell r="AA41">
            <v>1086.6140426460508</v>
          </cell>
          <cell r="AB41">
            <v>1063.6042594601711</v>
          </cell>
          <cell r="AC41">
            <v>1318.2425941921742</v>
          </cell>
          <cell r="AD41">
            <v>1348.4675375597285</v>
          </cell>
          <cell r="AE41">
            <v>1377.2008208842556</v>
          </cell>
          <cell r="AF41">
            <v>1367.9318695137088</v>
          </cell>
        </row>
        <row r="42">
          <cell r="A42" t="str">
            <v>Renewables</v>
          </cell>
          <cell r="C42">
            <v>59.941999999999993</v>
          </cell>
          <cell r="D42">
            <v>64.155999999999992</v>
          </cell>
          <cell r="E42">
            <v>70.691999999999993</v>
          </cell>
          <cell r="F42">
            <v>67.08</v>
          </cell>
          <cell r="G42">
            <v>80.753999999999991</v>
          </cell>
          <cell r="H42">
            <v>62.693999999999996</v>
          </cell>
          <cell r="I42">
            <v>65.617999999999995</v>
          </cell>
          <cell r="J42">
            <v>69.573999999999998</v>
          </cell>
          <cell r="K42">
            <v>100.61999999999999</v>
          </cell>
          <cell r="L42">
            <v>96.749999999999986</v>
          </cell>
          <cell r="M42">
            <v>101.996</v>
          </cell>
          <cell r="N42">
            <v>88.321999999999989</v>
          </cell>
          <cell r="O42">
            <v>118.85199999999999</v>
          </cell>
          <cell r="P42">
            <v>97.867999999999995</v>
          </cell>
          <cell r="Q42">
            <v>119.88399999999999</v>
          </cell>
          <cell r="R42">
            <v>161.11515199999999</v>
          </cell>
          <cell r="S42">
            <v>212.82823149605133</v>
          </cell>
          <cell r="T42">
            <v>240.97715129374274</v>
          </cell>
          <cell r="U42">
            <v>309.19976586287777</v>
          </cell>
          <cell r="V42">
            <v>354.11348425255301</v>
          </cell>
          <cell r="W42">
            <v>320.67519088333484</v>
          </cell>
          <cell r="X42">
            <v>466.42900904263325</v>
          </cell>
          <cell r="Y42">
            <v>452.0391293549531</v>
          </cell>
          <cell r="Z42">
            <v>483.97280404898788</v>
          </cell>
          <cell r="AA42">
            <v>549.72464797470502</v>
          </cell>
          <cell r="AB42">
            <v>676.08752225949058</v>
          </cell>
          <cell r="AC42">
            <v>646.15613307704109</v>
          </cell>
          <cell r="AD42">
            <v>763.82522608352974</v>
          </cell>
          <cell r="AE42">
            <v>877.10134382360707</v>
          </cell>
          <cell r="AF42">
            <v>1013.0624090412042</v>
          </cell>
        </row>
        <row r="43">
          <cell r="A43" t="str">
            <v>Wastes (NR)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4.2783331678924039</v>
          </cell>
          <cell r="Z43">
            <v>5.6304183025144035</v>
          </cell>
          <cell r="AA43">
            <v>5.9850355529594266</v>
          </cell>
          <cell r="AB43">
            <v>6.3692817396053689</v>
          </cell>
          <cell r="AC43">
            <v>6.2608164031560909</v>
          </cell>
          <cell r="AD43">
            <v>13.699930802930687</v>
          </cell>
          <cell r="AE43">
            <v>25.936587456974625</v>
          </cell>
          <cell r="AF43">
            <v>25.341695030063846</v>
          </cell>
        </row>
        <row r="44">
          <cell r="A44" t="str">
            <v>Net Imports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-1.2899999999999998</v>
          </cell>
          <cell r="I44">
            <v>-11.093999999999999</v>
          </cell>
          <cell r="J44">
            <v>-1.032</v>
          </cell>
          <cell r="K44">
            <v>6.7939999999999996</v>
          </cell>
          <cell r="L44">
            <v>20.725999999999999</v>
          </cell>
          <cell r="M44">
            <v>8.427999999999999</v>
          </cell>
          <cell r="N44">
            <v>-21.5</v>
          </cell>
          <cell r="O44">
            <v>43.257999999999996</v>
          </cell>
          <cell r="P44">
            <v>100.276</v>
          </cell>
          <cell r="Q44">
            <v>135.36399999999998</v>
          </cell>
          <cell r="R44">
            <v>175.79689999999999</v>
          </cell>
          <cell r="S44">
            <v>152.89749473142859</v>
          </cell>
          <cell r="T44">
            <v>114.41010111800001</v>
          </cell>
          <cell r="U44">
            <v>38.718612894000003</v>
          </cell>
          <cell r="V44">
            <v>65.682778553999981</v>
          </cell>
          <cell r="W44">
            <v>40.448037118000009</v>
          </cell>
          <cell r="X44">
            <v>42.14817722399998</v>
          </cell>
          <cell r="Y44">
            <v>35.55883288599999</v>
          </cell>
          <cell r="Z44">
            <v>192.82856360000002</v>
          </cell>
          <cell r="AA44">
            <v>184.81890199999998</v>
          </cell>
          <cell r="AB44">
            <v>57.909820000000003</v>
          </cell>
          <cell r="AC44">
            <v>-61.210379599999989</v>
          </cell>
          <cell r="AD44">
            <v>-58.351215000000003</v>
          </cell>
          <cell r="AE44">
            <v>-2.3847739799999581</v>
          </cell>
          <cell r="AF44">
            <v>55.430474400000001</v>
          </cell>
        </row>
        <row r="46">
          <cell r="A46" t="str">
            <v>Total</v>
          </cell>
          <cell r="C46">
            <v>1222.2319999999997</v>
          </cell>
          <cell r="D46">
            <v>1282.6899999999998</v>
          </cell>
          <cell r="E46">
            <v>1355.6179999999999</v>
          </cell>
          <cell r="F46">
            <v>1387.3519999999999</v>
          </cell>
          <cell r="G46">
            <v>1445.402</v>
          </cell>
          <cell r="H46">
            <v>1510.934</v>
          </cell>
          <cell r="I46">
            <v>1613.8759999999997</v>
          </cell>
          <cell r="J46">
            <v>1692.2219999999998</v>
          </cell>
          <cell r="K46">
            <v>1802.3019999999999</v>
          </cell>
          <cell r="L46">
            <v>1892.6020000000001</v>
          </cell>
          <cell r="M46">
            <v>2044.3920000000001</v>
          </cell>
          <cell r="N46">
            <v>2096.8519999999999</v>
          </cell>
          <cell r="O46">
            <v>2179.7559999999999</v>
          </cell>
          <cell r="P46">
            <v>2238.3219999999997</v>
          </cell>
          <cell r="Q46">
            <v>2303.8539999999998</v>
          </cell>
          <cell r="R46">
            <v>2379.6700519999995</v>
          </cell>
          <cell r="S46">
            <v>2484.85172622748</v>
          </cell>
          <cell r="T46">
            <v>2553.1618946746239</v>
          </cell>
          <cell r="U46">
            <v>2611.4720710623706</v>
          </cell>
          <cell r="V46">
            <v>2470.8412232593778</v>
          </cell>
          <cell r="W46">
            <v>2463.6179290752871</v>
          </cell>
          <cell r="X46">
            <v>2378.2545046929449</v>
          </cell>
          <cell r="Y46">
            <v>2369.8794157073021</v>
          </cell>
          <cell r="Z46">
            <v>2392.3372782009569</v>
          </cell>
          <cell r="AA46">
            <v>2404.306712505781</v>
          </cell>
          <cell r="AB46">
            <v>2474.726771321838</v>
          </cell>
          <cell r="AC46">
            <v>2537.7964871241279</v>
          </cell>
          <cell r="AD46">
            <v>2579.4112827571353</v>
          </cell>
          <cell r="AE46">
            <v>2654.6898045012613</v>
          </cell>
          <cell r="AF46">
            <v>2695.2780902446834</v>
          </cell>
        </row>
      </sheetData>
      <sheetData sheetId="88" refreshError="1"/>
      <sheetData sheetId="89" refreshError="1"/>
      <sheetData sheetId="90" refreshError="1"/>
      <sheetData sheetId="91">
        <row r="2">
          <cell r="A2" t="str">
            <v>Coal</v>
          </cell>
          <cell r="C2">
            <v>4860.8155775362447</v>
          </cell>
          <cell r="D2">
            <v>4551.5905351836554</v>
          </cell>
          <cell r="E2">
            <v>5201.4848126046463</v>
          </cell>
          <cell r="F2">
            <v>5069.9290616788348</v>
          </cell>
          <cell r="G2">
            <v>5232.2687261841284</v>
          </cell>
          <cell r="H2">
            <v>5693.5167620988286</v>
          </cell>
          <cell r="I2">
            <v>5668.6424249150805</v>
          </cell>
          <cell r="J2">
            <v>5460.2813256330965</v>
          </cell>
          <cell r="K2">
            <v>5421.1767822789152</v>
          </cell>
          <cell r="L2">
            <v>4895.8287562131272</v>
          </cell>
          <cell r="M2">
            <v>5690.7953228336974</v>
          </cell>
          <cell r="N2">
            <v>6033.9924825171993</v>
          </cell>
          <cell r="O2">
            <v>5863.5633978163951</v>
          </cell>
          <cell r="P2">
            <v>5307.6980486160883</v>
          </cell>
          <cell r="Q2">
            <v>5306.3368514034237</v>
          </cell>
          <cell r="R2">
            <v>5546.9177526831327</v>
          </cell>
          <cell r="S2">
            <v>4795.4219603055008</v>
          </cell>
          <cell r="T2">
            <v>4579.4129806736164</v>
          </cell>
          <cell r="U2">
            <v>3874.2000666546751</v>
          </cell>
          <cell r="V2">
            <v>3045.4580245430002</v>
          </cell>
          <cell r="W2">
            <v>3377.4310326090949</v>
          </cell>
          <cell r="X2">
            <v>3581.531301309406</v>
          </cell>
          <cell r="Y2">
            <v>4550.5464888434153</v>
          </cell>
          <cell r="Z2">
            <v>3806.1029394390848</v>
          </cell>
          <cell r="AA2">
            <v>3695.2355177511267</v>
          </cell>
          <cell r="AB2">
            <v>4420.3116035106095</v>
          </cell>
          <cell r="AC2">
            <v>4319.5665948008718</v>
          </cell>
          <cell r="AD2">
            <v>3391.3874087532135</v>
          </cell>
          <cell r="AE2">
            <v>1907.052385162873</v>
          </cell>
          <cell r="AF2">
            <v>592.84605239221253</v>
          </cell>
        </row>
        <row r="7">
          <cell r="A7" t="str">
            <v>Peat</v>
          </cell>
          <cell r="C7">
            <v>2734.0003919699998</v>
          </cell>
          <cell r="D7">
            <v>2852.70464856528</v>
          </cell>
          <cell r="E7">
            <v>2900.1526498080002</v>
          </cell>
          <cell r="F7">
            <v>2574.5571671219996</v>
          </cell>
          <cell r="G7">
            <v>2595.712435231464</v>
          </cell>
          <cell r="H7">
            <v>2630.1948162825602</v>
          </cell>
          <cell r="I7">
            <v>2779.1148649090323</v>
          </cell>
          <cell r="J7">
            <v>2685.3085476293045</v>
          </cell>
          <cell r="K7">
            <v>2397.5892149954398</v>
          </cell>
          <cell r="L7">
            <v>2395.9005328547996</v>
          </cell>
          <cell r="M7">
            <v>2229.0604256448</v>
          </cell>
          <cell r="N7">
            <v>2494.1835217252797</v>
          </cell>
          <cell r="O7">
            <v>2514.4477074129595</v>
          </cell>
          <cell r="P7">
            <v>2320.2492612393594</v>
          </cell>
          <cell r="Q7">
            <v>1719.7839533965512</v>
          </cell>
          <cell r="R7">
            <v>2419.2381761902197</v>
          </cell>
          <cell r="S7">
            <v>2215.0380003807304</v>
          </cell>
          <cell r="T7">
            <v>2161.9072851814353</v>
          </cell>
          <cell r="U7">
            <v>2797.1161646810242</v>
          </cell>
          <cell r="V7">
            <v>2770.2616115186474</v>
          </cell>
          <cell r="W7">
            <v>2358.1132559911416</v>
          </cell>
          <cell r="X7">
            <v>2310.1883769368324</v>
          </cell>
          <cell r="Y7">
            <v>2681.9567656008758</v>
          </cell>
          <cell r="Z7">
            <v>2439.5409556121976</v>
          </cell>
          <cell r="AA7">
            <v>2645.5588576312739</v>
          </cell>
          <cell r="AB7">
            <v>2666.1823287111561</v>
          </cell>
          <cell r="AC7">
            <v>2511.5713300314383</v>
          </cell>
          <cell r="AD7">
            <v>2389.7997138108772</v>
          </cell>
          <cell r="AE7">
            <v>2235.3937168822381</v>
          </cell>
          <cell r="AF7">
            <v>2052.9763242872982</v>
          </cell>
        </row>
        <row r="11">
          <cell r="A11" t="str">
            <v>Oil</v>
          </cell>
          <cell r="C11">
            <v>1088.5798882929962</v>
          </cell>
          <cell r="D11">
            <v>1794.0831029569797</v>
          </cell>
          <cell r="E11">
            <v>1842.8196288272759</v>
          </cell>
          <cell r="F11">
            <v>1811.99302483716</v>
          </cell>
          <cell r="G11">
            <v>2079.5046383510785</v>
          </cell>
          <cell r="H11">
            <v>1985.149448305056</v>
          </cell>
          <cell r="I11">
            <v>1997.7791796280294</v>
          </cell>
          <cell r="J11">
            <v>2605.6581038384688</v>
          </cell>
          <cell r="K11">
            <v>3542.3068411157328</v>
          </cell>
          <cell r="L11">
            <v>4448.4772543405916</v>
          </cell>
          <cell r="M11">
            <v>3295.5449641640857</v>
          </cell>
          <cell r="N11">
            <v>3912.8884392749978</v>
          </cell>
          <cell r="O11">
            <v>2850.7327220191246</v>
          </cell>
          <cell r="P11">
            <v>1924.2027976841212</v>
          </cell>
          <cell r="Q11">
            <v>2437.6844194315267</v>
          </cell>
          <cell r="R11">
            <v>2513.1426873815362</v>
          </cell>
          <cell r="S11">
            <v>2174.4825202990255</v>
          </cell>
          <cell r="T11">
            <v>1260.9537672283529</v>
          </cell>
          <cell r="U11">
            <v>1126.2047740472422</v>
          </cell>
          <cell r="V11">
            <v>677.92332356264205</v>
          </cell>
          <cell r="W11">
            <v>429.33496456072237</v>
          </cell>
          <cell r="X11">
            <v>168.89031555723187</v>
          </cell>
          <cell r="Y11">
            <v>170.95055922031915</v>
          </cell>
          <cell r="Z11">
            <v>133.21426423371517</v>
          </cell>
          <cell r="AA11">
            <v>186.80997965074346</v>
          </cell>
          <cell r="AB11">
            <v>265.81620290633987</v>
          </cell>
          <cell r="AC11">
            <v>212.09185120295436</v>
          </cell>
          <cell r="AD11">
            <v>104.95876423213026</v>
          </cell>
          <cell r="AE11">
            <v>107.5682624181083</v>
          </cell>
          <cell r="AF11">
            <v>246.2573161567455</v>
          </cell>
        </row>
        <row r="26">
          <cell r="A26" t="str">
            <v>Natural Gas</v>
          </cell>
          <cell r="C26">
            <v>1938.7489627963414</v>
          </cell>
          <cell r="D26">
            <v>1817.9549435963038</v>
          </cell>
          <cell r="E26">
            <v>1758.6479538578108</v>
          </cell>
          <cell r="F26">
            <v>2212.2682985162642</v>
          </cell>
          <cell r="G26">
            <v>2174.9194834489203</v>
          </cell>
          <cell r="H26">
            <v>2448.7048503291403</v>
          </cell>
          <cell r="I26">
            <v>3071.4750334636651</v>
          </cell>
          <cell r="J26">
            <v>3248.0143739428868</v>
          </cell>
          <cell r="K26">
            <v>3181.4984727063134</v>
          </cell>
          <cell r="L26">
            <v>3581.7175238635609</v>
          </cell>
          <cell r="M26">
            <v>4352.9374088765926</v>
          </cell>
          <cell r="N26">
            <v>4441.8773487725002</v>
          </cell>
          <cell r="O26">
            <v>4935.5714745762662</v>
          </cell>
          <cell r="P26">
            <v>5608.6411767992031</v>
          </cell>
          <cell r="Q26">
            <v>5351.2540094190254</v>
          </cell>
          <cell r="R26">
            <v>4845.5400009684245</v>
          </cell>
          <cell r="S26">
            <v>5759.8757358979492</v>
          </cell>
          <cell r="T26">
            <v>6506.1805818748153</v>
          </cell>
          <cell r="U26">
            <v>6709.8707406675021</v>
          </cell>
          <cell r="V26">
            <v>6602.1603688467358</v>
          </cell>
          <cell r="W26">
            <v>7243.9230088137565</v>
          </cell>
          <cell r="X26">
            <v>5971.8943996165608</v>
          </cell>
          <cell r="Y26">
            <v>5423.0212386074672</v>
          </cell>
          <cell r="Z26">
            <v>5003.4649445798414</v>
          </cell>
          <cell r="AA26">
            <v>4712.0860829243311</v>
          </cell>
          <cell r="AB26">
            <v>4538.2586952911834</v>
          </cell>
          <cell r="AC26">
            <v>5583.2017205017246</v>
          </cell>
          <cell r="AD26">
            <v>5777.0129549798921</v>
          </cell>
          <cell r="AE26">
            <v>5866.8138092342888</v>
          </cell>
          <cell r="AF26">
            <v>6012.4029455980099</v>
          </cell>
        </row>
        <row r="39">
          <cell r="A39" t="str">
            <v>Wastes (NR)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38.689536177696503</v>
          </cell>
          <cell r="Z39">
            <v>48.177677689108194</v>
          </cell>
          <cell r="AA39">
            <v>51.678623107103085</v>
          </cell>
          <cell r="AB39">
            <v>52.294655752283987</v>
          </cell>
          <cell r="AC39">
            <v>52.57552089855875</v>
          </cell>
          <cell r="AD39">
            <v>118.85937850750774</v>
          </cell>
          <cell r="AE39">
            <v>191.20501667820545</v>
          </cell>
          <cell r="AF39">
            <v>186.81089817318198</v>
          </cell>
        </row>
        <row r="44">
          <cell r="A44" t="str">
            <v>Total</v>
          </cell>
          <cell r="C44">
            <v>10622.144820595582</v>
          </cell>
          <cell r="D44">
            <v>11016.333230302218</v>
          </cell>
          <cell r="E44">
            <v>11703.105045097735</v>
          </cell>
          <cell r="F44">
            <v>11668.747552154258</v>
          </cell>
          <cell r="G44">
            <v>12082.405283215592</v>
          </cell>
          <cell r="H44">
            <v>12757.565877015586</v>
          </cell>
          <cell r="I44">
            <v>13517.011502915806</v>
          </cell>
          <cell r="J44">
            <v>13999.262351043755</v>
          </cell>
          <cell r="K44">
            <v>14542.571311096401</v>
          </cell>
          <cell r="L44">
            <v>15321.924067272081</v>
          </cell>
          <cell r="M44">
            <v>15568.338121519177</v>
          </cell>
          <cell r="N44">
            <v>16882.941792289977</v>
          </cell>
          <cell r="O44">
            <v>16164.315301824747</v>
          </cell>
          <cell r="P44">
            <v>15160.791284338773</v>
          </cell>
          <cell r="Q44">
            <v>14815.059233650529</v>
          </cell>
          <cell r="R44">
            <v>15324.838617223311</v>
          </cell>
          <cell r="S44">
            <v>14944.818216883206</v>
          </cell>
          <cell r="T44">
            <v>14508.45461495822</v>
          </cell>
          <cell r="U44">
            <v>14507.391746050444</v>
          </cell>
          <cell r="V44">
            <v>13095.803328471025</v>
          </cell>
          <cell r="W44">
            <v>13408.802261974715</v>
          </cell>
          <cell r="X44">
            <v>12032.504393420029</v>
          </cell>
          <cell r="Y44">
            <v>12865.164588449776</v>
          </cell>
          <cell r="Z44">
            <v>11430.500781553945</v>
          </cell>
          <cell r="AA44">
            <v>11291.369061064577</v>
          </cell>
          <cell r="AB44">
            <v>11942.863486171573</v>
          </cell>
          <cell r="AC44">
            <v>12679.007017435548</v>
          </cell>
          <cell r="AD44">
            <v>11782.01822028362</v>
          </cell>
          <cell r="AE44">
            <v>10308.033190375712</v>
          </cell>
          <cell r="AF44">
            <v>9091.2935366074489</v>
          </cell>
          <cell r="AG44">
            <v>-14.411884886185335</v>
          </cell>
        </row>
      </sheetData>
      <sheetData sheetId="92" refreshError="1"/>
      <sheetData sheetId="93" refreshError="1"/>
      <sheetData sheetId="94" refreshError="1"/>
      <sheetData sheetId="95" refreshError="1"/>
      <sheetData sheetId="96" refreshError="1"/>
      <sheetData sheetId="97">
        <row r="2">
          <cell r="C2">
            <v>0</v>
          </cell>
        </row>
      </sheetData>
      <sheetData sheetId="98">
        <row r="2">
          <cell r="C2">
            <v>0</v>
          </cell>
        </row>
      </sheetData>
      <sheetData sheetId="99">
        <row r="2">
          <cell r="C2">
            <v>0</v>
          </cell>
        </row>
      </sheetData>
      <sheetData sheetId="100">
        <row r="2">
          <cell r="C2">
            <v>0</v>
          </cell>
        </row>
      </sheetData>
      <sheetData sheetId="101">
        <row r="2">
          <cell r="C2">
            <v>0</v>
          </cell>
        </row>
      </sheetData>
      <sheetData sheetId="102">
        <row r="2">
          <cell r="C2">
            <v>0</v>
          </cell>
        </row>
      </sheetData>
      <sheetData sheetId="103">
        <row r="2">
          <cell r="C2">
            <v>0</v>
          </cell>
        </row>
      </sheetData>
      <sheetData sheetId="104">
        <row r="2">
          <cell r="C2">
            <v>0</v>
          </cell>
        </row>
      </sheetData>
      <sheetData sheetId="105">
        <row r="2">
          <cell r="C2">
            <v>0</v>
          </cell>
        </row>
      </sheetData>
      <sheetData sheetId="106">
        <row r="2">
          <cell r="C2">
            <v>0</v>
          </cell>
        </row>
      </sheetData>
      <sheetData sheetId="107">
        <row r="2">
          <cell r="C2">
            <v>0</v>
          </cell>
        </row>
      </sheetData>
      <sheetData sheetId="108">
        <row r="2">
          <cell r="C2">
            <v>0</v>
          </cell>
        </row>
      </sheetData>
      <sheetData sheetId="109">
        <row r="2">
          <cell r="C2">
            <v>0</v>
          </cell>
        </row>
      </sheetData>
      <sheetData sheetId="110">
        <row r="2">
          <cell r="C2">
            <v>0</v>
          </cell>
        </row>
      </sheetData>
      <sheetData sheetId="111">
        <row r="2">
          <cell r="C2">
            <v>0</v>
          </cell>
        </row>
      </sheetData>
      <sheetData sheetId="112">
        <row r="2">
          <cell r="C2">
            <v>0</v>
          </cell>
        </row>
      </sheetData>
      <sheetData sheetId="113">
        <row r="2">
          <cell r="C2">
            <v>0</v>
          </cell>
        </row>
      </sheetData>
      <sheetData sheetId="114">
        <row r="2">
          <cell r="C2">
            <v>0</v>
          </cell>
        </row>
      </sheetData>
      <sheetData sheetId="115">
        <row r="2">
          <cell r="C2">
            <v>0</v>
          </cell>
        </row>
      </sheetData>
      <sheetData sheetId="116">
        <row r="2">
          <cell r="C2">
            <v>0</v>
          </cell>
        </row>
      </sheetData>
      <sheetData sheetId="117">
        <row r="2">
          <cell r="C2">
            <v>0</v>
          </cell>
        </row>
      </sheetData>
      <sheetData sheetId="118">
        <row r="2">
          <cell r="C2">
            <v>0</v>
          </cell>
        </row>
      </sheetData>
      <sheetData sheetId="119">
        <row r="2">
          <cell r="C2">
            <v>0</v>
          </cell>
        </row>
      </sheetData>
      <sheetData sheetId="120">
        <row r="2">
          <cell r="C2">
            <v>0</v>
          </cell>
        </row>
      </sheetData>
      <sheetData sheetId="121">
        <row r="2">
          <cell r="C2">
            <v>0.62407992000000001</v>
          </cell>
        </row>
      </sheetData>
      <sheetData sheetId="122">
        <row r="2">
          <cell r="C2">
            <v>0.62407992000000001</v>
          </cell>
        </row>
      </sheetData>
      <sheetData sheetId="123">
        <row r="2">
          <cell r="C2">
            <v>0.62419932</v>
          </cell>
        </row>
      </sheetData>
      <sheetData sheetId="124">
        <row r="2">
          <cell r="C2">
            <v>0.62407992000000001</v>
          </cell>
        </row>
      </sheetData>
      <sheetData sheetId="125">
        <row r="2">
          <cell r="C2">
            <v>0.62407992000000001</v>
          </cell>
        </row>
      </sheetData>
      <sheetData sheetId="126">
        <row r="2">
          <cell r="C2">
            <v>15.601998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D3F3-D52D-4AF8-A8F5-3461E5A5CFDF}">
  <sheetPr>
    <tabColor rgb="FFFFFF00"/>
    <pageSetUpPr fitToPage="1"/>
  </sheetPr>
  <dimension ref="A1:AL90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N18" sqref="N18"/>
    </sheetView>
  </sheetViews>
  <sheetFormatPr defaultRowHeight="12.75" x14ac:dyDescent="0.2"/>
  <cols>
    <col min="1" max="1" width="38.28515625" style="93" customWidth="1"/>
    <col min="2" max="2" width="8.5703125" style="9" bestFit="1" customWidth="1"/>
    <col min="3" max="32" width="9.140625" style="9"/>
    <col min="38" max="16384" width="9.140625" style="9"/>
  </cols>
  <sheetData>
    <row r="1" spans="1:38" s="4" customFormat="1" ht="47.25" customHeight="1" thickBot="1" x14ac:dyDescent="0.3">
      <c r="A1" s="90" t="s">
        <v>141</v>
      </c>
      <c r="B1" s="2" t="s">
        <v>1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/>
      <c r="AH1"/>
      <c r="AI1"/>
      <c r="AJ1"/>
      <c r="AK1"/>
    </row>
    <row r="2" spans="1:38" x14ac:dyDescent="0.2">
      <c r="A2" s="5" t="s">
        <v>2</v>
      </c>
      <c r="B2" s="6"/>
      <c r="C2" s="7">
        <v>3471.2796024038403</v>
      </c>
      <c r="D2" s="7">
        <v>3291.4614114949777</v>
      </c>
      <c r="E2" s="7">
        <v>3086.1538339152003</v>
      </c>
      <c r="F2" s="7">
        <v>3456.4759476067202</v>
      </c>
      <c r="G2" s="7">
        <v>3565.0280113461276</v>
      </c>
      <c r="H2" s="7">
        <v>4105.4352222624348</v>
      </c>
      <c r="I2" s="7">
        <v>3544.1751090776202</v>
      </c>
      <c r="J2" s="7">
        <v>2857.1072183211168</v>
      </c>
      <c r="K2" s="7">
        <v>2463.4591095572991</v>
      </c>
      <c r="L2" s="7">
        <v>2462.3500981676725</v>
      </c>
      <c r="M2" s="7">
        <v>2160.6046258438942</v>
      </c>
      <c r="N2" s="7">
        <v>1776.3540221560145</v>
      </c>
      <c r="O2" s="7">
        <v>1546.207744627894</v>
      </c>
      <c r="P2" s="7">
        <v>1836.8998332453425</v>
      </c>
      <c r="Q2" s="7">
        <v>1880.0902189118274</v>
      </c>
      <c r="R2" s="7">
        <v>1702.4648670045003</v>
      </c>
      <c r="S2" s="7">
        <v>1686.0680403193626</v>
      </c>
      <c r="T2" s="7">
        <v>1435.0630844817797</v>
      </c>
      <c r="U2" s="7">
        <v>1572.5480352748796</v>
      </c>
      <c r="V2" s="7">
        <v>1464.466263652442</v>
      </c>
      <c r="W2" s="7">
        <v>1854.6586077738045</v>
      </c>
      <c r="X2" s="7">
        <v>1723.6981611956808</v>
      </c>
      <c r="Y2" s="7">
        <v>1292.2445926532034</v>
      </c>
      <c r="Z2" s="7">
        <v>2327.257552378936</v>
      </c>
      <c r="AA2" s="7">
        <v>2054.1841007808462</v>
      </c>
      <c r="AB2" s="7">
        <v>1962.777002734824</v>
      </c>
      <c r="AC2" s="7">
        <v>4242.1681915817353</v>
      </c>
      <c r="AD2" s="7">
        <v>4886.0464562923798</v>
      </c>
      <c r="AE2" s="7">
        <v>5044.5670220290285</v>
      </c>
      <c r="AF2" s="7">
        <v>4143.9632957320391</v>
      </c>
    </row>
    <row r="3" spans="1:38" x14ac:dyDescent="0.2">
      <c r="A3" s="10" t="s">
        <v>3</v>
      </c>
      <c r="B3" s="11"/>
      <c r="C3" s="12">
        <v>7813.3077108431708</v>
      </c>
      <c r="D3" s="12">
        <v>7716.187009738389</v>
      </c>
      <c r="E3" s="12">
        <v>7636.2491737668952</v>
      </c>
      <c r="F3" s="12">
        <v>7891.739350531966</v>
      </c>
      <c r="G3" s="12">
        <v>8220.9060105951266</v>
      </c>
      <c r="H3" s="12">
        <v>8775.1612754484013</v>
      </c>
      <c r="I3" s="12">
        <v>9366.1652948428346</v>
      </c>
      <c r="J3" s="12">
        <v>11060.590303894707</v>
      </c>
      <c r="K3" s="12">
        <v>12176.611219319688</v>
      </c>
      <c r="L3" s="12">
        <v>13117.017088142338</v>
      </c>
      <c r="M3" s="12">
        <v>13811.908908409087</v>
      </c>
      <c r="N3" s="12">
        <v>15198.821840951274</v>
      </c>
      <c r="O3" s="12">
        <v>15356.689051842921</v>
      </c>
      <c r="P3" s="12">
        <v>15096.824094437639</v>
      </c>
      <c r="Q3" s="12">
        <v>15159.254434474393</v>
      </c>
      <c r="R3" s="12">
        <v>16317.809216838461</v>
      </c>
      <c r="S3" s="12">
        <v>16195.885484806768</v>
      </c>
      <c r="T3" s="12">
        <v>15773.42311136121</v>
      </c>
      <c r="U3" s="12">
        <v>16336.288582031373</v>
      </c>
      <c r="V3" s="12">
        <v>14394.719985184607</v>
      </c>
      <c r="W3" s="12">
        <v>14555.945369921317</v>
      </c>
      <c r="X3" s="12">
        <v>14377.750541092928</v>
      </c>
      <c r="Y3" s="12">
        <v>13605.943112941908</v>
      </c>
      <c r="Z3" s="12">
        <v>13760.535779173235</v>
      </c>
      <c r="AA3" s="12">
        <v>13122.179696792231</v>
      </c>
      <c r="AB3" s="12">
        <v>14524.283624437596</v>
      </c>
      <c r="AC3" s="12">
        <v>12114.30391993776</v>
      </c>
      <c r="AD3" s="12">
        <v>12268.855128334317</v>
      </c>
      <c r="AE3" s="12">
        <v>12100.540830096908</v>
      </c>
      <c r="AF3" s="12">
        <v>12055.494417572356</v>
      </c>
    </row>
    <row r="4" spans="1:38" x14ac:dyDescent="0.2">
      <c r="A4" s="10" t="s">
        <v>4</v>
      </c>
      <c r="B4" s="11"/>
      <c r="C4" s="12">
        <v>715.8281517482618</v>
      </c>
      <c r="D4" s="12">
        <v>758.18701335499998</v>
      </c>
      <c r="E4" s="12">
        <v>840.83200559999989</v>
      </c>
      <c r="F4" s="12">
        <v>805.87847252000006</v>
      </c>
      <c r="G4" s="12">
        <v>1059.2475104</v>
      </c>
      <c r="H4" s="12">
        <v>1027.3109477599999</v>
      </c>
      <c r="I4" s="12">
        <v>903.25452307599483</v>
      </c>
      <c r="J4" s="12">
        <v>1388.1844825251103</v>
      </c>
      <c r="K4" s="12">
        <v>1363.95779253007</v>
      </c>
      <c r="L4" s="12">
        <v>1190.1816174105704</v>
      </c>
      <c r="M4" s="12">
        <v>1408.6125252205243</v>
      </c>
      <c r="N4" s="12">
        <v>1484.635493000452</v>
      </c>
      <c r="O4" s="12">
        <v>1604.7345620000003</v>
      </c>
      <c r="P4" s="12">
        <v>1657.191567355</v>
      </c>
      <c r="Q4" s="12">
        <v>1274.4697999999999</v>
      </c>
      <c r="R4" s="12">
        <v>1553.6030390870017</v>
      </c>
      <c r="S4" s="12">
        <v>1341.5124797332794</v>
      </c>
      <c r="T4" s="12">
        <v>1251.4266799610134</v>
      </c>
      <c r="U4" s="12">
        <v>1258.5444463537665</v>
      </c>
      <c r="V4" s="12">
        <v>985.74274867823385</v>
      </c>
      <c r="W4" s="12">
        <v>1287.1891393896708</v>
      </c>
      <c r="X4" s="12">
        <v>1683.0146536172945</v>
      </c>
      <c r="Y4" s="12">
        <v>1840.4859975202769</v>
      </c>
      <c r="Z4" s="12">
        <v>1450.1184135152571</v>
      </c>
      <c r="AA4" s="12">
        <v>1488.579629920672</v>
      </c>
      <c r="AB4" s="12">
        <v>1888.8052831428854</v>
      </c>
      <c r="AC4" s="12">
        <v>1792.9101785973883</v>
      </c>
      <c r="AD4" s="12">
        <v>2357.8832718732101</v>
      </c>
      <c r="AE4" s="12">
        <v>1890.5651729766864</v>
      </c>
      <c r="AF4" s="12">
        <v>1723.3770421799952</v>
      </c>
    </row>
    <row r="5" spans="1:38" x14ac:dyDescent="0.2">
      <c r="A5" s="10" t="s">
        <v>5</v>
      </c>
      <c r="B5" s="11"/>
      <c r="C5" s="12">
        <v>18.1737</v>
      </c>
      <c r="D5" s="12">
        <v>34.080600000000004</v>
      </c>
      <c r="E5" s="12">
        <v>16.9908</v>
      </c>
      <c r="F5" s="12">
        <v>54.867600000000003</v>
      </c>
      <c r="G5" s="12">
        <v>39.351600000000005</v>
      </c>
      <c r="H5" s="12">
        <v>118.5498</v>
      </c>
      <c r="I5" s="12">
        <v>160.5642</v>
      </c>
      <c r="J5" s="12">
        <v>153.7689</v>
      </c>
      <c r="K5" s="12">
        <v>160.96019999999999</v>
      </c>
      <c r="L5" s="12">
        <v>175.4418</v>
      </c>
      <c r="M5" s="12">
        <v>154.3629</v>
      </c>
      <c r="N5" s="12">
        <v>164.75640000000001</v>
      </c>
      <c r="O5" s="12">
        <v>146.37959999999998</v>
      </c>
      <c r="P5" s="12">
        <v>173.71440000000001</v>
      </c>
      <c r="Q5" s="12">
        <v>152.7345</v>
      </c>
      <c r="R5" s="12">
        <v>106.73607942247085</v>
      </c>
      <c r="S5" s="12">
        <v>129.9608859115383</v>
      </c>
      <c r="T5" s="12">
        <v>113.87989310690173</v>
      </c>
      <c r="U5" s="12">
        <v>70.314919719976189</v>
      </c>
      <c r="V5" s="12">
        <v>97.750870181311129</v>
      </c>
      <c r="W5" s="12">
        <v>138.77589654569482</v>
      </c>
      <c r="X5" s="12">
        <v>107.99298356008917</v>
      </c>
      <c r="Y5" s="12">
        <v>128.53879204910621</v>
      </c>
      <c r="Z5" s="12">
        <v>146.30974479571017</v>
      </c>
      <c r="AA5" s="12">
        <v>134.52764639642513</v>
      </c>
      <c r="AB5" s="12">
        <v>159.60393936750791</v>
      </c>
      <c r="AC5" s="12">
        <v>159.70354876356026</v>
      </c>
      <c r="AD5" s="12">
        <v>155.81372293361508</v>
      </c>
      <c r="AE5" s="12">
        <v>162.14899063248015</v>
      </c>
      <c r="AF5" s="12">
        <v>142.11508265739909</v>
      </c>
    </row>
    <row r="6" spans="1:38" ht="13.5" thickBot="1" x14ac:dyDescent="0.25">
      <c r="A6" s="13" t="s">
        <v>6</v>
      </c>
      <c r="B6" s="14"/>
      <c r="C6" s="15">
        <v>-419.5553391111057</v>
      </c>
      <c r="D6" s="15">
        <v>125.70245328403492</v>
      </c>
      <c r="E6" s="15">
        <v>468.98304983783203</v>
      </c>
      <c r="F6" s="15">
        <v>23.473138762347624</v>
      </c>
      <c r="G6" s="15">
        <v>309.38685183609613</v>
      </c>
      <c r="H6" s="15">
        <v>-629.78881460920923</v>
      </c>
      <c r="I6" s="15">
        <v>-85.403739569483506</v>
      </c>
      <c r="J6" s="15">
        <v>14.869991850888283</v>
      </c>
      <c r="K6" s="15">
        <v>71.746810024707713</v>
      </c>
      <c r="L6" s="15">
        <v>-291.3455676379611</v>
      </c>
      <c r="M6" s="15">
        <v>60.151912988300964</v>
      </c>
      <c r="N6" s="15">
        <v>-174.07338553529291</v>
      </c>
      <c r="O6" s="15">
        <v>111.4683648</v>
      </c>
      <c r="P6" s="15">
        <v>-233.86283113991999</v>
      </c>
      <c r="Q6" s="15">
        <v>-223.4618930850985</v>
      </c>
      <c r="R6" s="15">
        <v>-42.185191387953751</v>
      </c>
      <c r="S6" s="15">
        <v>-159.69292612096885</v>
      </c>
      <c r="T6" s="15">
        <v>448.48267966473287</v>
      </c>
      <c r="U6" s="15">
        <v>57.418668612908583</v>
      </c>
      <c r="V6" s="15">
        <v>284.38381841786094</v>
      </c>
      <c r="W6" s="15">
        <v>74.741514002926593</v>
      </c>
      <c r="X6" s="15">
        <v>-240.35598660429673</v>
      </c>
      <c r="Y6" s="15">
        <v>800.12416853612297</v>
      </c>
      <c r="Z6" s="15">
        <v>-855.86721358724003</v>
      </c>
      <c r="AA6" s="15">
        <v>-87.718612660238946</v>
      </c>
      <c r="AB6" s="15">
        <v>-321.70016654302731</v>
      </c>
      <c r="AC6" s="15">
        <v>334.04481120925601</v>
      </c>
      <c r="AD6" s="15">
        <v>81.404516516154871</v>
      </c>
      <c r="AE6" s="15">
        <v>-72.639597898339204</v>
      </c>
      <c r="AF6" s="15">
        <v>508.04917411847424</v>
      </c>
    </row>
    <row r="7" spans="1:38" s="20" customFormat="1" x14ac:dyDescent="0.2">
      <c r="A7" s="16" t="s">
        <v>7</v>
      </c>
      <c r="B7" s="17"/>
      <c r="C7" s="18">
        <v>10131.030122387643</v>
      </c>
      <c r="D7" s="18">
        <v>10341.083261162403</v>
      </c>
      <c r="E7" s="18">
        <v>10333.56325191993</v>
      </c>
      <c r="F7" s="18">
        <v>10510.942364381035</v>
      </c>
      <c r="G7" s="18">
        <v>10996.721763377351</v>
      </c>
      <c r="H7" s="18">
        <v>11104.946935341628</v>
      </c>
      <c r="I7" s="18">
        <v>11761.117941274975</v>
      </c>
      <c r="J7" s="18">
        <v>12390.614131541599</v>
      </c>
      <c r="K7" s="18">
        <v>13186.899146371623</v>
      </c>
      <c r="L7" s="18">
        <v>13922.398201261476</v>
      </c>
      <c r="M7" s="18">
        <v>14469.690022020757</v>
      </c>
      <c r="N7" s="18">
        <v>15151.71058457154</v>
      </c>
      <c r="O7" s="18">
        <v>15263.250999270811</v>
      </c>
      <c r="P7" s="18">
        <v>14868.955129188062</v>
      </c>
      <c r="Q7" s="18">
        <v>15388.678460301118</v>
      </c>
      <c r="R7" s="18">
        <v>16317.749773945534</v>
      </c>
      <c r="S7" s="18">
        <v>16250.787233360345</v>
      </c>
      <c r="T7" s="18">
        <v>16291.662302439805</v>
      </c>
      <c r="U7" s="18">
        <v>16637.395919845421</v>
      </c>
      <c r="V7" s="18">
        <v>15060.076448395364</v>
      </c>
      <c r="W7" s="18">
        <v>15059.380455762683</v>
      </c>
      <c r="X7" s="18">
        <v>14070.085078506929</v>
      </c>
      <c r="Y7" s="18">
        <v>13729.287084561851</v>
      </c>
      <c r="Z7" s="18">
        <v>13635.497959653965</v>
      </c>
      <c r="AA7" s="18">
        <v>13465.537908595739</v>
      </c>
      <c r="AB7" s="18">
        <v>14116.951238119</v>
      </c>
      <c r="AC7" s="18">
        <v>14737.9031953678</v>
      </c>
      <c r="AD7" s="18">
        <v>14722.609106336025</v>
      </c>
      <c r="AE7" s="18">
        <v>15019.754090618429</v>
      </c>
      <c r="AF7" s="18">
        <v>14842.014762585473</v>
      </c>
      <c r="AG7"/>
      <c r="AH7"/>
      <c r="AI7"/>
      <c r="AJ7"/>
      <c r="AK7"/>
    </row>
    <row r="8" spans="1:38" s="20" customFormat="1" ht="13.5" thickBot="1" x14ac:dyDescent="0.25">
      <c r="A8" s="21" t="s">
        <v>8</v>
      </c>
      <c r="B8" s="22"/>
      <c r="C8" s="23">
        <f t="shared" ref="C8:AF8" si="0">C7-C27</f>
        <v>9514.522042652643</v>
      </c>
      <c r="D8" s="23">
        <f t="shared" si="0"/>
        <v>9703.1692392374025</v>
      </c>
      <c r="E8" s="23">
        <f t="shared" si="0"/>
        <v>9716.8616131199306</v>
      </c>
      <c r="F8" s="23">
        <f t="shared" si="0"/>
        <v>9953.7277676610356</v>
      </c>
      <c r="G8" s="23">
        <f t="shared" si="0"/>
        <v>10388.684241617351</v>
      </c>
      <c r="H8" s="23">
        <f t="shared" si="0"/>
        <v>10581.228070621628</v>
      </c>
      <c r="I8" s="23">
        <f t="shared" si="0"/>
        <v>11200.826371514975</v>
      </c>
      <c r="J8" s="23">
        <f t="shared" si="0"/>
        <v>11704.1390697016</v>
      </c>
      <c r="K8" s="23">
        <f t="shared" si="0"/>
        <v>12561.262075171622</v>
      </c>
      <c r="L8" s="23">
        <f t="shared" si="0"/>
        <v>13321.074108221475</v>
      </c>
      <c r="M8" s="23">
        <f t="shared" si="0"/>
        <v>13803.390134980757</v>
      </c>
      <c r="N8" s="23">
        <f t="shared" si="0"/>
        <v>14597.50978361154</v>
      </c>
      <c r="O8" s="23">
        <f t="shared" si="0"/>
        <v>14684.521964230811</v>
      </c>
      <c r="P8" s="23">
        <f t="shared" si="0"/>
        <v>14652.348890628062</v>
      </c>
      <c r="Q8" s="23">
        <f t="shared" si="0"/>
        <v>15150.304060301118</v>
      </c>
      <c r="R8" s="23">
        <f t="shared" si="0"/>
        <v>15856.726973945533</v>
      </c>
      <c r="S8" s="23">
        <f t="shared" si="0"/>
        <v>15903.135633360345</v>
      </c>
      <c r="T8" s="23">
        <f t="shared" si="0"/>
        <v>16183.800902439805</v>
      </c>
      <c r="U8" s="23">
        <f t="shared" si="0"/>
        <v>16357.955519845422</v>
      </c>
      <c r="V8" s="23">
        <f t="shared" si="0"/>
        <v>14797.253228395364</v>
      </c>
      <c r="W8" s="23">
        <f t="shared" si="0"/>
        <v>14731.494715162682</v>
      </c>
      <c r="X8" s="23">
        <f t="shared" si="0"/>
        <v>13774.001365706928</v>
      </c>
      <c r="Y8" s="23">
        <f t="shared" si="0"/>
        <v>13460.363096013762</v>
      </c>
      <c r="Z8" s="23">
        <f t="shared" si="0"/>
        <v>13347.810592562799</v>
      </c>
      <c r="AA8" s="23">
        <f t="shared" si="0"/>
        <v>13264.729411437602</v>
      </c>
      <c r="AB8" s="23">
        <f t="shared" si="0"/>
        <v>13909.455350608356</v>
      </c>
      <c r="AC8" s="23">
        <f t="shared" si="0"/>
        <v>14473.609672158314</v>
      </c>
      <c r="AD8" s="23">
        <f t="shared" si="0"/>
        <v>14482.469911622717</v>
      </c>
      <c r="AE8" s="23">
        <f t="shared" si="0"/>
        <v>14788.170805941343</v>
      </c>
      <c r="AF8" s="23">
        <f t="shared" si="0"/>
        <v>14603.52195478159</v>
      </c>
      <c r="AG8"/>
      <c r="AH8"/>
      <c r="AI8"/>
      <c r="AJ8"/>
      <c r="AK8"/>
    </row>
    <row r="9" spans="1:38" s="20" customFormat="1" x14ac:dyDescent="0.2">
      <c r="A9" s="16" t="s">
        <v>9</v>
      </c>
      <c r="B9" s="17"/>
      <c r="C9" s="18">
        <v>5124.4475557999995</v>
      </c>
      <c r="D9" s="18">
        <v>5245.726378360001</v>
      </c>
      <c r="E9" s="18">
        <v>5629.6787143200008</v>
      </c>
      <c r="F9" s="18">
        <v>5630.7360407999995</v>
      </c>
      <c r="G9" s="18">
        <v>6175.3076759401793</v>
      </c>
      <c r="H9" s="18">
        <v>6263.1663707199996</v>
      </c>
      <c r="I9" s="18">
        <v>6397.5986216321653</v>
      </c>
      <c r="J9" s="18">
        <v>7379.8619925141047</v>
      </c>
      <c r="K9" s="18">
        <v>7753.8556674907577</v>
      </c>
      <c r="L9" s="18">
        <v>7808.0949980258574</v>
      </c>
      <c r="M9" s="18">
        <v>8358.9735784657205</v>
      </c>
      <c r="N9" s="18">
        <v>8816.2613654330016</v>
      </c>
      <c r="O9" s="18">
        <v>8466.2638192231498</v>
      </c>
      <c r="P9" s="18">
        <v>8305.2678706799998</v>
      </c>
      <c r="Q9" s="18">
        <v>7912.3741110266674</v>
      </c>
      <c r="R9" s="18">
        <v>8334.9904924231996</v>
      </c>
      <c r="S9" s="18">
        <v>8186.1505829795315</v>
      </c>
      <c r="T9" s="18">
        <v>8435.508109503362</v>
      </c>
      <c r="U9" s="18">
        <v>8300.7140322026426</v>
      </c>
      <c r="V9" s="18">
        <v>7438.7055084253734</v>
      </c>
      <c r="W9" s="18">
        <v>7740.6888423089486</v>
      </c>
      <c r="X9" s="18">
        <v>7214.8908348721952</v>
      </c>
      <c r="Y9" s="18">
        <v>7515.7708126628377</v>
      </c>
      <c r="Z9" s="18">
        <v>6911.0406016080724</v>
      </c>
      <c r="AA9" s="18">
        <v>6712.4853616274313</v>
      </c>
      <c r="AB9" s="18">
        <v>7432.0361201750629</v>
      </c>
      <c r="AC9" s="18">
        <v>7719.3773447422036</v>
      </c>
      <c r="AD9" s="18">
        <v>7484.3372984048774</v>
      </c>
      <c r="AE9" s="18">
        <v>7057.699274551589</v>
      </c>
      <c r="AF9" s="18">
        <v>6474.896732392569</v>
      </c>
      <c r="AG9"/>
      <c r="AH9"/>
      <c r="AI9"/>
      <c r="AJ9"/>
      <c r="AK9"/>
    </row>
    <row r="10" spans="1:38" x14ac:dyDescent="0.2">
      <c r="A10" s="24" t="s">
        <v>10</v>
      </c>
      <c r="B10" s="25"/>
      <c r="C10" s="26">
        <v>2992.9954921999997</v>
      </c>
      <c r="D10" s="26">
        <v>3159.9194319600001</v>
      </c>
      <c r="E10" s="26">
        <v>3333.7635371999995</v>
      </c>
      <c r="F10" s="26">
        <v>3420.10178056</v>
      </c>
      <c r="G10" s="26">
        <v>3539.7502766399998</v>
      </c>
      <c r="H10" s="26">
        <v>3709.9300274399998</v>
      </c>
      <c r="I10" s="26">
        <v>3974.7196742400001</v>
      </c>
      <c r="J10" s="26">
        <v>4171.9222792800001</v>
      </c>
      <c r="K10" s="26">
        <v>4394.0374291999997</v>
      </c>
      <c r="L10" s="26">
        <v>4641.708150559999</v>
      </c>
      <c r="M10" s="26">
        <v>4697.8605598799986</v>
      </c>
      <c r="N10" s="26">
        <v>5059.6350045599993</v>
      </c>
      <c r="O10" s="26">
        <v>4882.2539256</v>
      </c>
      <c r="P10" s="26">
        <v>4708.6863688399999</v>
      </c>
      <c r="Q10" s="26">
        <v>4629.2514117019437</v>
      </c>
      <c r="R10" s="26">
        <v>4674.703233446382</v>
      </c>
      <c r="S10" s="26">
        <v>4602.1256652989578</v>
      </c>
      <c r="T10" s="26">
        <v>4548.6923448273246</v>
      </c>
      <c r="U10" s="26">
        <v>4530.9964458303139</v>
      </c>
      <c r="V10" s="26">
        <v>4107.3103078874474</v>
      </c>
      <c r="W10" s="26">
        <v>4311.0774291803909</v>
      </c>
      <c r="X10" s="26">
        <v>3758.7135521693249</v>
      </c>
      <c r="Y10" s="26">
        <v>3873.4590320123798</v>
      </c>
      <c r="Z10" s="26">
        <v>3469.2170197888263</v>
      </c>
      <c r="AA10" s="26">
        <v>3397.4081079266271</v>
      </c>
      <c r="AB10" s="26">
        <v>3503.8368295049627</v>
      </c>
      <c r="AC10" s="26">
        <v>3921.0954278985596</v>
      </c>
      <c r="AD10" s="26">
        <v>3754.6598050389598</v>
      </c>
      <c r="AE10" s="26">
        <v>3473.4760970807611</v>
      </c>
      <c r="AF10" s="26">
        <v>3211.8453114971762</v>
      </c>
    </row>
    <row r="11" spans="1:38" x14ac:dyDescent="0.2">
      <c r="A11" s="10" t="s">
        <v>11</v>
      </c>
      <c r="B11" s="11"/>
      <c r="C11" s="12">
        <v>41.106663599999997</v>
      </c>
      <c r="D11" s="12">
        <v>40.458146399999997</v>
      </c>
      <c r="E11" s="12">
        <v>42.106377119999998</v>
      </c>
      <c r="F11" s="12">
        <v>45.706860239999997</v>
      </c>
      <c r="G11" s="12">
        <v>48.327199300179828</v>
      </c>
      <c r="H11" s="12">
        <v>50.995943279999999</v>
      </c>
      <c r="I11" s="12">
        <v>51.752147392165554</v>
      </c>
      <c r="J11" s="12">
        <v>64.847713234105044</v>
      </c>
      <c r="K11" s="12">
        <v>86.739038290758131</v>
      </c>
      <c r="L11" s="12">
        <v>90.159847465857254</v>
      </c>
      <c r="M11" s="12">
        <v>114.0692185857211</v>
      </c>
      <c r="N11" s="12">
        <v>118.60676087300138</v>
      </c>
      <c r="O11" s="12">
        <v>126.09889362315185</v>
      </c>
      <c r="P11" s="12">
        <v>110.77610184</v>
      </c>
      <c r="Q11" s="12">
        <v>117.07833320264726</v>
      </c>
      <c r="R11" s="12">
        <v>111.17350613471352</v>
      </c>
      <c r="S11" s="12">
        <v>206.4659251299025</v>
      </c>
      <c r="T11" s="12">
        <v>258.98805613498519</v>
      </c>
      <c r="U11" s="12">
        <v>254.94337002317135</v>
      </c>
      <c r="V11" s="12">
        <v>268.9350829205581</v>
      </c>
      <c r="W11" s="12">
        <v>284.13095038393794</v>
      </c>
      <c r="X11" s="12">
        <v>266.25740021853056</v>
      </c>
      <c r="Y11" s="12">
        <v>300.23036244510644</v>
      </c>
      <c r="Z11" s="12">
        <v>291.49867127212133</v>
      </c>
      <c r="AA11" s="12">
        <v>279.82149576450973</v>
      </c>
      <c r="AB11" s="12">
        <v>302.76042770574367</v>
      </c>
      <c r="AC11" s="12">
        <v>296.99267730311783</v>
      </c>
      <c r="AD11" s="12">
        <v>299.05426315544599</v>
      </c>
      <c r="AE11" s="12">
        <v>290.03662012008709</v>
      </c>
      <c r="AF11" s="12">
        <v>275.78063704310614</v>
      </c>
    </row>
    <row r="12" spans="1:38" x14ac:dyDescent="0.2">
      <c r="A12" s="10" t="s">
        <v>12</v>
      </c>
      <c r="B12" s="11"/>
      <c r="C12" s="12">
        <v>34.915999999999997</v>
      </c>
      <c r="D12" s="12">
        <v>26.745999999999999</v>
      </c>
      <c r="E12" s="12">
        <v>28.207999999999998</v>
      </c>
      <c r="F12" s="12">
        <v>30.013999999999999</v>
      </c>
      <c r="G12" s="12">
        <v>33.281999999999996</v>
      </c>
      <c r="H12" s="12">
        <v>30.873999999999999</v>
      </c>
      <c r="I12" s="12">
        <v>32.077999999999996</v>
      </c>
      <c r="J12" s="12">
        <v>32.163999999999994</v>
      </c>
      <c r="K12" s="12">
        <v>33.797999999999995</v>
      </c>
      <c r="L12" s="12">
        <v>31.561999999999998</v>
      </c>
      <c r="M12" s="12">
        <v>38.613999999999997</v>
      </c>
      <c r="N12" s="12">
        <v>41.366</v>
      </c>
      <c r="O12" s="12">
        <v>45.923999999999999</v>
      </c>
      <c r="P12" s="12">
        <v>47.385999999999996</v>
      </c>
      <c r="Q12" s="12">
        <v>47.471999999999994</v>
      </c>
      <c r="R12" s="12">
        <v>45.5886</v>
      </c>
      <c r="S12" s="12">
        <v>49.183074413828571</v>
      </c>
      <c r="T12" s="12">
        <v>46.969116719999995</v>
      </c>
      <c r="U12" s="12">
        <v>44.965573085999999</v>
      </c>
      <c r="V12" s="12">
        <v>49.667136669999998</v>
      </c>
      <c r="W12" s="12">
        <v>24.883177219999993</v>
      </c>
      <c r="X12" s="12">
        <v>0.25298447999999996</v>
      </c>
      <c r="Y12" s="12">
        <v>29.801018935999998</v>
      </c>
      <c r="Z12" s="12">
        <v>50.326280660000002</v>
      </c>
      <c r="AA12" s="12">
        <v>43.062676799999991</v>
      </c>
      <c r="AB12" s="12">
        <v>45.609850600000001</v>
      </c>
      <c r="AC12" s="12">
        <v>45.786780979999989</v>
      </c>
      <c r="AD12" s="12">
        <v>34.283297139999995</v>
      </c>
      <c r="AE12" s="12">
        <v>42.942060079999997</v>
      </c>
      <c r="AF12" s="12">
        <v>41.13516138</v>
      </c>
    </row>
    <row r="13" spans="1:38" x14ac:dyDescent="0.2">
      <c r="A13" s="10" t="s">
        <v>13</v>
      </c>
      <c r="B13" s="11"/>
      <c r="C13" s="12">
        <v>183.95400000000001</v>
      </c>
      <c r="D13" s="12">
        <v>167.02799999999999</v>
      </c>
      <c r="E13" s="12">
        <v>194.55600000000001</v>
      </c>
      <c r="F13" s="12">
        <v>187.85999999999999</v>
      </c>
      <c r="G13" s="12">
        <v>177.44399999999999</v>
      </c>
      <c r="H13" s="12">
        <v>155.49600000000001</v>
      </c>
      <c r="I13" s="12">
        <v>131.316</v>
      </c>
      <c r="J13" s="12">
        <v>115.878</v>
      </c>
      <c r="K13" s="12">
        <v>123.13200000000001</v>
      </c>
      <c r="L13" s="12">
        <v>153.26400000000001</v>
      </c>
      <c r="M13" s="12">
        <v>126.48</v>
      </c>
      <c r="N13" s="12">
        <v>129.828</v>
      </c>
      <c r="O13" s="12">
        <v>125.178</v>
      </c>
      <c r="P13" s="12">
        <v>134.292</v>
      </c>
      <c r="Q13" s="12">
        <v>93.064766122077771</v>
      </c>
      <c r="R13" s="12">
        <v>100.41457684210528</v>
      </c>
      <c r="S13" s="12">
        <v>103.5272347368421</v>
      </c>
      <c r="T13" s="12">
        <v>99.584068421052635</v>
      </c>
      <c r="U13" s="12">
        <v>97.258085263157909</v>
      </c>
      <c r="V13" s="12">
        <v>113.49799894736843</v>
      </c>
      <c r="W13" s="12">
        <v>110.95517894736842</v>
      </c>
      <c r="X13" s="12">
        <v>89.504652631578949</v>
      </c>
      <c r="Y13" s="12">
        <v>91.648772631578964</v>
      </c>
      <c r="Z13" s="12">
        <v>111.68962631578947</v>
      </c>
      <c r="AA13" s="12">
        <v>96.605709473684215</v>
      </c>
      <c r="AB13" s="12">
        <v>68.811889473684218</v>
      </c>
      <c r="AC13" s="12">
        <v>85.417861052631579</v>
      </c>
      <c r="AD13" s="12">
        <v>79.101147368421053</v>
      </c>
      <c r="AE13" s="12">
        <v>68.075576842105264</v>
      </c>
      <c r="AF13" s="12">
        <v>57.255124642105272</v>
      </c>
    </row>
    <row r="14" spans="1:38" x14ac:dyDescent="0.2">
      <c r="A14" s="27" t="s">
        <v>14</v>
      </c>
      <c r="B14" s="28"/>
      <c r="C14" s="29">
        <v>1871.4753999999998</v>
      </c>
      <c r="D14" s="29">
        <v>1851.5748000000001</v>
      </c>
      <c r="E14" s="29">
        <v>2031.0447999999999</v>
      </c>
      <c r="F14" s="29">
        <v>1947.0534</v>
      </c>
      <c r="G14" s="29">
        <v>2376.5042000000003</v>
      </c>
      <c r="H14" s="29">
        <v>2315.8703999999998</v>
      </c>
      <c r="I14" s="29">
        <v>2207.7328000000002</v>
      </c>
      <c r="J14" s="29">
        <v>2995.0499999999997</v>
      </c>
      <c r="K14" s="29">
        <v>3116.1491999999994</v>
      </c>
      <c r="L14" s="29">
        <v>2891.4009999999998</v>
      </c>
      <c r="M14" s="29">
        <v>3381.9497999999999</v>
      </c>
      <c r="N14" s="29">
        <v>3466.8256000000001</v>
      </c>
      <c r="O14" s="29">
        <v>3286.8090000000002</v>
      </c>
      <c r="P14" s="29">
        <v>3304.1273999999999</v>
      </c>
      <c r="Q14" s="29">
        <v>3025.5075999999999</v>
      </c>
      <c r="R14" s="29">
        <v>3403.1105759999996</v>
      </c>
      <c r="S14" s="29">
        <v>3224.8486834</v>
      </c>
      <c r="T14" s="29">
        <v>3481.2745233999999</v>
      </c>
      <c r="U14" s="29">
        <v>3372.5505579999999</v>
      </c>
      <c r="V14" s="29">
        <v>2899.2949819999999</v>
      </c>
      <c r="W14" s="29">
        <v>3009.6421065772515</v>
      </c>
      <c r="X14" s="29">
        <v>3100.1622453727614</v>
      </c>
      <c r="Y14" s="29">
        <v>3220.631626637773</v>
      </c>
      <c r="Z14" s="29">
        <v>2988.3090035713367</v>
      </c>
      <c r="AA14" s="29">
        <v>2895.5873716626106</v>
      </c>
      <c r="AB14" s="29">
        <v>3511.0171228906715</v>
      </c>
      <c r="AC14" s="29">
        <v>3370.0845975078942</v>
      </c>
      <c r="AD14" s="29">
        <v>3317.2387857020517</v>
      </c>
      <c r="AE14" s="29">
        <v>3183.1689204286363</v>
      </c>
      <c r="AF14" s="29">
        <v>2888.8804978301819</v>
      </c>
      <c r="AL14" s="104">
        <v>2019</v>
      </c>
    </row>
    <row r="15" spans="1:38" s="20" customFormat="1" x14ac:dyDescent="0.2">
      <c r="A15" s="30" t="s">
        <v>15</v>
      </c>
      <c r="B15" s="31"/>
      <c r="C15" s="19">
        <v>3132.8906999999999</v>
      </c>
      <c r="D15" s="19">
        <v>3236.0918000000001</v>
      </c>
      <c r="E15" s="19">
        <v>3522.0292999999997</v>
      </c>
      <c r="F15" s="19">
        <v>3441.4162999999999</v>
      </c>
      <c r="G15" s="19">
        <v>3877.5798999999997</v>
      </c>
      <c r="H15" s="19">
        <v>3920.8858</v>
      </c>
      <c r="I15" s="19">
        <v>3920.2311</v>
      </c>
      <c r="J15" s="19">
        <v>4732.1659</v>
      </c>
      <c r="K15" s="19">
        <v>5058.8729000000003</v>
      </c>
      <c r="L15" s="19">
        <v>4858.0486999999994</v>
      </c>
      <c r="M15" s="19">
        <v>5464.7748000000001</v>
      </c>
      <c r="N15" s="19">
        <v>5648.5869999999995</v>
      </c>
      <c r="O15" s="19">
        <v>5427.5320999999994</v>
      </c>
      <c r="P15" s="19">
        <v>5430.5982999999997</v>
      </c>
      <c r="Q15" s="19">
        <v>5161.9011999999993</v>
      </c>
      <c r="R15" s="19">
        <v>5508.6357711008495</v>
      </c>
      <c r="S15" s="19">
        <v>5588.6568354877209</v>
      </c>
      <c r="T15" s="19">
        <v>5701.7864418299578</v>
      </c>
      <c r="U15" s="19">
        <v>5809.185514913157</v>
      </c>
      <c r="V15" s="19">
        <v>5074.2513000066338</v>
      </c>
      <c r="W15" s="19">
        <v>5273.1831726959663</v>
      </c>
      <c r="X15" s="19">
        <v>4988.4099187854636</v>
      </c>
      <c r="Y15" s="19">
        <v>5126.0905637376491</v>
      </c>
      <c r="Z15" s="19">
        <v>4833.547371589776</v>
      </c>
      <c r="AA15" s="19">
        <v>4703.512320832715</v>
      </c>
      <c r="AB15" s="19">
        <v>5353.0307552563881</v>
      </c>
      <c r="AC15" s="19">
        <v>5436.057434609088</v>
      </c>
      <c r="AD15" s="19">
        <v>5311.2078329879005</v>
      </c>
      <c r="AE15" s="19">
        <v>5104.8191577330599</v>
      </c>
      <c r="AF15" s="19">
        <v>4622.4732058917616</v>
      </c>
      <c r="AG15"/>
      <c r="AH15"/>
      <c r="AI15"/>
      <c r="AJ15"/>
      <c r="AK15"/>
      <c r="AL15" s="100">
        <f t="shared" ref="AK15:AL20" si="1">AF15/AF9</f>
        <v>0.7139068616749491</v>
      </c>
    </row>
    <row r="16" spans="1:38" x14ac:dyDescent="0.2">
      <c r="A16" s="24" t="s">
        <v>10</v>
      </c>
      <c r="B16" s="25"/>
      <c r="C16" s="26">
        <v>1145.52</v>
      </c>
      <c r="D16" s="26">
        <v>1202.452</v>
      </c>
      <c r="E16" s="26">
        <v>1268.07</v>
      </c>
      <c r="F16" s="26">
        <v>1302.6419999999998</v>
      </c>
      <c r="G16" s="26">
        <v>1345.5559999999998</v>
      </c>
      <c r="H16" s="26">
        <v>1429.1479999999999</v>
      </c>
      <c r="I16" s="26">
        <v>1541.4639999999999</v>
      </c>
      <c r="J16" s="26">
        <v>1605.7059999999999</v>
      </c>
      <c r="K16" s="26">
        <v>1666.7659999999998</v>
      </c>
      <c r="L16" s="26">
        <v>1750.1859999999999</v>
      </c>
      <c r="M16" s="26">
        <v>1892.3439999999998</v>
      </c>
      <c r="N16" s="26">
        <v>1988.5779999999997</v>
      </c>
      <c r="O16" s="26">
        <v>1970.6039999999998</v>
      </c>
      <c r="P16" s="26">
        <v>1993.0499999999997</v>
      </c>
      <c r="Q16" s="26">
        <v>2000.5319999999999</v>
      </c>
      <c r="R16" s="26">
        <v>1999.7834357899997</v>
      </c>
      <c r="S16" s="26">
        <v>1993.4934159999998</v>
      </c>
      <c r="T16" s="26">
        <v>2056.2666780664158</v>
      </c>
      <c r="U16" s="26">
        <v>2120.5628530333979</v>
      </c>
      <c r="V16" s="26">
        <v>1915.7501513092579</v>
      </c>
      <c r="W16" s="26">
        <v>1962.1473289844071</v>
      </c>
      <c r="X16" s="26">
        <v>1729.7480471957344</v>
      </c>
      <c r="Y16" s="26">
        <v>1737.495899172003</v>
      </c>
      <c r="Z16" s="26">
        <v>1580.4489081800953</v>
      </c>
      <c r="AA16" s="26">
        <v>1538.1225010128885</v>
      </c>
      <c r="AB16" s="26">
        <v>1596.3433968994082</v>
      </c>
      <c r="AC16" s="26">
        <v>1822.1707187730935</v>
      </c>
      <c r="AD16" s="26">
        <v>1748.7102350704399</v>
      </c>
      <c r="AE16" s="26">
        <v>1667.7865923774164</v>
      </c>
      <c r="AF16" s="26">
        <v>1520.8409931295994</v>
      </c>
      <c r="AL16" s="100">
        <f t="shared" si="1"/>
        <v>0.47351003726286911</v>
      </c>
    </row>
    <row r="17" spans="1:38" x14ac:dyDescent="0.2">
      <c r="A17" s="10" t="s">
        <v>16</v>
      </c>
      <c r="B17" s="11"/>
      <c r="C17" s="12">
        <v>16.77</v>
      </c>
      <c r="D17" s="12">
        <v>16.081999999999997</v>
      </c>
      <c r="E17" s="12">
        <v>16.855999999999998</v>
      </c>
      <c r="F17" s="12">
        <v>17.63</v>
      </c>
      <c r="G17" s="12">
        <v>19.091999999999999</v>
      </c>
      <c r="H17" s="12">
        <v>20.381999999999998</v>
      </c>
      <c r="I17" s="12">
        <v>20.209999999999997</v>
      </c>
      <c r="J17" s="12">
        <v>24.939999999999998</v>
      </c>
      <c r="K17" s="12">
        <v>35.431999999999995</v>
      </c>
      <c r="L17" s="12">
        <v>32.765999999999998</v>
      </c>
      <c r="M17" s="12">
        <v>49.793999999999997</v>
      </c>
      <c r="N17" s="12">
        <v>49.793999999999997</v>
      </c>
      <c r="O17" s="12">
        <v>54.093999999999994</v>
      </c>
      <c r="P17" s="12">
        <v>54.523999999999994</v>
      </c>
      <c r="Q17" s="12">
        <v>57.447999999999993</v>
      </c>
      <c r="R17" s="12">
        <v>54.204444209999991</v>
      </c>
      <c r="S17" s="12">
        <v>136.66432808399998</v>
      </c>
      <c r="T17" s="12">
        <v>156.73930862751999</v>
      </c>
      <c r="U17" s="12">
        <v>161.581674652</v>
      </c>
      <c r="V17" s="12">
        <v>157.60304676199999</v>
      </c>
      <c r="W17" s="12">
        <v>167.3870694409548</v>
      </c>
      <c r="X17" s="12">
        <v>168.82952115524671</v>
      </c>
      <c r="Y17" s="12">
        <v>182.86602689418905</v>
      </c>
      <c r="Z17" s="12">
        <v>176.89008524765129</v>
      </c>
      <c r="AA17" s="12">
        <v>178.16793204555418</v>
      </c>
      <c r="AB17" s="12">
        <v>185.37352568827944</v>
      </c>
      <c r="AC17" s="12">
        <v>189.09252112720165</v>
      </c>
      <c r="AD17" s="12">
        <v>188.45834995534375</v>
      </c>
      <c r="AE17" s="12">
        <v>185.14395873624346</v>
      </c>
      <c r="AF17" s="12">
        <v>179.19120974129132</v>
      </c>
      <c r="AL17" s="100">
        <f t="shared" si="1"/>
        <v>0.64975993841541047</v>
      </c>
    </row>
    <row r="18" spans="1:38" x14ac:dyDescent="0.2">
      <c r="A18" s="10" t="s">
        <v>17</v>
      </c>
      <c r="B18" s="11"/>
      <c r="C18" s="12">
        <v>24.595999999999997</v>
      </c>
      <c r="D18" s="12">
        <v>18.747999999999998</v>
      </c>
      <c r="E18" s="12">
        <v>20.037999999999997</v>
      </c>
      <c r="F18" s="12">
        <v>21.241999999999997</v>
      </c>
      <c r="G18" s="12">
        <v>23.907999999999998</v>
      </c>
      <c r="H18" s="12">
        <v>21.93</v>
      </c>
      <c r="I18" s="12">
        <v>22.36</v>
      </c>
      <c r="J18" s="12">
        <v>22.703999999999997</v>
      </c>
      <c r="K18" s="12">
        <v>23.477999999999998</v>
      </c>
      <c r="L18" s="12">
        <v>20.983999999999998</v>
      </c>
      <c r="M18" s="12">
        <v>26.143999999999998</v>
      </c>
      <c r="N18" s="12">
        <v>27.863999999999997</v>
      </c>
      <c r="O18" s="12">
        <v>30.271999999999998</v>
      </c>
      <c r="P18" s="12">
        <v>30.787999999999997</v>
      </c>
      <c r="Q18" s="12">
        <v>30.443999999999999</v>
      </c>
      <c r="R18" s="12">
        <v>29.576260000000001</v>
      </c>
      <c r="S18" s="12">
        <v>31.288812952945985</v>
      </c>
      <c r="T18" s="12">
        <v>30.040074813619199</v>
      </c>
      <c r="U18" s="12">
        <v>28.489058487321604</v>
      </c>
      <c r="V18" s="12">
        <v>30.553127691315201</v>
      </c>
      <c r="W18" s="12">
        <v>15.210158485248</v>
      </c>
      <c r="X18" s="12">
        <v>6.0004607999999993E-5</v>
      </c>
      <c r="Y18" s="12">
        <v>18.212388343142397</v>
      </c>
      <c r="Z18" s="12">
        <v>29.646588857087998</v>
      </c>
      <c r="AA18" s="12">
        <v>24.000643107840006</v>
      </c>
      <c r="AB18" s="12">
        <v>24.777267965439997</v>
      </c>
      <c r="AC18" s="12">
        <v>25.107300266495997</v>
      </c>
      <c r="AD18" s="12">
        <v>17.497775030271999</v>
      </c>
      <c r="AE18" s="12">
        <v>20.430939410432</v>
      </c>
      <c r="AF18" s="12">
        <v>21.097414070016001</v>
      </c>
      <c r="AL18" s="100">
        <f t="shared" si="1"/>
        <v>0.51288030391132988</v>
      </c>
    </row>
    <row r="19" spans="1:38" x14ac:dyDescent="0.2">
      <c r="A19" s="10" t="s">
        <v>13</v>
      </c>
      <c r="B19" s="11"/>
      <c r="C19" s="12">
        <v>174.98500000000001</v>
      </c>
      <c r="D19" s="12">
        <v>156.822</v>
      </c>
      <c r="E19" s="12">
        <v>191.376</v>
      </c>
      <c r="F19" s="12">
        <v>161.25200000000001</v>
      </c>
      <c r="G19" s="12">
        <v>164.35300000000001</v>
      </c>
      <c r="H19" s="12">
        <v>147.96199999999999</v>
      </c>
      <c r="I19" s="12">
        <v>126.255</v>
      </c>
      <c r="J19" s="12">
        <v>112.07900000000001</v>
      </c>
      <c r="K19" s="12">
        <v>116.952</v>
      </c>
      <c r="L19" s="12">
        <v>146.19</v>
      </c>
      <c r="M19" s="12">
        <v>121.38200000000001</v>
      </c>
      <c r="N19" s="12">
        <v>119.167</v>
      </c>
      <c r="O19" s="12">
        <v>120.93900000000001</v>
      </c>
      <c r="P19" s="12">
        <v>123.59700000000001</v>
      </c>
      <c r="Q19" s="12">
        <v>91.257999999999996</v>
      </c>
      <c r="R19" s="12">
        <v>95.393848000000006</v>
      </c>
      <c r="S19" s="12">
        <v>98.350872999999993</v>
      </c>
      <c r="T19" s="12">
        <v>94.604865000000004</v>
      </c>
      <c r="U19" s="12">
        <v>92.395181000000008</v>
      </c>
      <c r="V19" s="12">
        <v>107.823099</v>
      </c>
      <c r="W19" s="12">
        <v>105.40742</v>
      </c>
      <c r="X19" s="12">
        <v>85.029420000000002</v>
      </c>
      <c r="Y19" s="12">
        <v>87.066334000000012</v>
      </c>
      <c r="Z19" s="12">
        <v>106.10514499999999</v>
      </c>
      <c r="AA19" s="12">
        <v>91.775424000000001</v>
      </c>
      <c r="AB19" s="12">
        <v>65.371295000000003</v>
      </c>
      <c r="AC19" s="12">
        <v>81.146968000000001</v>
      </c>
      <c r="AD19" s="12">
        <v>75.146090000000001</v>
      </c>
      <c r="AE19" s="12">
        <v>64.671797999999995</v>
      </c>
      <c r="AF19" s="12">
        <v>54.392368410000003</v>
      </c>
      <c r="AL19" s="100">
        <f t="shared" si="1"/>
        <v>0.95</v>
      </c>
    </row>
    <row r="20" spans="1:38" x14ac:dyDescent="0.2">
      <c r="A20" s="27" t="s">
        <v>18</v>
      </c>
      <c r="B20" s="28"/>
      <c r="C20" s="29">
        <v>1771.0197000000001</v>
      </c>
      <c r="D20" s="29">
        <v>1841.9878000000001</v>
      </c>
      <c r="E20" s="29">
        <v>2025.6892999999998</v>
      </c>
      <c r="F20" s="29">
        <v>1938.6503000000002</v>
      </c>
      <c r="G20" s="29">
        <v>2324.6709000000001</v>
      </c>
      <c r="H20" s="29">
        <v>2301.4638</v>
      </c>
      <c r="I20" s="29">
        <v>2209.9420999999998</v>
      </c>
      <c r="J20" s="29">
        <v>2966.7368999999999</v>
      </c>
      <c r="K20" s="29">
        <v>3216.2448999999997</v>
      </c>
      <c r="L20" s="29">
        <v>2907.9226999999996</v>
      </c>
      <c r="M20" s="29">
        <v>3375.1107999999999</v>
      </c>
      <c r="N20" s="29">
        <v>3463.1840000000002</v>
      </c>
      <c r="O20" s="29">
        <v>3251.6230999999998</v>
      </c>
      <c r="P20" s="29">
        <v>3228.6392999999998</v>
      </c>
      <c r="Q20" s="29">
        <v>2982.2191999999995</v>
      </c>
      <c r="R20" s="29">
        <v>3329.6777831008499</v>
      </c>
      <c r="S20" s="29">
        <v>3328.8594054507753</v>
      </c>
      <c r="T20" s="29">
        <v>3364.1355153224026</v>
      </c>
      <c r="U20" s="29">
        <v>3406.1567477404378</v>
      </c>
      <c r="V20" s="29">
        <v>2862.5218752440605</v>
      </c>
      <c r="W20" s="29">
        <v>3023.031195785356</v>
      </c>
      <c r="X20" s="29">
        <v>3004.8028704298745</v>
      </c>
      <c r="Y20" s="29">
        <v>3100.4499153283145</v>
      </c>
      <c r="Z20" s="29">
        <v>2940.4566443049412</v>
      </c>
      <c r="AA20" s="29">
        <v>2871.4458206664322</v>
      </c>
      <c r="AB20" s="29">
        <v>3481.1652697032605</v>
      </c>
      <c r="AC20" s="29">
        <v>3318.5399264422967</v>
      </c>
      <c r="AD20" s="29">
        <v>3281.3953829318448</v>
      </c>
      <c r="AE20" s="29">
        <v>3166.7858692089685</v>
      </c>
      <c r="AF20" s="29">
        <v>2846.9512205408546</v>
      </c>
      <c r="AL20" s="100">
        <f t="shared" si="1"/>
        <v>0.98548597724245779</v>
      </c>
    </row>
    <row r="21" spans="1:38" x14ac:dyDescent="0.2">
      <c r="A21" s="32" t="s">
        <v>19</v>
      </c>
      <c r="B21" s="33"/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21.821700000000007</v>
      </c>
      <c r="J21" s="34">
        <v>16.746200000000009</v>
      </c>
      <c r="K21" s="34">
        <v>17.799500000000009</v>
      </c>
      <c r="L21" s="34">
        <v>13.816800000000001</v>
      </c>
      <c r="M21" s="34">
        <v>-0.56829999999999359</v>
      </c>
      <c r="N21" s="34">
        <v>-1.1619999999999742</v>
      </c>
      <c r="O21" s="34">
        <v>-0.22489999999997146</v>
      </c>
      <c r="P21" s="34">
        <v>-0.47079999999997568</v>
      </c>
      <c r="Q21" s="34">
        <v>-3.703899999999992</v>
      </c>
      <c r="R21" s="34">
        <v>1.4252737943208889</v>
      </c>
      <c r="S21" s="34">
        <v>-10.582481087717593</v>
      </c>
      <c r="T21" s="34">
        <v>9.5040463581765717</v>
      </c>
      <c r="U21" s="34">
        <v>0.55076269159625468</v>
      </c>
      <c r="V21" s="34">
        <v>-2.1638306190331846</v>
      </c>
      <c r="W21" s="34">
        <v>6.4939687745516039</v>
      </c>
      <c r="X21" s="34">
        <v>0.34722855552674403</v>
      </c>
      <c r="Y21" s="34">
        <v>-0.99702536369943573</v>
      </c>
      <c r="Z21" s="34">
        <v>-1.922908039358056</v>
      </c>
      <c r="AA21" s="34">
        <v>-2.0418265985325483</v>
      </c>
      <c r="AB21" s="34">
        <v>-2.6074339658188936</v>
      </c>
      <c r="AC21" s="34">
        <v>-3.2109081347844235</v>
      </c>
      <c r="AD21" s="34">
        <v>-0.32956515903667771</v>
      </c>
      <c r="AE21" s="34">
        <v>-2.7136981287656603</v>
      </c>
      <c r="AF21" s="34">
        <v>-34.757992913954503</v>
      </c>
    </row>
    <row r="22" spans="1:38" x14ac:dyDescent="0.2">
      <c r="A22" s="24" t="s">
        <v>20</v>
      </c>
      <c r="B22" s="25"/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</row>
    <row r="23" spans="1:38" x14ac:dyDescent="0.2">
      <c r="A23" s="35" t="s">
        <v>21</v>
      </c>
      <c r="B23" s="31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8" ht="13.5" thickBot="1" x14ac:dyDescent="0.25">
      <c r="A24" s="13" t="s">
        <v>22</v>
      </c>
      <c r="B24" s="14"/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21.821700000000007</v>
      </c>
      <c r="J24" s="15">
        <v>16.746200000000009</v>
      </c>
      <c r="K24" s="15">
        <v>17.799500000000009</v>
      </c>
      <c r="L24" s="15">
        <v>13.816800000000001</v>
      </c>
      <c r="M24" s="15">
        <v>-0.56829999999999359</v>
      </c>
      <c r="N24" s="15">
        <v>-1.1619999999999742</v>
      </c>
      <c r="O24" s="15">
        <v>-0.22489999999997146</v>
      </c>
      <c r="P24" s="15">
        <v>-0.47079999999997568</v>
      </c>
      <c r="Q24" s="15">
        <v>-3.703899999999992</v>
      </c>
      <c r="R24" s="15">
        <v>1.4252737943208889</v>
      </c>
      <c r="S24" s="15">
        <v>-10.582481087717593</v>
      </c>
      <c r="T24" s="15">
        <v>9.5040463581765717</v>
      </c>
      <c r="U24" s="15">
        <v>0.55076269159625468</v>
      </c>
      <c r="V24" s="15">
        <v>-2.1638306190331846</v>
      </c>
      <c r="W24" s="15">
        <v>6.4939687745516039</v>
      </c>
      <c r="X24" s="15">
        <v>0.34722855552674403</v>
      </c>
      <c r="Y24" s="15">
        <v>-0.99702536369943573</v>
      </c>
      <c r="Z24" s="15">
        <v>-1.922908039358056</v>
      </c>
      <c r="AA24" s="15">
        <v>-2.0418265985325483</v>
      </c>
      <c r="AB24" s="15">
        <v>-2.6074339658188936</v>
      </c>
      <c r="AC24" s="15">
        <v>-3.2109081347844235</v>
      </c>
      <c r="AD24" s="15">
        <v>-0.32956515903667771</v>
      </c>
      <c r="AE24" s="15">
        <v>-2.7136981287656603</v>
      </c>
      <c r="AF24" s="15">
        <v>-34.757992913954503</v>
      </c>
    </row>
    <row r="25" spans="1:38" ht="13.5" thickBot="1" x14ac:dyDescent="0.25">
      <c r="A25" s="30" t="s">
        <v>23</v>
      </c>
      <c r="B25" s="31"/>
      <c r="C25" s="19">
        <v>287.77155207999999</v>
      </c>
      <c r="D25" s="19">
        <v>296.31404727999995</v>
      </c>
      <c r="E25" s="19">
        <v>307.38308703999996</v>
      </c>
      <c r="F25" s="19">
        <v>299.6517336</v>
      </c>
      <c r="G25" s="19">
        <v>305.19516887999998</v>
      </c>
      <c r="H25" s="19">
        <v>346.33201936</v>
      </c>
      <c r="I25" s="19">
        <v>366.23482992000004</v>
      </c>
      <c r="J25" s="19">
        <v>365.20109344000002</v>
      </c>
      <c r="K25" s="19">
        <v>389.74270479999996</v>
      </c>
      <c r="L25" s="19">
        <v>379.74839711999999</v>
      </c>
      <c r="M25" s="19">
        <v>410.30724655999995</v>
      </c>
      <c r="N25" s="19">
        <v>442.91695823999999</v>
      </c>
      <c r="O25" s="19">
        <v>463.38103319999999</v>
      </c>
      <c r="P25" s="19">
        <v>471.40383927999994</v>
      </c>
      <c r="Q25" s="19">
        <v>474.5355515614803</v>
      </c>
      <c r="R25" s="19">
        <v>526.61765668227235</v>
      </c>
      <c r="S25" s="19">
        <v>539.75949529257855</v>
      </c>
      <c r="T25" s="19">
        <v>520.16334740486275</v>
      </c>
      <c r="U25" s="19">
        <v>545.37612490541437</v>
      </c>
      <c r="V25" s="19">
        <v>502.67279955176713</v>
      </c>
      <c r="W25" s="19">
        <v>454.32027991633299</v>
      </c>
      <c r="X25" s="19">
        <v>413.05350287167596</v>
      </c>
      <c r="Y25" s="19">
        <v>418.83242071202642</v>
      </c>
      <c r="Z25" s="19">
        <v>404.89669832282198</v>
      </c>
      <c r="AA25" s="19">
        <v>392.93741188554992</v>
      </c>
      <c r="AB25" s="19">
        <v>427.88223252536261</v>
      </c>
      <c r="AC25" s="19">
        <v>396.83853864583716</v>
      </c>
      <c r="AD25" s="19">
        <v>410.44138331801241</v>
      </c>
      <c r="AE25" s="19">
        <v>425.56331988324462</v>
      </c>
      <c r="AF25" s="19">
        <v>409.47338641199843</v>
      </c>
    </row>
    <row r="26" spans="1:38" s="20" customFormat="1" ht="13.5" thickBot="1" x14ac:dyDescent="0.25">
      <c r="A26" s="36" t="s">
        <v>24</v>
      </c>
      <c r="B26" s="37"/>
      <c r="C26" s="38">
        <v>7851.7017145076425</v>
      </c>
      <c r="D26" s="38">
        <v>8035.1346355224032</v>
      </c>
      <c r="E26" s="38">
        <v>7918.5307505599276</v>
      </c>
      <c r="F26" s="38">
        <v>8021.9708899810339</v>
      </c>
      <c r="G26" s="38">
        <v>8393.7988185571721</v>
      </c>
      <c r="H26" s="38">
        <v>8416.3343452616282</v>
      </c>
      <c r="I26" s="38">
        <v>8939.3372897228091</v>
      </c>
      <c r="J26" s="38">
        <v>9394.4631455874933</v>
      </c>
      <c r="K26" s="38">
        <v>10119.973174080866</v>
      </c>
      <c r="L26" s="38">
        <v>10606.420306115619</v>
      </c>
      <c r="M26" s="38">
        <v>11164.615696995037</v>
      </c>
      <c r="N26" s="38">
        <v>11539.95726089854</v>
      </c>
      <c r="O26" s="38">
        <v>11760.913346847661</v>
      </c>
      <c r="P26" s="38">
        <v>11522.410919228059</v>
      </c>
      <c r="Q26" s="38">
        <v>12159.966097712972</v>
      </c>
      <c r="R26" s="38">
        <v>12966.20266973523</v>
      </c>
      <c r="S26" s="38">
        <v>13102.951509488239</v>
      </c>
      <c r="T26" s="38">
        <v>13047.281333719717</v>
      </c>
      <c r="U26" s="38">
        <v>13601.042040342116</v>
      </c>
      <c r="V26" s="38">
        <v>12190.785609805826</v>
      </c>
      <c r="W26" s="38">
        <v>12144.048475007919</v>
      </c>
      <c r="X26" s="38">
        <v>11430.897888104046</v>
      </c>
      <c r="Y26" s="38">
        <v>10919.777389560937</v>
      </c>
      <c r="Z26" s="38">
        <v>11151.18512327349</v>
      </c>
      <c r="AA26" s="38">
        <v>11061.58562931694</v>
      </c>
      <c r="AB26" s="38">
        <v>11607.456206709141</v>
      </c>
      <c r="AC26" s="38">
        <v>12054.533838454063</v>
      </c>
      <c r="AD26" s="38">
        <v>12138.708692441998</v>
      </c>
      <c r="AE26" s="38">
        <v>12638.596955787891</v>
      </c>
      <c r="AF26" s="38">
        <v>12545.359856758711</v>
      </c>
      <c r="AG26"/>
      <c r="AH26"/>
      <c r="AI26"/>
      <c r="AJ26"/>
      <c r="AK26"/>
    </row>
    <row r="27" spans="1:38" s="20" customFormat="1" x14ac:dyDescent="0.2">
      <c r="A27" s="16" t="s">
        <v>25</v>
      </c>
      <c r="B27" s="17"/>
      <c r="C27" s="18">
        <v>616.50807973499991</v>
      </c>
      <c r="D27" s="18">
        <v>637.91402192500004</v>
      </c>
      <c r="E27" s="18">
        <v>616.70163879999996</v>
      </c>
      <c r="F27" s="18">
        <v>557.21459671999992</v>
      </c>
      <c r="G27" s="18">
        <v>608.03752176</v>
      </c>
      <c r="H27" s="18">
        <v>523.71886471999994</v>
      </c>
      <c r="I27" s="18">
        <v>560.2915697599999</v>
      </c>
      <c r="J27" s="18">
        <v>686.47506183999997</v>
      </c>
      <c r="K27" s="18">
        <v>625.63707120000004</v>
      </c>
      <c r="L27" s="18">
        <v>601.32409303999998</v>
      </c>
      <c r="M27" s="18">
        <v>666.29988703999993</v>
      </c>
      <c r="N27" s="18">
        <v>554.20080095999992</v>
      </c>
      <c r="O27" s="18">
        <v>578.72903503999999</v>
      </c>
      <c r="P27" s="18">
        <v>216.60623856000001</v>
      </c>
      <c r="Q27" s="18">
        <v>238.37440000000001</v>
      </c>
      <c r="R27" s="18">
        <v>461.02279999999996</v>
      </c>
      <c r="S27" s="18">
        <v>347.65159999999997</v>
      </c>
      <c r="T27" s="18">
        <v>107.86139999999999</v>
      </c>
      <c r="U27" s="18">
        <v>279.44040000000001</v>
      </c>
      <c r="V27" s="18">
        <v>262.82322000000005</v>
      </c>
      <c r="W27" s="18">
        <v>327.88574059999996</v>
      </c>
      <c r="X27" s="18">
        <v>296.0837128</v>
      </c>
      <c r="Y27" s="18">
        <v>268.92398854808857</v>
      </c>
      <c r="Z27" s="18">
        <v>287.68736709116655</v>
      </c>
      <c r="AA27" s="18">
        <v>200.80849715813741</v>
      </c>
      <c r="AB27" s="18">
        <v>207.49588751064488</v>
      </c>
      <c r="AC27" s="18">
        <v>264.2935232094855</v>
      </c>
      <c r="AD27" s="18">
        <v>240.13919471330937</v>
      </c>
      <c r="AE27" s="18">
        <v>231.58328467708543</v>
      </c>
      <c r="AF27" s="18">
        <v>238.49280780388307</v>
      </c>
      <c r="AG27"/>
      <c r="AH27"/>
      <c r="AI27"/>
      <c r="AJ27"/>
      <c r="AK27"/>
    </row>
    <row r="28" spans="1:38" ht="13.5" thickBot="1" x14ac:dyDescent="0.25">
      <c r="A28" s="39" t="s">
        <v>26</v>
      </c>
      <c r="B28" s="40"/>
      <c r="C28" s="41">
        <v>616.50807973499991</v>
      </c>
      <c r="D28" s="41">
        <v>637.91402192500004</v>
      </c>
      <c r="E28" s="41">
        <v>616.70163879999996</v>
      </c>
      <c r="F28" s="41">
        <v>557.21459671999992</v>
      </c>
      <c r="G28" s="41">
        <v>608.03752176</v>
      </c>
      <c r="H28" s="41">
        <v>523.71886471999994</v>
      </c>
      <c r="I28" s="41">
        <v>560.2915697599999</v>
      </c>
      <c r="J28" s="41">
        <v>686.47506183999997</v>
      </c>
      <c r="K28" s="41">
        <v>625.63707120000004</v>
      </c>
      <c r="L28" s="41">
        <v>601.32409303999998</v>
      </c>
      <c r="M28" s="41">
        <v>666.29988703999993</v>
      </c>
      <c r="N28" s="41">
        <v>554.20080095999992</v>
      </c>
      <c r="O28" s="41">
        <v>578.72903503999999</v>
      </c>
      <c r="P28" s="41">
        <v>216.60623856000001</v>
      </c>
      <c r="Q28" s="41">
        <v>238.37440000000001</v>
      </c>
      <c r="R28" s="41">
        <v>461.02279999999996</v>
      </c>
      <c r="S28" s="41">
        <v>347.65159999999997</v>
      </c>
      <c r="T28" s="41">
        <v>107.86139999999999</v>
      </c>
      <c r="U28" s="41">
        <v>279.44040000000001</v>
      </c>
      <c r="V28" s="41">
        <v>262.82322000000005</v>
      </c>
      <c r="W28" s="41">
        <v>327.88574059999996</v>
      </c>
      <c r="X28" s="41">
        <v>296.0837128</v>
      </c>
      <c r="Y28" s="41">
        <v>268.92398854808857</v>
      </c>
      <c r="Z28" s="41">
        <v>287.68736709116655</v>
      </c>
      <c r="AA28" s="41">
        <v>200.80849715813741</v>
      </c>
      <c r="AB28" s="41">
        <v>207.49588751064488</v>
      </c>
      <c r="AC28" s="41">
        <v>264.2935232094855</v>
      </c>
      <c r="AD28" s="41">
        <v>240.13919471330937</v>
      </c>
      <c r="AE28" s="41">
        <v>231.58328467708543</v>
      </c>
      <c r="AF28" s="41">
        <v>238.49280780388307</v>
      </c>
    </row>
    <row r="29" spans="1:38" s="20" customFormat="1" ht="13.5" thickBot="1" x14ac:dyDescent="0.25">
      <c r="A29" s="16" t="s">
        <v>27</v>
      </c>
      <c r="B29" s="17"/>
      <c r="C29" s="18">
        <v>7249.3819284272231</v>
      </c>
      <c r="D29" s="18">
        <v>7448.4738045244512</v>
      </c>
      <c r="E29" s="18">
        <v>7325.1858341717698</v>
      </c>
      <c r="F29" s="18">
        <v>7591.3789731912048</v>
      </c>
      <c r="G29" s="18">
        <v>7860.8862385760085</v>
      </c>
      <c r="H29" s="18">
        <v>7978.9218585416247</v>
      </c>
      <c r="I29" s="18">
        <v>8334.6297683316789</v>
      </c>
      <c r="J29" s="18">
        <v>8646.3791430148867</v>
      </c>
      <c r="K29" s="18">
        <v>9355.9483984867584</v>
      </c>
      <c r="L29" s="18">
        <v>9943.742305343465</v>
      </c>
      <c r="M29" s="18">
        <v>10813.945665784888</v>
      </c>
      <c r="N29" s="18">
        <v>11261.736566519754</v>
      </c>
      <c r="O29" s="18">
        <v>11308.704663305512</v>
      </c>
      <c r="P29" s="18">
        <v>11630.6794463244</v>
      </c>
      <c r="Q29" s="18">
        <v>11910.136663936441</v>
      </c>
      <c r="R29" s="18">
        <v>12606.340404898705</v>
      </c>
      <c r="S29" s="18">
        <v>12944.469876682069</v>
      </c>
      <c r="T29" s="18">
        <v>13131.502472886252</v>
      </c>
      <c r="U29" s="18">
        <v>13189.197861795014</v>
      </c>
      <c r="V29" s="18">
        <v>11976.010909454168</v>
      </c>
      <c r="W29" s="18">
        <v>11884.387088253474</v>
      </c>
      <c r="X29" s="18">
        <v>11093.759600603758</v>
      </c>
      <c r="Y29" s="18">
        <v>10735.215483258848</v>
      </c>
      <c r="Z29" s="18">
        <v>10929.745170313428</v>
      </c>
      <c r="AA29" s="18">
        <v>10894.360384667549</v>
      </c>
      <c r="AB29" s="18">
        <v>11404.708141769981</v>
      </c>
      <c r="AC29" s="18">
        <v>11749.631654982741</v>
      </c>
      <c r="AD29" s="18">
        <v>11907.578532459122</v>
      </c>
      <c r="AE29" s="18">
        <v>12492.518851429331</v>
      </c>
      <c r="AF29" s="18">
        <v>12414.11730372738</v>
      </c>
      <c r="AG29"/>
      <c r="AH29"/>
      <c r="AI29"/>
      <c r="AJ29"/>
      <c r="AK29"/>
    </row>
    <row r="30" spans="1:38" s="20" customFormat="1" x14ac:dyDescent="0.2">
      <c r="A30" s="42" t="s">
        <v>28</v>
      </c>
      <c r="B30" s="43"/>
      <c r="C30" s="44">
        <v>1763.8202097301232</v>
      </c>
      <c r="D30" s="44">
        <v>1803.5742732635642</v>
      </c>
      <c r="E30" s="44">
        <v>1741.5709876958038</v>
      </c>
      <c r="F30" s="44">
        <v>1827.0778068979998</v>
      </c>
      <c r="G30" s="44">
        <v>1939.4157208120218</v>
      </c>
      <c r="H30" s="44">
        <v>1973.2738493089985</v>
      </c>
      <c r="I30" s="44">
        <v>1970.2219786175938</v>
      </c>
      <c r="J30" s="44">
        <v>2102.5046514295186</v>
      </c>
      <c r="K30" s="44">
        <v>2154.5331178874462</v>
      </c>
      <c r="L30" s="44">
        <v>2225.4946444273928</v>
      </c>
      <c r="M30" s="44">
        <v>2490.9248844704407</v>
      </c>
      <c r="N30" s="44">
        <v>2459.7064226934103</v>
      </c>
      <c r="O30" s="44">
        <v>2364.7827113064036</v>
      </c>
      <c r="P30" s="44">
        <v>2402.07425695658</v>
      </c>
      <c r="Q30" s="44">
        <v>2391.7706006840135</v>
      </c>
      <c r="R30" s="44">
        <v>2485.5274863823124</v>
      </c>
      <c r="S30" s="44">
        <v>2382.4338106361974</v>
      </c>
      <c r="T30" s="44">
        <v>2331.5674717560532</v>
      </c>
      <c r="U30" s="44">
        <v>2255.5630481374992</v>
      </c>
      <c r="V30" s="44">
        <v>1888.6654252218111</v>
      </c>
      <c r="W30" s="44">
        <v>1865.1775046895334</v>
      </c>
      <c r="X30" s="44">
        <v>1738.5979121042458</v>
      </c>
      <c r="Y30" s="44">
        <v>1730.4075904879014</v>
      </c>
      <c r="Z30" s="44">
        <v>1811.0349423770094</v>
      </c>
      <c r="AA30" s="44">
        <v>1996.7534549912941</v>
      </c>
      <c r="AB30" s="44">
        <v>2002.0766065483033</v>
      </c>
      <c r="AC30" s="44">
        <v>2094.1344779482583</v>
      </c>
      <c r="AD30" s="44">
        <v>2166.5212997424414</v>
      </c>
      <c r="AE30" s="44">
        <v>2291.3488909734988</v>
      </c>
      <c r="AF30" s="44">
        <v>2294.599846903609</v>
      </c>
      <c r="AG30"/>
      <c r="AH30"/>
      <c r="AI30"/>
      <c r="AJ30"/>
      <c r="AK30"/>
    </row>
    <row r="31" spans="1:38" x14ac:dyDescent="0.2">
      <c r="A31" s="45" t="s">
        <v>29</v>
      </c>
      <c r="B31" s="46" t="s">
        <v>30</v>
      </c>
      <c r="C31" s="47">
        <v>36.445926468391399</v>
      </c>
      <c r="D31" s="47">
        <v>89.990210109850025</v>
      </c>
      <c r="E31" s="47">
        <v>95.136237025479417</v>
      </c>
      <c r="F31" s="47">
        <v>102.64315756156228</v>
      </c>
      <c r="G31" s="47">
        <v>121.80602568301077</v>
      </c>
      <c r="H31" s="47">
        <v>130.51999877460804</v>
      </c>
      <c r="I31" s="47">
        <v>125.1741000606814</v>
      </c>
      <c r="J31" s="47">
        <v>147.20631677056997</v>
      </c>
      <c r="K31" s="47">
        <v>155.18200366644135</v>
      </c>
      <c r="L31" s="47">
        <v>151.66079990465084</v>
      </c>
      <c r="M31" s="47">
        <v>163.13249013914333</v>
      </c>
      <c r="N31" s="47">
        <v>173.72573503337935</v>
      </c>
      <c r="O31" s="47">
        <v>149.74949693967702</v>
      </c>
      <c r="P31" s="47">
        <v>133.37976652474717</v>
      </c>
      <c r="Q31" s="47">
        <v>104.96508257913061</v>
      </c>
      <c r="R31" s="47">
        <v>108.05358821586226</v>
      </c>
      <c r="S31" s="47">
        <v>104.14996931526412</v>
      </c>
      <c r="T31" s="47">
        <v>92.157666523984275</v>
      </c>
      <c r="U31" s="47">
        <v>89.491305451155597</v>
      </c>
      <c r="V31" s="47">
        <v>81.467179280553012</v>
      </c>
      <c r="W31" s="47">
        <v>78.719829033045301</v>
      </c>
      <c r="X31" s="47">
        <v>70.762736337016349</v>
      </c>
      <c r="Y31" s="47">
        <v>63.553422711890008</v>
      </c>
      <c r="Z31" s="47">
        <v>67.223860210232502</v>
      </c>
      <c r="AA31" s="47">
        <v>69.084887520259485</v>
      </c>
      <c r="AB31" s="47">
        <v>49.12061622444088</v>
      </c>
      <c r="AC31" s="47">
        <v>51.997062255488459</v>
      </c>
      <c r="AD31" s="47">
        <v>47.561589751677275</v>
      </c>
      <c r="AE31" s="47">
        <v>49.471977037135119</v>
      </c>
      <c r="AF31" s="47">
        <v>49.25450325621</v>
      </c>
    </row>
    <row r="32" spans="1:38" x14ac:dyDescent="0.2">
      <c r="A32" s="49" t="s">
        <v>31</v>
      </c>
      <c r="B32" s="50" t="s">
        <v>32</v>
      </c>
      <c r="C32" s="51">
        <v>419.21368158515918</v>
      </c>
      <c r="D32" s="51">
        <v>430.21376886562234</v>
      </c>
      <c r="E32" s="51">
        <v>412.40647958664874</v>
      </c>
      <c r="F32" s="51">
        <v>437.84521337259082</v>
      </c>
      <c r="G32" s="51">
        <v>461.62875556101312</v>
      </c>
      <c r="H32" s="51">
        <v>472.39511885856297</v>
      </c>
      <c r="I32" s="51">
        <v>470.09834044509637</v>
      </c>
      <c r="J32" s="51">
        <v>507.83182878386134</v>
      </c>
      <c r="K32" s="51">
        <v>517.83847245206516</v>
      </c>
      <c r="L32" s="51">
        <v>532.27605043701669</v>
      </c>
      <c r="M32" s="51">
        <v>602.81639730159475</v>
      </c>
      <c r="N32" s="51">
        <v>594.87434623368949</v>
      </c>
      <c r="O32" s="51">
        <v>523.14058142221052</v>
      </c>
      <c r="P32" s="51">
        <v>529.7771724512786</v>
      </c>
      <c r="Q32" s="51">
        <v>467.09207893707378</v>
      </c>
      <c r="R32" s="51">
        <v>497.28783692515003</v>
      </c>
      <c r="S32" s="51">
        <v>461.8471421241195</v>
      </c>
      <c r="T32" s="51">
        <v>409.03868163111019</v>
      </c>
      <c r="U32" s="51">
        <v>394.03110550653366</v>
      </c>
      <c r="V32" s="51">
        <v>443.75273380053727</v>
      </c>
      <c r="W32" s="51">
        <v>435.65340531241065</v>
      </c>
      <c r="X32" s="51">
        <v>413.78801639682229</v>
      </c>
      <c r="Y32" s="51">
        <v>432.74069582968389</v>
      </c>
      <c r="Z32" s="51">
        <v>432.01696295978184</v>
      </c>
      <c r="AA32" s="51">
        <v>462.2263032629769</v>
      </c>
      <c r="AB32" s="51">
        <v>453.54187551289681</v>
      </c>
      <c r="AC32" s="51">
        <v>482.24292568866025</v>
      </c>
      <c r="AD32" s="51">
        <v>504.51459894844464</v>
      </c>
      <c r="AE32" s="51">
        <v>531.4091989350278</v>
      </c>
      <c r="AF32" s="51">
        <v>517.49040002628249</v>
      </c>
    </row>
    <row r="33" spans="1:37" x14ac:dyDescent="0.2">
      <c r="A33" s="49" t="s">
        <v>33</v>
      </c>
      <c r="B33" s="50" t="s">
        <v>34</v>
      </c>
      <c r="C33" s="51">
        <v>49.317984247164254</v>
      </c>
      <c r="D33" s="51">
        <v>55.337011590679623</v>
      </c>
      <c r="E33" s="51">
        <v>46.819895069016482</v>
      </c>
      <c r="F33" s="51">
        <v>49.725535866263847</v>
      </c>
      <c r="G33" s="51">
        <v>46.734841234322779</v>
      </c>
      <c r="H33" s="51">
        <v>48.408228271635352</v>
      </c>
      <c r="I33" s="51">
        <v>51.454775371461004</v>
      </c>
      <c r="J33" s="51">
        <v>50.654277826760406</v>
      </c>
      <c r="K33" s="51">
        <v>51.055566525083663</v>
      </c>
      <c r="L33" s="51">
        <v>50.886064344361401</v>
      </c>
      <c r="M33" s="51">
        <v>56.864220746173459</v>
      </c>
      <c r="N33" s="51">
        <v>54.767838731917891</v>
      </c>
      <c r="O33" s="51">
        <v>41.97529844640674</v>
      </c>
      <c r="P33" s="51">
        <v>36.610117862037654</v>
      </c>
      <c r="Q33" s="51">
        <v>26.194297775661855</v>
      </c>
      <c r="R33" s="51">
        <v>24.512025009625479</v>
      </c>
      <c r="S33" s="51">
        <v>10.399474872520818</v>
      </c>
      <c r="T33" s="51">
        <v>8.3711958855191995</v>
      </c>
      <c r="U33" s="51">
        <v>9.456813031117834</v>
      </c>
      <c r="V33" s="51">
        <v>11.99782818348495</v>
      </c>
      <c r="W33" s="51">
        <v>11.523341691663981</v>
      </c>
      <c r="X33" s="51">
        <v>7.3185816439393747</v>
      </c>
      <c r="Y33" s="51">
        <v>6.3317877677331422</v>
      </c>
      <c r="Z33" s="51">
        <v>6.9723291692920757</v>
      </c>
      <c r="AA33" s="51">
        <v>22.271463512407571</v>
      </c>
      <c r="AB33" s="51">
        <v>19.782117811349895</v>
      </c>
      <c r="AC33" s="51">
        <v>25.176216098415313</v>
      </c>
      <c r="AD33" s="51">
        <v>26.891683967454174</v>
      </c>
      <c r="AE33" s="51">
        <v>28.696328635030788</v>
      </c>
      <c r="AF33" s="51">
        <v>29.298520149973928</v>
      </c>
    </row>
    <row r="34" spans="1:37" x14ac:dyDescent="0.2">
      <c r="A34" s="49" t="s">
        <v>35</v>
      </c>
      <c r="B34" s="50" t="s">
        <v>36</v>
      </c>
      <c r="C34" s="51">
        <v>73.782502829926415</v>
      </c>
      <c r="D34" s="51">
        <v>82.129823256955319</v>
      </c>
      <c r="E34" s="51">
        <v>79.471256242535091</v>
      </c>
      <c r="F34" s="51">
        <v>80.139104533239347</v>
      </c>
      <c r="G34" s="51">
        <v>85.463537966805092</v>
      </c>
      <c r="H34" s="51">
        <v>86.540804650901777</v>
      </c>
      <c r="I34" s="51">
        <v>95.991891626783413</v>
      </c>
      <c r="J34" s="51">
        <v>98.064276358378336</v>
      </c>
      <c r="K34" s="51">
        <v>119.40801589614033</v>
      </c>
      <c r="L34" s="51">
        <v>120.64458039420933</v>
      </c>
      <c r="M34" s="51">
        <v>131.39310266346075</v>
      </c>
      <c r="N34" s="51">
        <v>142.91699977348</v>
      </c>
      <c r="O34" s="51">
        <v>145.34094804444842</v>
      </c>
      <c r="P34" s="51">
        <v>102.27384062406925</v>
      </c>
      <c r="Q34" s="51">
        <v>121.36696567149522</v>
      </c>
      <c r="R34" s="51">
        <v>140.55493311713076</v>
      </c>
      <c r="S34" s="51">
        <v>135.87424172587805</v>
      </c>
      <c r="T34" s="51">
        <v>127.48489387073936</v>
      </c>
      <c r="U34" s="51">
        <v>115.23985237061673</v>
      </c>
      <c r="V34" s="51">
        <v>111.06391221369205</v>
      </c>
      <c r="W34" s="51">
        <v>124.8742127828297</v>
      </c>
      <c r="X34" s="51">
        <v>116.96763848590342</v>
      </c>
      <c r="Y34" s="51">
        <v>120.88123495770964</v>
      </c>
      <c r="Z34" s="51">
        <v>124.63460372595969</v>
      </c>
      <c r="AA34" s="51">
        <v>138.94629508740962</v>
      </c>
      <c r="AB34" s="51">
        <v>140.04767002545532</v>
      </c>
      <c r="AC34" s="51">
        <v>137.78701783685568</v>
      </c>
      <c r="AD34" s="51">
        <v>156.38682044856964</v>
      </c>
      <c r="AE34" s="51">
        <v>159.76498689899159</v>
      </c>
      <c r="AF34" s="51">
        <v>154.0783974470329</v>
      </c>
    </row>
    <row r="35" spans="1:37" x14ac:dyDescent="0.2">
      <c r="A35" s="49" t="s">
        <v>37</v>
      </c>
      <c r="B35" s="50" t="s">
        <v>38</v>
      </c>
      <c r="C35" s="51">
        <v>17.847597490897879</v>
      </c>
      <c r="D35" s="51">
        <v>25.102698554225299</v>
      </c>
      <c r="E35" s="51">
        <v>28.529380639244682</v>
      </c>
      <c r="F35" s="51">
        <v>32.416009323066127</v>
      </c>
      <c r="G35" s="51">
        <v>36.878430869378249</v>
      </c>
      <c r="H35" s="51">
        <v>41.033954481269078</v>
      </c>
      <c r="I35" s="51">
        <v>44.205057035335102</v>
      </c>
      <c r="J35" s="51">
        <v>49.118648177699868</v>
      </c>
      <c r="K35" s="51">
        <v>54.48331036873445</v>
      </c>
      <c r="L35" s="51">
        <v>56.785298225678545</v>
      </c>
      <c r="M35" s="51">
        <v>63.505974652047783</v>
      </c>
      <c r="N35" s="51">
        <v>63.038798356905048</v>
      </c>
      <c r="O35" s="51">
        <v>59.866265100350596</v>
      </c>
      <c r="P35" s="51">
        <v>58.373439846085773</v>
      </c>
      <c r="Q35" s="51">
        <v>53.439341562019933</v>
      </c>
      <c r="R35" s="51">
        <v>35.414283537468563</v>
      </c>
      <c r="S35" s="51">
        <v>28.54681053786037</v>
      </c>
      <c r="T35" s="51">
        <v>16.161988757946983</v>
      </c>
      <c r="U35" s="51">
        <v>18.66842412265261</v>
      </c>
      <c r="V35" s="51">
        <v>15.757336463585965</v>
      </c>
      <c r="W35" s="51">
        <v>13.042803599229938</v>
      </c>
      <c r="X35" s="51">
        <v>15.096580815444975</v>
      </c>
      <c r="Y35" s="51">
        <v>14.633269993224021</v>
      </c>
      <c r="Z35" s="51">
        <v>14.427066513127057</v>
      </c>
      <c r="AA35" s="51">
        <v>14.246884134447409</v>
      </c>
      <c r="AB35" s="51">
        <v>12.078528927385921</v>
      </c>
      <c r="AC35" s="51">
        <v>14.364896976237446</v>
      </c>
      <c r="AD35" s="51">
        <v>15.190558785139359</v>
      </c>
      <c r="AE35" s="51">
        <v>16.071294605366482</v>
      </c>
      <c r="AF35" s="51">
        <v>16.456856387678158</v>
      </c>
    </row>
    <row r="36" spans="1:37" x14ac:dyDescent="0.2">
      <c r="A36" s="49" t="s">
        <v>39</v>
      </c>
      <c r="B36" s="50" t="s">
        <v>40</v>
      </c>
      <c r="C36" s="51">
        <v>181.7907546537246</v>
      </c>
      <c r="D36" s="51">
        <v>195.62382059646515</v>
      </c>
      <c r="E36" s="51">
        <v>193.26460053071099</v>
      </c>
      <c r="F36" s="51">
        <v>200.07668779872364</v>
      </c>
      <c r="G36" s="51">
        <v>205.82105393087988</v>
      </c>
      <c r="H36" s="51">
        <v>205.63585417340474</v>
      </c>
      <c r="I36" s="51">
        <v>203.35505831984941</v>
      </c>
      <c r="J36" s="51">
        <v>209.7026540555828</v>
      </c>
      <c r="K36" s="51">
        <v>214.01961329547999</v>
      </c>
      <c r="L36" s="51">
        <v>234.45134408426949</v>
      </c>
      <c r="M36" s="51">
        <v>270.41785255271691</v>
      </c>
      <c r="N36" s="51">
        <v>280.45878978744003</v>
      </c>
      <c r="O36" s="51">
        <v>264.16541086886519</v>
      </c>
      <c r="P36" s="51">
        <v>255.65902202266068</v>
      </c>
      <c r="Q36" s="51">
        <v>236.88504755155827</v>
      </c>
      <c r="R36" s="51">
        <v>261.68947782073815</v>
      </c>
      <c r="S36" s="51">
        <v>223.876617095781</v>
      </c>
      <c r="T36" s="51">
        <v>201.81732345296655</v>
      </c>
      <c r="U36" s="51">
        <v>212.48144537667872</v>
      </c>
      <c r="V36" s="51">
        <v>237.58460810857088</v>
      </c>
      <c r="W36" s="51">
        <v>228.6818280185326</v>
      </c>
      <c r="X36" s="51">
        <v>215.18828183833827</v>
      </c>
      <c r="Y36" s="51">
        <v>216.90717831036704</v>
      </c>
      <c r="Z36" s="51">
        <v>207.05716093779449</v>
      </c>
      <c r="AA36" s="51">
        <v>208.5626184625927</v>
      </c>
      <c r="AB36" s="51">
        <v>225.89819039736381</v>
      </c>
      <c r="AC36" s="51">
        <v>232.21712002876981</v>
      </c>
      <c r="AD36" s="51">
        <v>239.47313306508136</v>
      </c>
      <c r="AE36" s="51">
        <v>253.12164802466731</v>
      </c>
      <c r="AF36" s="51">
        <v>258.68454231416678</v>
      </c>
    </row>
    <row r="37" spans="1:37" x14ac:dyDescent="0.2">
      <c r="A37" s="49" t="s">
        <v>41</v>
      </c>
      <c r="B37" s="50" t="s">
        <v>42</v>
      </c>
      <c r="C37" s="51">
        <v>32.712265068361596</v>
      </c>
      <c r="D37" s="51">
        <v>32.760910382427753</v>
      </c>
      <c r="E37" s="51">
        <v>33.493409706840673</v>
      </c>
      <c r="F37" s="51">
        <v>34.219368957845425</v>
      </c>
      <c r="G37" s="51">
        <v>36.793911169304486</v>
      </c>
      <c r="H37" s="51">
        <v>37.984384960176314</v>
      </c>
      <c r="I37" s="51">
        <v>38.056752793539168</v>
      </c>
      <c r="J37" s="51">
        <v>40.056571456393357</v>
      </c>
      <c r="K37" s="51">
        <v>41.66781984768172</v>
      </c>
      <c r="L37" s="51">
        <v>43.42390155166801</v>
      </c>
      <c r="M37" s="51">
        <v>46.399708268463343</v>
      </c>
      <c r="N37" s="51">
        <v>40.580368734020354</v>
      </c>
      <c r="O37" s="51">
        <v>41.188043084948191</v>
      </c>
      <c r="P37" s="51">
        <v>41.915816226925728</v>
      </c>
      <c r="Q37" s="51">
        <v>39.131389610918731</v>
      </c>
      <c r="R37" s="51">
        <v>44.13235867052699</v>
      </c>
      <c r="S37" s="51">
        <v>46.420917056235808</v>
      </c>
      <c r="T37" s="51">
        <v>39.961324290179064</v>
      </c>
      <c r="U37" s="51">
        <v>36.943654574289454</v>
      </c>
      <c r="V37" s="51">
        <v>27.509102401067661</v>
      </c>
      <c r="W37" s="51">
        <v>26.964883451919306</v>
      </c>
      <c r="X37" s="51">
        <v>27.169664207986102</v>
      </c>
      <c r="Y37" s="51">
        <v>27.165841601786664</v>
      </c>
      <c r="Z37" s="51">
        <v>25.557506897117726</v>
      </c>
      <c r="AA37" s="51">
        <v>34.808351299242432</v>
      </c>
      <c r="AB37" s="51">
        <v>25.555444840958515</v>
      </c>
      <c r="AC37" s="51">
        <v>29.090999459840148</v>
      </c>
      <c r="AD37" s="51">
        <v>25.834239568150171</v>
      </c>
      <c r="AE37" s="51">
        <v>27.242005103423807</v>
      </c>
      <c r="AF37" s="51">
        <v>27.850167851458359</v>
      </c>
    </row>
    <row r="38" spans="1:37" x14ac:dyDescent="0.2">
      <c r="A38" s="49" t="s">
        <v>43</v>
      </c>
      <c r="B38" s="50" t="s">
        <v>44</v>
      </c>
      <c r="C38" s="51">
        <v>298.80092953757008</v>
      </c>
      <c r="D38" s="51">
        <v>271.91975131858084</v>
      </c>
      <c r="E38" s="51">
        <v>197.25687327693544</v>
      </c>
      <c r="F38" s="51">
        <v>214.89615006740823</v>
      </c>
      <c r="G38" s="51">
        <v>172.34575997152555</v>
      </c>
      <c r="H38" s="51">
        <v>185.64643542294107</v>
      </c>
      <c r="I38" s="51">
        <v>200.66314840850993</v>
      </c>
      <c r="J38" s="51">
        <v>200.5378122001126</v>
      </c>
      <c r="K38" s="51">
        <v>191.31738894165241</v>
      </c>
      <c r="L38" s="51">
        <v>189.88632847411333</v>
      </c>
      <c r="M38" s="51">
        <v>249.98000403466318</v>
      </c>
      <c r="N38" s="51">
        <v>231.52684234036451</v>
      </c>
      <c r="O38" s="51">
        <v>296.87741022281017</v>
      </c>
      <c r="P38" s="51">
        <v>412.10322527192091</v>
      </c>
      <c r="Q38" s="51">
        <v>502.71729043889883</v>
      </c>
      <c r="R38" s="51">
        <v>534.79435097438909</v>
      </c>
      <c r="S38" s="51">
        <v>510.20494073901773</v>
      </c>
      <c r="T38" s="51">
        <v>514.52022111091833</v>
      </c>
      <c r="U38" s="51">
        <v>471.26744335908108</v>
      </c>
      <c r="V38" s="51">
        <v>330.2654273791353</v>
      </c>
      <c r="W38" s="51">
        <v>257.68503549908331</v>
      </c>
      <c r="X38" s="51">
        <v>241.33867563223976</v>
      </c>
      <c r="Y38" s="51">
        <v>272.94293766308488</v>
      </c>
      <c r="Z38" s="51">
        <v>269.37152863469868</v>
      </c>
      <c r="AA38" s="51">
        <v>351.85934698402605</v>
      </c>
      <c r="AB38" s="51">
        <v>373.63027638362382</v>
      </c>
      <c r="AC38" s="51">
        <v>396.46123426892603</v>
      </c>
      <c r="AD38" s="51">
        <v>404.66756177902141</v>
      </c>
      <c r="AE38" s="51">
        <v>424.43150770887547</v>
      </c>
      <c r="AF38" s="51">
        <v>414.45558575748947</v>
      </c>
    </row>
    <row r="39" spans="1:37" x14ac:dyDescent="0.2">
      <c r="A39" s="49" t="s">
        <v>45</v>
      </c>
      <c r="B39" s="50" t="s">
        <v>46</v>
      </c>
      <c r="C39" s="51">
        <v>312.08192097684866</v>
      </c>
      <c r="D39" s="51">
        <v>291.49134571685619</v>
      </c>
      <c r="E39" s="51">
        <v>335.08286150597871</v>
      </c>
      <c r="F39" s="51">
        <v>344.35625271308493</v>
      </c>
      <c r="G39" s="51">
        <v>427.96786433916805</v>
      </c>
      <c r="H39" s="51">
        <v>410.47729202297376</v>
      </c>
      <c r="I39" s="51">
        <v>394.7875884910942</v>
      </c>
      <c r="J39" s="51">
        <v>427.23091725580889</v>
      </c>
      <c r="K39" s="51">
        <v>429.58286295811229</v>
      </c>
      <c r="L39" s="51">
        <v>452.60062240449486</v>
      </c>
      <c r="M39" s="51">
        <v>470.96539342367436</v>
      </c>
      <c r="N39" s="51">
        <v>413.63802055353278</v>
      </c>
      <c r="O39" s="51">
        <v>406.5284107461307</v>
      </c>
      <c r="P39" s="51">
        <v>408.36264124597142</v>
      </c>
      <c r="Q39" s="51">
        <v>429.34859122931078</v>
      </c>
      <c r="R39" s="51">
        <v>395.10801167497186</v>
      </c>
      <c r="S39" s="51">
        <v>415.31964458053477</v>
      </c>
      <c r="T39" s="51">
        <v>451.10313733228179</v>
      </c>
      <c r="U39" s="51">
        <v>459.06028549803534</v>
      </c>
      <c r="V39" s="51">
        <v>371.22409181606145</v>
      </c>
      <c r="W39" s="51">
        <v>460.17231017126744</v>
      </c>
      <c r="X39" s="51">
        <v>402.141194721663</v>
      </c>
      <c r="Y39" s="51">
        <v>358.09441635215234</v>
      </c>
      <c r="Z39" s="51">
        <v>414.55997864203289</v>
      </c>
      <c r="AA39" s="51">
        <v>409.82185297571533</v>
      </c>
      <c r="AB39" s="51">
        <v>417.93753264316899</v>
      </c>
      <c r="AC39" s="51">
        <v>417.34096830136394</v>
      </c>
      <c r="AD39" s="51">
        <v>436.02242917070856</v>
      </c>
      <c r="AE39" s="51">
        <v>466.6978363971624</v>
      </c>
      <c r="AF39" s="51">
        <v>478.83004160902095</v>
      </c>
    </row>
    <row r="40" spans="1:37" x14ac:dyDescent="0.2">
      <c r="A40" s="49" t="s">
        <v>47</v>
      </c>
      <c r="B40" s="50" t="s">
        <v>48</v>
      </c>
      <c r="C40" s="51">
        <v>24.600019169804391</v>
      </c>
      <c r="D40" s="51">
        <v>40.199867820980771</v>
      </c>
      <c r="E40" s="51">
        <v>36.765271737613688</v>
      </c>
      <c r="F40" s="51">
        <v>37.068430943076436</v>
      </c>
      <c r="G40" s="51">
        <v>45.421162504169466</v>
      </c>
      <c r="H40" s="51">
        <v>48.746281410271024</v>
      </c>
      <c r="I40" s="51">
        <v>39.083787939031367</v>
      </c>
      <c r="J40" s="51">
        <v>56.407260139597611</v>
      </c>
      <c r="K40" s="51">
        <v>55.871302442737431</v>
      </c>
      <c r="L40" s="51">
        <v>59.915878409044758</v>
      </c>
      <c r="M40" s="51">
        <v>81.867148336260655</v>
      </c>
      <c r="N40" s="51">
        <v>113.17727879920818</v>
      </c>
      <c r="O40" s="51">
        <v>81.819287781421096</v>
      </c>
      <c r="P40" s="51">
        <v>59.406820735110635</v>
      </c>
      <c r="Q40" s="51">
        <v>32.324063065047177</v>
      </c>
      <c r="R40" s="51">
        <v>31.923492883121639</v>
      </c>
      <c r="S40" s="51">
        <v>27.151550708708086</v>
      </c>
      <c r="T40" s="51">
        <v>24.724879849618958</v>
      </c>
      <c r="U40" s="51">
        <v>21.668412757054917</v>
      </c>
      <c r="V40" s="51">
        <v>19.779852754139064</v>
      </c>
      <c r="W40" s="51">
        <v>17.917665778538584</v>
      </c>
      <c r="X40" s="51">
        <v>22.966994110986761</v>
      </c>
      <c r="Y40" s="51">
        <v>23.580436218327822</v>
      </c>
      <c r="Z40" s="51">
        <v>20.670464031150843</v>
      </c>
      <c r="AA40" s="51">
        <v>26.66895379545414</v>
      </c>
      <c r="AB40" s="51">
        <v>23.908660987636242</v>
      </c>
      <c r="AC40" s="51">
        <v>26.42180116255777</v>
      </c>
      <c r="AD40" s="51">
        <v>29.132106295400423</v>
      </c>
      <c r="AE40" s="51">
        <v>30.802897173030452</v>
      </c>
      <c r="AF40" s="51">
        <v>31.465679996099375</v>
      </c>
    </row>
    <row r="41" spans="1:37" x14ac:dyDescent="0.2">
      <c r="A41" s="49" t="s">
        <v>49</v>
      </c>
      <c r="B41" s="50" t="s">
        <v>50</v>
      </c>
      <c r="C41" s="51">
        <v>60.88930097750471</v>
      </c>
      <c r="D41" s="51">
        <v>115.68868544866446</v>
      </c>
      <c r="E41" s="51">
        <v>118.60750859499456</v>
      </c>
      <c r="F41" s="51">
        <v>126.539821646959</v>
      </c>
      <c r="G41" s="51">
        <v>137.48958359207865</v>
      </c>
      <c r="H41" s="51">
        <v>147.24797176615357</v>
      </c>
      <c r="I41" s="51">
        <v>152.24000833920488</v>
      </c>
      <c r="J41" s="51">
        <v>162.93858167355907</v>
      </c>
      <c r="K41" s="51">
        <v>174.01492052205759</v>
      </c>
      <c r="L41" s="51">
        <v>174.3099875320371</v>
      </c>
      <c r="M41" s="51">
        <v>183.0128315162988</v>
      </c>
      <c r="N41" s="51">
        <v>175.73898016390928</v>
      </c>
      <c r="O41" s="51">
        <v>177.16385245490676</v>
      </c>
      <c r="P41" s="51">
        <v>180.68856290795429</v>
      </c>
      <c r="Q41" s="51">
        <v>167.91007915298513</v>
      </c>
      <c r="R41" s="51">
        <v>197.43783269033727</v>
      </c>
      <c r="S41" s="51">
        <v>188.67396042840363</v>
      </c>
      <c r="T41" s="51">
        <v>212.90629094633803</v>
      </c>
      <c r="U41" s="51">
        <v>214.68441726771505</v>
      </c>
      <c r="V41" s="51">
        <v>78.344706167140913</v>
      </c>
      <c r="W41" s="51">
        <v>73.802091593574474</v>
      </c>
      <c r="X41" s="51">
        <v>71.886120081284744</v>
      </c>
      <c r="Y41" s="51">
        <v>62.49081041348547</v>
      </c>
      <c r="Z41" s="51">
        <v>70.187263091828655</v>
      </c>
      <c r="AA41" s="51">
        <v>81.139934196685857</v>
      </c>
      <c r="AB41" s="51">
        <v>94.086910764388833</v>
      </c>
      <c r="AC41" s="51">
        <v>95.60017221003551</v>
      </c>
      <c r="AD41" s="51">
        <v>96.381435142642047</v>
      </c>
      <c r="AE41" s="51">
        <v>101.96231899169655</v>
      </c>
      <c r="AF41" s="51">
        <v>104.73642748595616</v>
      </c>
    </row>
    <row r="42" spans="1:37" x14ac:dyDescent="0.2">
      <c r="A42" s="49" t="s">
        <v>51</v>
      </c>
      <c r="B42" s="50" t="s">
        <v>52</v>
      </c>
      <c r="C42" s="51">
        <v>13.528916417656223</v>
      </c>
      <c r="D42" s="51">
        <v>9.7538846039360916</v>
      </c>
      <c r="E42" s="51">
        <v>10.409484158398282</v>
      </c>
      <c r="F42" s="51">
        <v>10.926714474867985</v>
      </c>
      <c r="G42" s="51">
        <v>12.159770398344444</v>
      </c>
      <c r="H42" s="51">
        <v>12.77606463314372</v>
      </c>
      <c r="I42" s="51">
        <v>13.143814216778907</v>
      </c>
      <c r="J42" s="51">
        <v>14.129504775730314</v>
      </c>
      <c r="K42" s="51">
        <v>15.064779975247383</v>
      </c>
      <c r="L42" s="51">
        <v>18.15167753091669</v>
      </c>
      <c r="M42" s="51">
        <v>22.676448863303534</v>
      </c>
      <c r="N42" s="51">
        <v>24.275061811659185</v>
      </c>
      <c r="O42" s="51">
        <v>21.874629368482857</v>
      </c>
      <c r="P42" s="51">
        <v>20.123028516310839</v>
      </c>
      <c r="Q42" s="51">
        <v>17.175194381754501</v>
      </c>
      <c r="R42" s="51">
        <v>16.841881214729923</v>
      </c>
      <c r="S42" s="51">
        <v>17.526654417099749</v>
      </c>
      <c r="T42" s="51">
        <v>9.4216963721568625</v>
      </c>
      <c r="U42" s="51">
        <v>13.065645124962671</v>
      </c>
      <c r="V42" s="51">
        <v>7.450467211802617</v>
      </c>
      <c r="W42" s="51">
        <v>4.9253932471205397</v>
      </c>
      <c r="X42" s="51">
        <v>4.6856870615538471</v>
      </c>
      <c r="Y42" s="51">
        <v>5.6379045858423833</v>
      </c>
      <c r="Z42" s="51">
        <v>6.1705592608995268</v>
      </c>
      <c r="AA42" s="51">
        <v>5.163644768234926</v>
      </c>
      <c r="AB42" s="51">
        <v>3.5957657262924223</v>
      </c>
      <c r="AC42" s="51">
        <v>4.086245830047992</v>
      </c>
      <c r="AD42" s="51">
        <v>3.737482106396107</v>
      </c>
      <c r="AE42" s="51">
        <v>3.9453149593228733</v>
      </c>
      <c r="AF42" s="51">
        <v>4.0194037464699406</v>
      </c>
    </row>
    <row r="43" spans="1:37" x14ac:dyDescent="0.2">
      <c r="A43" s="76" t="s">
        <v>53</v>
      </c>
      <c r="B43" s="92" t="s">
        <v>54</v>
      </c>
      <c r="C43" s="78">
        <v>174.22188009404397</v>
      </c>
      <c r="D43" s="78">
        <v>90.492493753356158</v>
      </c>
      <c r="E43" s="78">
        <v>77.174257344548565</v>
      </c>
      <c r="F43" s="78">
        <v>74.788416330559059</v>
      </c>
      <c r="G43" s="78">
        <v>63.184609251374063</v>
      </c>
      <c r="H43" s="78">
        <v>55.857574510415695</v>
      </c>
      <c r="I43" s="78">
        <v>47.680299165793066</v>
      </c>
      <c r="J43" s="78">
        <v>40.055174519134013</v>
      </c>
      <c r="K43" s="78">
        <v>32.172762527788095</v>
      </c>
      <c r="L43" s="78">
        <v>33.364341634812945</v>
      </c>
      <c r="M43" s="78">
        <v>36.472071440626749</v>
      </c>
      <c r="N43" s="78">
        <v>35.792587837603783</v>
      </c>
      <c r="O43" s="78">
        <v>37.501598259694063</v>
      </c>
      <c r="P43" s="78">
        <v>39.129149093810923</v>
      </c>
      <c r="Q43" s="78">
        <v>37.384423091622523</v>
      </c>
      <c r="R43" s="78">
        <v>26.540559778008699</v>
      </c>
      <c r="S43" s="78">
        <v>34.524858102877467</v>
      </c>
      <c r="T43" s="78">
        <v>69.897189395140941</v>
      </c>
      <c r="U43" s="78">
        <v>90.530700898103248</v>
      </c>
      <c r="V43" s="78">
        <v>78.254492014002324</v>
      </c>
      <c r="W43" s="78">
        <v>76.285611631350463</v>
      </c>
      <c r="X43" s="78">
        <v>75.494435602420197</v>
      </c>
      <c r="Y43" s="78">
        <v>72.254624703193883</v>
      </c>
      <c r="Z43" s="78">
        <v>97.033509177334892</v>
      </c>
      <c r="AA43" s="78">
        <v>108.90365983087355</v>
      </c>
      <c r="AB43" s="78">
        <v>99.171003384158325</v>
      </c>
      <c r="AC43" s="78">
        <v>106.40101279834374</v>
      </c>
      <c r="AD43" s="78">
        <v>95.912463341932792</v>
      </c>
      <c r="AE43" s="78">
        <v>101.62074468596644</v>
      </c>
      <c r="AF43" s="78">
        <v>103.83748884493262</v>
      </c>
    </row>
    <row r="44" spans="1:37" s="60" customFormat="1" x14ac:dyDescent="0.2">
      <c r="A44" s="57" t="s">
        <v>55</v>
      </c>
      <c r="B44" s="58" t="s">
        <v>56</v>
      </c>
      <c r="C44" s="59">
        <v>68.586530213069764</v>
      </c>
      <c r="D44" s="59">
        <v>72.870001244964087</v>
      </c>
      <c r="E44" s="59">
        <v>77.153472276858395</v>
      </c>
      <c r="F44" s="59">
        <v>81.436943308752717</v>
      </c>
      <c r="G44" s="59">
        <v>85.720414340647039</v>
      </c>
      <c r="H44" s="59">
        <v>90.003885372541362</v>
      </c>
      <c r="I44" s="59">
        <v>94.287356404435698</v>
      </c>
      <c r="J44" s="59">
        <v>98.570827436330006</v>
      </c>
      <c r="K44" s="59">
        <v>102.85429846822436</v>
      </c>
      <c r="L44" s="59">
        <v>107.13776950011865</v>
      </c>
      <c r="M44" s="59">
        <v>111.42124053201299</v>
      </c>
      <c r="N44" s="59">
        <v>115.19477453630084</v>
      </c>
      <c r="O44" s="59">
        <v>117.59147856605124</v>
      </c>
      <c r="P44" s="59">
        <v>124.27165362769594</v>
      </c>
      <c r="Q44" s="59">
        <v>155.83675563653622</v>
      </c>
      <c r="R44" s="59">
        <v>171.23685387025154</v>
      </c>
      <c r="S44" s="59">
        <v>177.91702893189625</v>
      </c>
      <c r="T44" s="59">
        <v>154.00098233715295</v>
      </c>
      <c r="U44" s="59">
        <v>108.97354279950194</v>
      </c>
      <c r="V44" s="59">
        <v>74.213687428037588</v>
      </c>
      <c r="W44" s="59">
        <v>54.929092878966827</v>
      </c>
      <c r="X44" s="59">
        <v>53.79330516864681</v>
      </c>
      <c r="Y44" s="59">
        <v>53.193029379420011</v>
      </c>
      <c r="Z44" s="59">
        <v>55.152149125758399</v>
      </c>
      <c r="AA44" s="59">
        <v>63.049259160968333</v>
      </c>
      <c r="AB44" s="59">
        <v>63.722012919183072</v>
      </c>
      <c r="AC44" s="59">
        <v>74.946805032716213</v>
      </c>
      <c r="AD44" s="59">
        <v>84.815197371823658</v>
      </c>
      <c r="AE44" s="59">
        <v>96.110831817801696</v>
      </c>
      <c r="AF44" s="59">
        <v>104.14183203083812</v>
      </c>
      <c r="AG44"/>
      <c r="AH44"/>
      <c r="AI44"/>
      <c r="AJ44"/>
      <c r="AK44"/>
    </row>
    <row r="45" spans="1:37" s="20" customFormat="1" x14ac:dyDescent="0.2">
      <c r="A45" s="30" t="s">
        <v>57</v>
      </c>
      <c r="B45" s="31"/>
      <c r="C45" s="19">
        <v>2018.7900619695599</v>
      </c>
      <c r="D45" s="19">
        <v>2066.5254686749495</v>
      </c>
      <c r="E45" s="19">
        <v>2159.5716429273775</v>
      </c>
      <c r="F45" s="19">
        <v>2299.5914747781862</v>
      </c>
      <c r="G45" s="19">
        <v>2324.4993013435633</v>
      </c>
      <c r="H45" s="19">
        <v>2371.8024441272746</v>
      </c>
      <c r="I45" s="19">
        <v>2655.2081230344584</v>
      </c>
      <c r="J45" s="19">
        <v>2847.2849148006508</v>
      </c>
      <c r="K45" s="19">
        <v>3292.6513133430876</v>
      </c>
      <c r="L45" s="19">
        <v>3667.6621480935414</v>
      </c>
      <c r="M45" s="19">
        <v>4103.2258186296331</v>
      </c>
      <c r="N45" s="19">
        <v>4386.6646818825229</v>
      </c>
      <c r="O45" s="19">
        <v>4499.4965363329575</v>
      </c>
      <c r="P45" s="19">
        <v>4548.3935728858878</v>
      </c>
      <c r="Q45" s="19">
        <v>4744.1412474319332</v>
      </c>
      <c r="R45" s="19">
        <v>5084.4346490083453</v>
      </c>
      <c r="S45" s="19">
        <v>5437.6796181650097</v>
      </c>
      <c r="T45" s="19">
        <v>5715.9619425960618</v>
      </c>
      <c r="U45" s="19">
        <v>5445.3556378769099</v>
      </c>
      <c r="V45" s="19">
        <v>4864.6197137094405</v>
      </c>
      <c r="W45" s="19">
        <v>4599.3444094483348</v>
      </c>
      <c r="X45" s="19">
        <v>4426.0251126105341</v>
      </c>
      <c r="Y45" s="19">
        <v>4176.4683125311431</v>
      </c>
      <c r="Z45" s="19">
        <v>4351.3086249091766</v>
      </c>
      <c r="AA45" s="19">
        <v>4524.9685931287668</v>
      </c>
      <c r="AB45" s="19">
        <v>4786.4468646910327</v>
      </c>
      <c r="AC45" s="19">
        <v>4969.0336654060857</v>
      </c>
      <c r="AD45" s="19">
        <v>5068.1249733515733</v>
      </c>
      <c r="AE45" s="19">
        <v>5202.0985950212144</v>
      </c>
      <c r="AF45" s="19">
        <v>5227.7162180838977</v>
      </c>
      <c r="AG45"/>
      <c r="AH45"/>
      <c r="AI45"/>
      <c r="AJ45"/>
      <c r="AK45"/>
    </row>
    <row r="46" spans="1:37" x14ac:dyDescent="0.2">
      <c r="A46" s="61" t="s">
        <v>58</v>
      </c>
      <c r="B46" s="25"/>
      <c r="C46" s="62">
        <v>345.18170000000003</v>
      </c>
      <c r="D46" s="62">
        <v>348.87020000000001</v>
      </c>
      <c r="E46" s="62">
        <v>352.26</v>
      </c>
      <c r="F46" s="62">
        <v>352.57400000000001</v>
      </c>
      <c r="G46" s="62">
        <v>352.81180000000006</v>
      </c>
      <c r="H46" s="62">
        <v>355.94640000000004</v>
      </c>
      <c r="I46" s="62">
        <v>433.27759999999989</v>
      </c>
      <c r="J46" s="62">
        <v>474.46440000000001</v>
      </c>
      <c r="K46" s="62">
        <v>556.51199999999994</v>
      </c>
      <c r="L46" s="62">
        <v>692.43560000000002</v>
      </c>
      <c r="M46" s="62">
        <v>809.35799999999995</v>
      </c>
      <c r="N46" s="62">
        <v>807.51869999999985</v>
      </c>
      <c r="O46" s="62">
        <v>918.33259999999996</v>
      </c>
      <c r="P46" s="62">
        <v>1017.5671</v>
      </c>
      <c r="Q46" s="62">
        <v>1075.0952</v>
      </c>
      <c r="R46" s="62">
        <v>1111.9054810899456</v>
      </c>
      <c r="S46" s="62">
        <v>1075.6961153046504</v>
      </c>
      <c r="T46" s="62">
        <v>1144.8242145643655</v>
      </c>
      <c r="U46" s="62">
        <v>1056.1508630208602</v>
      </c>
      <c r="V46" s="62">
        <v>784.18406779090742</v>
      </c>
      <c r="W46" s="62">
        <v>687.66446610291132</v>
      </c>
      <c r="X46" s="62">
        <v>631.59688699216247</v>
      </c>
      <c r="Y46" s="62">
        <v>629.29121044868725</v>
      </c>
      <c r="Z46" s="62">
        <v>580.5661388331157</v>
      </c>
      <c r="AA46" s="62">
        <v>621.0903131176126</v>
      </c>
      <c r="AB46" s="62">
        <v>625.9210258146893</v>
      </c>
      <c r="AC46" s="62">
        <v>734.80790044122307</v>
      </c>
      <c r="AD46" s="62">
        <v>746.296161120438</v>
      </c>
      <c r="AE46" s="62">
        <v>732.44424176699238</v>
      </c>
      <c r="AF46" s="62">
        <v>786.93067775687086</v>
      </c>
    </row>
    <row r="47" spans="1:37" x14ac:dyDescent="0.2">
      <c r="A47" s="45" t="s">
        <v>59</v>
      </c>
      <c r="B47" s="63"/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403.61773589432642</v>
      </c>
      <c r="V47" s="47">
        <v>373.05799609617543</v>
      </c>
      <c r="W47" s="47">
        <v>347.25568593654458</v>
      </c>
      <c r="X47" s="47">
        <v>338.91714081191111</v>
      </c>
      <c r="Y47" s="47">
        <v>309.62824071140932</v>
      </c>
      <c r="Z47" s="47">
        <v>321.76476409118857</v>
      </c>
      <c r="AA47" s="47">
        <v>327.62567964149355</v>
      </c>
      <c r="AB47" s="47">
        <v>326.90522795556967</v>
      </c>
      <c r="AC47" s="47">
        <v>318.96391849221493</v>
      </c>
      <c r="AD47" s="47">
        <v>336.83023427004628</v>
      </c>
      <c r="AE47" s="47">
        <v>333.22498177600926</v>
      </c>
      <c r="AF47" s="47">
        <v>271.03037984232071</v>
      </c>
    </row>
    <row r="48" spans="1:37" x14ac:dyDescent="0.2">
      <c r="A48" s="49" t="s">
        <v>60</v>
      </c>
      <c r="B48" s="11"/>
      <c r="C48" s="51">
        <v>926.15911876665291</v>
      </c>
      <c r="D48" s="51">
        <v>981.2789289549238</v>
      </c>
      <c r="E48" s="51">
        <v>1011.7412481487811</v>
      </c>
      <c r="F48" s="51">
        <v>1054.0339721141147</v>
      </c>
      <c r="G48" s="51">
        <v>1113.836611811792</v>
      </c>
      <c r="H48" s="51">
        <v>1176.3762386405949</v>
      </c>
      <c r="I48" s="51">
        <v>1259.1550483184515</v>
      </c>
      <c r="J48" s="51">
        <v>1347.9906154092378</v>
      </c>
      <c r="K48" s="51">
        <v>1420.9635070522454</v>
      </c>
      <c r="L48" s="51">
        <v>1503.5828381381584</v>
      </c>
      <c r="M48" s="51">
        <v>1562.2394245977753</v>
      </c>
      <c r="N48" s="51">
        <v>1641.9304407620232</v>
      </c>
      <c r="O48" s="51">
        <v>1697.3185054263165</v>
      </c>
      <c r="P48" s="51">
        <v>1745.9962230104722</v>
      </c>
      <c r="Q48" s="51">
        <v>1817.37647973198</v>
      </c>
      <c r="R48" s="51">
        <v>1891.4850210669185</v>
      </c>
      <c r="S48" s="51">
        <v>2005.6362781499595</v>
      </c>
      <c r="T48" s="51">
        <v>2085.4982233972387</v>
      </c>
      <c r="U48" s="51">
        <v>2110.4141109708567</v>
      </c>
      <c r="V48" s="51">
        <v>2056.5537866671298</v>
      </c>
      <c r="W48" s="51">
        <v>2011.8977734661005</v>
      </c>
      <c r="X48" s="51">
        <v>2045.5614541620093</v>
      </c>
      <c r="Y48" s="51">
        <v>2053.9994474384325</v>
      </c>
      <c r="Z48" s="51">
        <v>2100.8071861761005</v>
      </c>
      <c r="AA48" s="51">
        <v>2154.9271870760613</v>
      </c>
      <c r="AB48" s="51">
        <v>2156.5304632360226</v>
      </c>
      <c r="AC48" s="51">
        <v>2119.9499942429356</v>
      </c>
      <c r="AD48" s="51">
        <v>2074.4470497082971</v>
      </c>
      <c r="AE48" s="51">
        <v>2065.1892545455989</v>
      </c>
      <c r="AF48" s="51">
        <v>2074.6428613374806</v>
      </c>
    </row>
    <row r="49" spans="1:37" x14ac:dyDescent="0.2">
      <c r="A49" s="49" t="s">
        <v>61</v>
      </c>
      <c r="B49" s="11"/>
      <c r="C49" s="51">
        <v>52.468200253164554</v>
      </c>
      <c r="D49" s="51">
        <v>57.491355696202532</v>
      </c>
      <c r="E49" s="51">
        <v>55.927683544303797</v>
      </c>
      <c r="F49" s="51">
        <v>58.718686075949364</v>
      </c>
      <c r="G49" s="51">
        <v>59.082744303797476</v>
      </c>
      <c r="H49" s="51">
        <v>64.803200000000004</v>
      </c>
      <c r="I49" s="51">
        <v>70.370307848101262</v>
      </c>
      <c r="J49" s="51">
        <v>68.59880886075949</v>
      </c>
      <c r="K49" s="51">
        <v>80.507200000000012</v>
      </c>
      <c r="L49" s="51">
        <v>91.386799999999994</v>
      </c>
      <c r="M49" s="51">
        <v>86.223391846422061</v>
      </c>
      <c r="N49" s="51">
        <v>98.486219155793961</v>
      </c>
      <c r="O49" s="51">
        <v>113.45261666660548</v>
      </c>
      <c r="P49" s="51">
        <v>129.83331052642532</v>
      </c>
      <c r="Q49" s="51">
        <v>129.65612064745147</v>
      </c>
      <c r="R49" s="51">
        <v>157.40262942135774</v>
      </c>
      <c r="S49" s="51">
        <v>159.97420009329107</v>
      </c>
      <c r="T49" s="51">
        <v>167.74441541869501</v>
      </c>
      <c r="U49" s="51">
        <v>203.12854059710722</v>
      </c>
      <c r="V49" s="51">
        <v>181.35246252031342</v>
      </c>
      <c r="W49" s="51">
        <v>164.26916913368984</v>
      </c>
      <c r="X49" s="51">
        <v>153.41286808625256</v>
      </c>
      <c r="Y49" s="51">
        <v>148.4353247100467</v>
      </c>
      <c r="Z49" s="51">
        <v>141.86843795646385</v>
      </c>
      <c r="AA49" s="51">
        <v>135.42976125297486</v>
      </c>
      <c r="AB49" s="51">
        <v>133.08519603928829</v>
      </c>
      <c r="AC49" s="51">
        <v>132.77471619006738</v>
      </c>
      <c r="AD49" s="51">
        <v>129.84366037308897</v>
      </c>
      <c r="AE49" s="51">
        <v>137.42368455991922</v>
      </c>
      <c r="AF49" s="51">
        <v>137.24361055614952</v>
      </c>
    </row>
    <row r="50" spans="1:37" x14ac:dyDescent="0.2">
      <c r="A50" s="49" t="s">
        <v>62</v>
      </c>
      <c r="B50" s="11"/>
      <c r="C50" s="51">
        <v>44.775999999999996</v>
      </c>
      <c r="D50" s="51">
        <v>43.612000000000002</v>
      </c>
      <c r="E50" s="51">
        <v>39.262</v>
      </c>
      <c r="F50" s="51">
        <v>43.048000000000002</v>
      </c>
      <c r="G50" s="51">
        <v>40.648000000000003</v>
      </c>
      <c r="H50" s="51">
        <v>37.847999999999999</v>
      </c>
      <c r="I50" s="51">
        <v>43.933999999999997</v>
      </c>
      <c r="J50" s="51">
        <v>42.777999999999999</v>
      </c>
      <c r="K50" s="51">
        <v>44.064</v>
      </c>
      <c r="L50" s="51">
        <v>42.55</v>
      </c>
      <c r="M50" s="51">
        <v>42.366</v>
      </c>
      <c r="N50" s="51">
        <v>46.035999999999994</v>
      </c>
      <c r="O50" s="51">
        <v>40.277999999999999</v>
      </c>
      <c r="P50" s="51">
        <v>44.277999999999999</v>
      </c>
      <c r="Q50" s="51">
        <v>48.942999999999998</v>
      </c>
      <c r="R50" s="51">
        <v>44.883674111675127</v>
      </c>
      <c r="S50" s="51">
        <v>44.686662903675128</v>
      </c>
      <c r="T50" s="51">
        <v>47.446445130243653</v>
      </c>
      <c r="U50" s="51">
        <v>50.28783825511676</v>
      </c>
      <c r="V50" s="51">
        <v>43.89838330901523</v>
      </c>
      <c r="W50" s="51">
        <v>43.656871304680209</v>
      </c>
      <c r="X50" s="51">
        <v>44.071388679376078</v>
      </c>
      <c r="Y50" s="51">
        <v>42.331517628987314</v>
      </c>
      <c r="Z50" s="51">
        <v>41.899838050294164</v>
      </c>
      <c r="AA50" s="51">
        <v>38.496560183802892</v>
      </c>
      <c r="AB50" s="51">
        <v>39.339869280580139</v>
      </c>
      <c r="AC50" s="51">
        <v>40.305267514157606</v>
      </c>
      <c r="AD50" s="51">
        <v>41.55121730492646</v>
      </c>
      <c r="AE50" s="51">
        <v>42.35131266393914</v>
      </c>
      <c r="AF50" s="51">
        <v>44.24205835891631</v>
      </c>
    </row>
    <row r="51" spans="1:37" x14ac:dyDescent="0.2">
      <c r="A51" s="49" t="s">
        <v>63</v>
      </c>
      <c r="B51" s="11"/>
      <c r="C51" s="51">
        <v>16.069976549427853</v>
      </c>
      <c r="D51" s="51">
        <v>14.575816305821721</v>
      </c>
      <c r="E51" s="51">
        <v>14.449787334947896</v>
      </c>
      <c r="F51" s="51">
        <v>12.426960812264618</v>
      </c>
      <c r="G51" s="51">
        <v>12.912370494815299</v>
      </c>
      <c r="H51" s="51">
        <v>15.184699897859671</v>
      </c>
      <c r="I51" s="51">
        <v>16.245461939574479</v>
      </c>
      <c r="J51" s="51">
        <v>17.069014489606911</v>
      </c>
      <c r="K51" s="51">
        <v>18.863647681104684</v>
      </c>
      <c r="L51" s="51">
        <v>21.369870801789052</v>
      </c>
      <c r="M51" s="51">
        <v>23.123831352040103</v>
      </c>
      <c r="N51" s="51">
        <v>22.975870398782789</v>
      </c>
      <c r="O51" s="51">
        <v>22.767972117661802</v>
      </c>
      <c r="P51" s="51">
        <v>23.634446772123777</v>
      </c>
      <c r="Q51" s="51">
        <v>22.559330965979612</v>
      </c>
      <c r="R51" s="51">
        <v>26.629999433659489</v>
      </c>
      <c r="S51" s="51">
        <v>30.553735303350351</v>
      </c>
      <c r="T51" s="51">
        <v>28.225283660848554</v>
      </c>
      <c r="U51" s="51">
        <v>26.737392026202929</v>
      </c>
      <c r="V51" s="51">
        <v>21.777611779352263</v>
      </c>
      <c r="W51" s="51">
        <v>16.437492795382507</v>
      </c>
      <c r="X51" s="51">
        <v>8.1923387081609249</v>
      </c>
      <c r="Y51" s="51">
        <v>4.9860627033824096</v>
      </c>
      <c r="Z51" s="51">
        <v>5.1157998947619641</v>
      </c>
      <c r="AA51" s="51">
        <v>4.8875134134615497</v>
      </c>
      <c r="AB51" s="51">
        <v>5.1723132687581383</v>
      </c>
      <c r="AC51" s="51">
        <v>5.5826321199040985</v>
      </c>
      <c r="AD51" s="51">
        <v>5.8033495035852072</v>
      </c>
      <c r="AE51" s="51">
        <v>5.5768892778871404</v>
      </c>
      <c r="AF51" s="51">
        <v>5.9928633675724274</v>
      </c>
    </row>
    <row r="52" spans="1:37" x14ac:dyDescent="0.2">
      <c r="A52" s="49" t="s">
        <v>64</v>
      </c>
      <c r="B52" s="50"/>
      <c r="C52" s="51">
        <v>358.83478971560396</v>
      </c>
      <c r="D52" s="51">
        <v>347.75443223290125</v>
      </c>
      <c r="E52" s="51">
        <v>302.67215171846703</v>
      </c>
      <c r="F52" s="51">
        <v>448.72215605912953</v>
      </c>
      <c r="G52" s="51">
        <v>397.54332001214476</v>
      </c>
      <c r="H52" s="51">
        <v>385.99066195205671</v>
      </c>
      <c r="I52" s="51">
        <v>354.32795239677108</v>
      </c>
      <c r="J52" s="51">
        <v>428.43258817028919</v>
      </c>
      <c r="K52" s="51">
        <v>441.18243592537954</v>
      </c>
      <c r="L52" s="51">
        <v>522.34188775439316</v>
      </c>
      <c r="M52" s="51">
        <v>607.13859987805722</v>
      </c>
      <c r="N52" s="51">
        <v>733.76534719900894</v>
      </c>
      <c r="O52" s="51">
        <v>780.14643472423404</v>
      </c>
      <c r="P52" s="51">
        <v>761.59571508166084</v>
      </c>
      <c r="Q52" s="51">
        <v>721.64963318496382</v>
      </c>
      <c r="R52" s="51">
        <v>831.97548475831479</v>
      </c>
      <c r="S52" s="51">
        <v>958.95406248186544</v>
      </c>
      <c r="T52" s="51">
        <v>1016.6813113610972</v>
      </c>
      <c r="U52" s="51">
        <v>945.04571508965898</v>
      </c>
      <c r="V52" s="51">
        <v>746.00927279673863</v>
      </c>
      <c r="W52" s="51">
        <v>771.56971565380843</v>
      </c>
      <c r="X52" s="51">
        <v>692.0594098931399</v>
      </c>
      <c r="Y52" s="51">
        <v>581.4180606987976</v>
      </c>
      <c r="Z52" s="51">
        <v>670.8480599487491</v>
      </c>
      <c r="AA52" s="51">
        <v>743.9029058722806</v>
      </c>
      <c r="AB52" s="51">
        <v>842.0644063231797</v>
      </c>
      <c r="AC52" s="51">
        <v>863.58717961802472</v>
      </c>
      <c r="AD52" s="51">
        <v>1016.1171537288326</v>
      </c>
      <c r="AE52" s="51">
        <v>1097.1586093062015</v>
      </c>
      <c r="AF52" s="51">
        <v>1110.4095688674229</v>
      </c>
    </row>
    <row r="53" spans="1:37" x14ac:dyDescent="0.2">
      <c r="A53" s="49" t="s">
        <v>65</v>
      </c>
      <c r="B53" s="50"/>
      <c r="C53" s="51">
        <v>0</v>
      </c>
      <c r="D53" s="51">
        <v>0</v>
      </c>
      <c r="E53" s="51">
        <v>0</v>
      </c>
      <c r="F53" s="51">
        <v>0</v>
      </c>
      <c r="G53" s="51">
        <v>5.7880828177569557</v>
      </c>
      <c r="H53" s="51">
        <v>14.518968726737713</v>
      </c>
      <c r="I53" s="51">
        <v>6.6714795000000002</v>
      </c>
      <c r="J53" s="51">
        <v>163.53532729533123</v>
      </c>
      <c r="K53" s="51">
        <v>352.18223383742185</v>
      </c>
      <c r="L53" s="51">
        <v>521.22512662454096</v>
      </c>
      <c r="M53" s="51">
        <v>717.70137029058378</v>
      </c>
      <c r="N53" s="51">
        <v>658.57828234201372</v>
      </c>
      <c r="O53" s="51">
        <v>692.90045053428685</v>
      </c>
      <c r="P53" s="51">
        <v>610.1653758016015</v>
      </c>
      <c r="Q53" s="51">
        <v>573.6171873144549</v>
      </c>
      <c r="R53" s="51">
        <v>387.26639322202516</v>
      </c>
      <c r="S53" s="51">
        <v>407.16815201885703</v>
      </c>
      <c r="T53" s="51">
        <v>520.75202295359691</v>
      </c>
      <c r="U53" s="51">
        <v>253.21120313911021</v>
      </c>
      <c r="V53" s="51">
        <v>211.84622704128242</v>
      </c>
      <c r="W53" s="51">
        <v>228.46396598751159</v>
      </c>
      <c r="X53" s="51">
        <v>229.83884432458015</v>
      </c>
      <c r="Y53" s="51">
        <v>227.83510005276651</v>
      </c>
      <c r="Z53" s="51">
        <v>210.05227700037966</v>
      </c>
      <c r="AA53" s="51">
        <v>294.01569936752446</v>
      </c>
      <c r="AB53" s="51">
        <v>472.74850287102799</v>
      </c>
      <c r="AC53" s="51">
        <v>383.79396247684701</v>
      </c>
      <c r="AD53" s="51">
        <v>162.36651179133952</v>
      </c>
      <c r="AE53" s="51">
        <v>184.49825146944619</v>
      </c>
      <c r="AF53" s="51">
        <v>244.72614385822666</v>
      </c>
    </row>
    <row r="54" spans="1:37" x14ac:dyDescent="0.2">
      <c r="A54" s="55" t="s">
        <v>66</v>
      </c>
      <c r="B54" s="50"/>
      <c r="C54" s="51">
        <v>7.2408000000000001</v>
      </c>
      <c r="D54" s="51">
        <v>7.2408000000000001</v>
      </c>
      <c r="E54" s="51">
        <v>8.2751999999999999</v>
      </c>
      <c r="F54" s="51">
        <v>8.2751999999999999</v>
      </c>
      <c r="G54" s="51">
        <v>8.2751999999999999</v>
      </c>
      <c r="H54" s="51">
        <v>7.2408000000000001</v>
      </c>
      <c r="I54" s="51">
        <v>12.412800000000001</v>
      </c>
      <c r="J54" s="51">
        <v>12.412800000000001</v>
      </c>
      <c r="K54" s="51">
        <v>15.516</v>
      </c>
      <c r="L54" s="51">
        <v>18.619199999999999</v>
      </c>
      <c r="M54" s="51">
        <v>23.703745268592506</v>
      </c>
      <c r="N54" s="51">
        <v>28.788290537185016</v>
      </c>
      <c r="O54" s="51">
        <v>33.87283580577752</v>
      </c>
      <c r="P54" s="51">
        <v>38.957381074370019</v>
      </c>
      <c r="Q54" s="51">
        <v>54.860032081743618</v>
      </c>
      <c r="R54" s="51">
        <v>49.725233968695029</v>
      </c>
      <c r="S54" s="51">
        <v>80.655555339809993</v>
      </c>
      <c r="T54" s="51">
        <v>63.694151139559608</v>
      </c>
      <c r="U54" s="51">
        <v>66.017842752349424</v>
      </c>
      <c r="V54" s="51">
        <v>64.336768133488818</v>
      </c>
      <c r="W54" s="51">
        <v>64.529100842424555</v>
      </c>
      <c r="X54" s="51">
        <v>56.019945318967913</v>
      </c>
      <c r="Y54" s="51">
        <v>59.201897215234432</v>
      </c>
      <c r="Z54" s="51">
        <v>57.908261168535745</v>
      </c>
      <c r="AA54" s="51">
        <v>72.491976217242637</v>
      </c>
      <c r="AB54" s="51">
        <v>71.499524145773904</v>
      </c>
      <c r="AC54" s="51">
        <v>85.921037129309724</v>
      </c>
      <c r="AD54" s="51">
        <v>75.868130597160743</v>
      </c>
      <c r="AE54" s="51">
        <v>83.913724293678101</v>
      </c>
      <c r="AF54" s="51">
        <v>89.371637180087745</v>
      </c>
    </row>
    <row r="55" spans="1:37" x14ac:dyDescent="0.2">
      <c r="A55" s="64" t="s">
        <v>67</v>
      </c>
      <c r="B55" s="50"/>
      <c r="C55" s="51">
        <v>268.05947668471083</v>
      </c>
      <c r="D55" s="51">
        <v>265.70193548510008</v>
      </c>
      <c r="E55" s="51">
        <v>374.98357218087745</v>
      </c>
      <c r="F55" s="51">
        <v>321.79249971672823</v>
      </c>
      <c r="G55" s="51">
        <v>333.6011719032573</v>
      </c>
      <c r="H55" s="51">
        <v>313.89347491002582</v>
      </c>
      <c r="I55" s="51">
        <v>458.81347303156048</v>
      </c>
      <c r="J55" s="51">
        <v>292.00336057542626</v>
      </c>
      <c r="K55" s="51">
        <v>362.86028884693656</v>
      </c>
      <c r="L55" s="51">
        <v>254.15082477465899</v>
      </c>
      <c r="M55" s="51">
        <v>231.37145539616216</v>
      </c>
      <c r="N55" s="51">
        <v>348.58553148771574</v>
      </c>
      <c r="O55" s="51">
        <v>200.42712105807433</v>
      </c>
      <c r="P55" s="51">
        <v>176.36602061923361</v>
      </c>
      <c r="Q55" s="51">
        <v>300.38426350536008</v>
      </c>
      <c r="R55" s="51">
        <v>583.16073193575335</v>
      </c>
      <c r="S55" s="51">
        <v>674.35485656955154</v>
      </c>
      <c r="T55" s="51">
        <v>641.09587497041514</v>
      </c>
      <c r="U55" s="51">
        <v>330.74439613132023</v>
      </c>
      <c r="V55" s="51">
        <v>381.6031375750382</v>
      </c>
      <c r="W55" s="51">
        <v>263.60016822528138</v>
      </c>
      <c r="X55" s="51">
        <v>226.35483563397312</v>
      </c>
      <c r="Y55" s="51">
        <v>119.34145092339857</v>
      </c>
      <c r="Z55" s="51">
        <v>220.47786178958862</v>
      </c>
      <c r="AA55" s="51">
        <v>132.10099698631106</v>
      </c>
      <c r="AB55" s="51">
        <v>113.18033575614255</v>
      </c>
      <c r="AC55" s="51">
        <v>283.34705718140259</v>
      </c>
      <c r="AD55" s="51">
        <v>479.00150495386038</v>
      </c>
      <c r="AE55" s="51">
        <v>520.3176453615431</v>
      </c>
      <c r="AF55" s="51">
        <v>463.12641695884963</v>
      </c>
    </row>
    <row r="56" spans="1:37" s="20" customFormat="1" x14ac:dyDescent="0.2">
      <c r="A56" s="66" t="s">
        <v>68</v>
      </c>
      <c r="B56" s="67"/>
      <c r="C56" s="68">
        <v>2257.5549937172186</v>
      </c>
      <c r="D56" s="68">
        <v>2331.1270981671069</v>
      </c>
      <c r="E56" s="68">
        <v>2170.3176289259764</v>
      </c>
      <c r="F56" s="68">
        <v>2202.2533234101247</v>
      </c>
      <c r="G56" s="68">
        <v>2249.2557237984925</v>
      </c>
      <c r="H56" s="68">
        <v>2243.2510820863208</v>
      </c>
      <c r="I56" s="68">
        <v>2399.2388185304249</v>
      </c>
      <c r="J56" s="68">
        <v>2361.6372858806508</v>
      </c>
      <c r="K56" s="68">
        <v>2557.4029280663981</v>
      </c>
      <c r="L56" s="68">
        <v>2621.0362423727533</v>
      </c>
      <c r="M56" s="68">
        <v>2693.7335426939494</v>
      </c>
      <c r="N56" s="68">
        <v>2853.1192250691329</v>
      </c>
      <c r="O56" s="68">
        <v>2849.8468687623381</v>
      </c>
      <c r="P56" s="68">
        <v>2986.2328849327828</v>
      </c>
      <c r="Q56" s="68">
        <v>3093.7529049549689</v>
      </c>
      <c r="R56" s="68">
        <v>3239.6358456159251</v>
      </c>
      <c r="S56" s="68">
        <v>3262.5639275968078</v>
      </c>
      <c r="T56" s="68">
        <v>3211.2022267768616</v>
      </c>
      <c r="U56" s="68">
        <v>3512.5393844843502</v>
      </c>
      <c r="V56" s="68">
        <v>3418.0325495661823</v>
      </c>
      <c r="W56" s="68">
        <v>3576.1880324686504</v>
      </c>
      <c r="X56" s="68">
        <v>3148.3065247486302</v>
      </c>
      <c r="Y56" s="68">
        <v>2993.5412281761678</v>
      </c>
      <c r="Z56" s="68">
        <v>2929.6003787574782</v>
      </c>
      <c r="AA56" s="68">
        <v>2642.023782966347</v>
      </c>
      <c r="AB56" s="68">
        <v>2784.6100188858504</v>
      </c>
      <c r="AC56" s="68">
        <v>2817.5685862399505</v>
      </c>
      <c r="AD56" s="68">
        <v>2805.9586038073876</v>
      </c>
      <c r="AE56" s="68">
        <v>3025.8089131160013</v>
      </c>
      <c r="AF56" s="68">
        <v>2885.877589676139</v>
      </c>
      <c r="AG56"/>
      <c r="AH56"/>
      <c r="AI56"/>
      <c r="AJ56"/>
      <c r="AK56"/>
    </row>
    <row r="57" spans="1:37" s="20" customFormat="1" x14ac:dyDescent="0.2">
      <c r="A57" s="66" t="s">
        <v>69</v>
      </c>
      <c r="B57" s="67"/>
      <c r="C57" s="68">
        <v>928.75494960760909</v>
      </c>
      <c r="D57" s="68">
        <v>955.19345498493612</v>
      </c>
      <c r="E57" s="68">
        <v>954.60078793989078</v>
      </c>
      <c r="F57" s="68">
        <v>957.38122321584774</v>
      </c>
      <c r="G57" s="68">
        <v>1009.1229435201444</v>
      </c>
      <c r="H57" s="68">
        <v>999.59493548681655</v>
      </c>
      <c r="I57" s="68">
        <v>982.4101122742976</v>
      </c>
      <c r="J57" s="68">
        <v>1002.2233519468093</v>
      </c>
      <c r="K57" s="68">
        <v>1013.7330980517493</v>
      </c>
      <c r="L57" s="68">
        <v>1087.4315458063329</v>
      </c>
      <c r="M57" s="68">
        <v>1172.6167620084898</v>
      </c>
      <c r="N57" s="68">
        <v>1202.0669244951807</v>
      </c>
      <c r="O57" s="68">
        <v>1238.61846978826</v>
      </c>
      <c r="P57" s="68">
        <v>1323.0123453503825</v>
      </c>
      <c r="Q57" s="68">
        <v>1314.3382672189036</v>
      </c>
      <c r="R57" s="68">
        <v>1413.8506242267463</v>
      </c>
      <c r="S57" s="68">
        <v>1498.085208909215</v>
      </c>
      <c r="T57" s="68">
        <v>1529.9913394690693</v>
      </c>
      <c r="U57" s="68">
        <v>1617.4601486321387</v>
      </c>
      <c r="V57" s="68">
        <v>1490.8585504478231</v>
      </c>
      <c r="W57" s="68">
        <v>1549.2328463573876</v>
      </c>
      <c r="X57" s="68">
        <v>1499.8996674127829</v>
      </c>
      <c r="Y57" s="68">
        <v>1561.7060596108713</v>
      </c>
      <c r="Z57" s="68">
        <v>1589.074816210677</v>
      </c>
      <c r="AA57" s="68">
        <v>1501.3387236670919</v>
      </c>
      <c r="AB57" s="68">
        <v>1610.9495732166656</v>
      </c>
      <c r="AC57" s="68">
        <v>1642.3996633447446</v>
      </c>
      <c r="AD57" s="68">
        <v>1631.1445922962575</v>
      </c>
      <c r="AE57" s="68">
        <v>1722.5590949990201</v>
      </c>
      <c r="AF57" s="68">
        <v>1760.1365902497491</v>
      </c>
      <c r="AG57"/>
      <c r="AH57"/>
      <c r="AI57"/>
      <c r="AJ57"/>
      <c r="AK57"/>
    </row>
    <row r="58" spans="1:37" x14ac:dyDescent="0.2">
      <c r="A58" s="61" t="s">
        <v>70</v>
      </c>
      <c r="B58" s="25"/>
      <c r="C58" s="62">
        <v>502.92458753768165</v>
      </c>
      <c r="D58" s="62">
        <v>525.64337069715339</v>
      </c>
      <c r="E58" s="62">
        <v>538.98234889541936</v>
      </c>
      <c r="F58" s="62">
        <v>542.61666047563006</v>
      </c>
      <c r="G58" s="62">
        <v>581.72801326248066</v>
      </c>
      <c r="H58" s="62">
        <v>585.10857816253861</v>
      </c>
      <c r="I58" s="62">
        <v>572.825360844025</v>
      </c>
      <c r="J58" s="62">
        <v>593.96366837866094</v>
      </c>
      <c r="K58" s="62">
        <v>608.07842881560236</v>
      </c>
      <c r="L58" s="62">
        <v>653.13729940395672</v>
      </c>
      <c r="M58" s="62">
        <v>700.72713792109505</v>
      </c>
      <c r="N58" s="62">
        <v>710.54530319118953</v>
      </c>
      <c r="O58" s="62">
        <v>727.90798830550682</v>
      </c>
      <c r="P58" s="62">
        <v>780.30889753017834</v>
      </c>
      <c r="Q58" s="62">
        <v>764.38798269319932</v>
      </c>
      <c r="R58" s="62">
        <v>814.41485998634062</v>
      </c>
      <c r="S58" s="62">
        <v>851.26112241230612</v>
      </c>
      <c r="T58" s="62">
        <v>861.27747630363672</v>
      </c>
      <c r="U58" s="62">
        <v>900.66246764099515</v>
      </c>
      <c r="V58" s="62">
        <v>802.39371131068435</v>
      </c>
      <c r="W58" s="62">
        <v>816.56396706697512</v>
      </c>
      <c r="X58" s="62">
        <v>850.28753723155125</v>
      </c>
      <c r="Y58" s="62">
        <v>871.74064058413956</v>
      </c>
      <c r="Z58" s="62">
        <v>888.03802209856349</v>
      </c>
      <c r="AA58" s="62">
        <v>861.00874457968257</v>
      </c>
      <c r="AB58" s="62">
        <v>952.33560319467881</v>
      </c>
      <c r="AC58" s="62">
        <v>955.63893814488222</v>
      </c>
      <c r="AD58" s="62">
        <v>981.85044845599464</v>
      </c>
      <c r="AE58" s="62">
        <v>1037.6501722271098</v>
      </c>
      <c r="AF58" s="62">
        <v>1063.5775310009954</v>
      </c>
    </row>
    <row r="59" spans="1:37" x14ac:dyDescent="0.2">
      <c r="A59" s="70" t="s">
        <v>71</v>
      </c>
      <c r="B59" s="71" t="s">
        <v>72</v>
      </c>
      <c r="C59" s="72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266.85174811058624</v>
      </c>
      <c r="W59" s="73">
        <v>276.15874544059977</v>
      </c>
      <c r="X59" s="73">
        <v>275.44126872179061</v>
      </c>
      <c r="Y59" s="73">
        <v>274.82149614608522</v>
      </c>
      <c r="Z59" s="73">
        <v>269.44825369603092</v>
      </c>
      <c r="AA59" s="73">
        <v>267.1188717725982</v>
      </c>
      <c r="AB59" s="73">
        <v>303.28509430155941</v>
      </c>
      <c r="AC59" s="73">
        <v>299.84461622283305</v>
      </c>
      <c r="AD59" s="73">
        <v>303.21693933843125</v>
      </c>
      <c r="AE59" s="73">
        <v>318.57993365629352</v>
      </c>
      <c r="AF59" s="73">
        <v>326.64730535083118</v>
      </c>
    </row>
    <row r="60" spans="1:37" x14ac:dyDescent="0.2">
      <c r="A60" s="70" t="s">
        <v>73</v>
      </c>
      <c r="B60" s="71" t="s">
        <v>74</v>
      </c>
      <c r="C60" s="72">
        <v>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107.83201315716911</v>
      </c>
      <c r="W60" s="73">
        <v>142.79038609412788</v>
      </c>
      <c r="X60" s="73">
        <v>98.562649280021503</v>
      </c>
      <c r="Y60" s="73">
        <v>94.679961001878738</v>
      </c>
      <c r="Z60" s="73">
        <v>87.233190755543717</v>
      </c>
      <c r="AA60" s="73">
        <v>95.606858081814352</v>
      </c>
      <c r="AB60" s="73">
        <v>91.430265743516713</v>
      </c>
      <c r="AC60" s="73">
        <v>98.034452200328886</v>
      </c>
      <c r="AD60" s="73">
        <v>105.07307409113034</v>
      </c>
      <c r="AE60" s="73">
        <v>111.13517346981988</v>
      </c>
      <c r="AF60" s="73">
        <v>113.70885276622035</v>
      </c>
    </row>
    <row r="61" spans="1:37" x14ac:dyDescent="0.2">
      <c r="A61" s="70" t="s">
        <v>75</v>
      </c>
      <c r="B61" s="71" t="s">
        <v>76</v>
      </c>
      <c r="C61" s="72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155.33298941184478</v>
      </c>
      <c r="W61" s="73">
        <v>119.07179139445907</v>
      </c>
      <c r="X61" s="73">
        <v>163.27966165355042</v>
      </c>
      <c r="Y61" s="73">
        <v>163.71512127697497</v>
      </c>
      <c r="Z61" s="73">
        <v>169.05160684644338</v>
      </c>
      <c r="AA61" s="73">
        <v>154.67283737539083</v>
      </c>
      <c r="AB61" s="73">
        <v>158.68365445369682</v>
      </c>
      <c r="AC61" s="73">
        <v>159.9729640058062</v>
      </c>
      <c r="AD61" s="73">
        <v>150.04095796169588</v>
      </c>
      <c r="AE61" s="73">
        <v>158.99294852004542</v>
      </c>
      <c r="AF61" s="73">
        <v>162.35718547390866</v>
      </c>
    </row>
    <row r="62" spans="1:37" x14ac:dyDescent="0.2">
      <c r="A62" s="70" t="s">
        <v>77</v>
      </c>
      <c r="B62" s="71" t="s">
        <v>78</v>
      </c>
      <c r="C62" s="72">
        <v>0</v>
      </c>
      <c r="D62" s="73">
        <v>0</v>
      </c>
      <c r="E62" s="73">
        <v>0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65.044904847136763</v>
      </c>
      <c r="W62" s="73">
        <v>56.7585161493407</v>
      </c>
      <c r="X62" s="73">
        <v>88.84079286410531</v>
      </c>
      <c r="Y62" s="73">
        <v>93.475583959172582</v>
      </c>
      <c r="Z62" s="73">
        <v>112.31396553428218</v>
      </c>
      <c r="AA62" s="73">
        <v>115.21686076204833</v>
      </c>
      <c r="AB62" s="73">
        <v>141.18061215787773</v>
      </c>
      <c r="AC62" s="73">
        <v>152.46091532402446</v>
      </c>
      <c r="AD62" s="73">
        <v>173.76369183819426</v>
      </c>
      <c r="AE62" s="73">
        <v>183.49148129206324</v>
      </c>
      <c r="AF62" s="73">
        <v>188.75438397444023</v>
      </c>
    </row>
    <row r="63" spans="1:37" x14ac:dyDescent="0.2">
      <c r="A63" s="70" t="s">
        <v>79</v>
      </c>
      <c r="B63" s="71" t="s">
        <v>80</v>
      </c>
      <c r="C63" s="72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68.91871423198117</v>
      </c>
      <c r="W63" s="73">
        <v>73.748985433103286</v>
      </c>
      <c r="X63" s="73">
        <v>69.666341527967873</v>
      </c>
      <c r="Y63" s="73">
        <v>63.376344443430909</v>
      </c>
      <c r="Z63" s="73">
        <v>59.388560168941098</v>
      </c>
      <c r="AA63" s="73">
        <v>49.168320832926796</v>
      </c>
      <c r="AB63" s="73">
        <v>57.635682255591583</v>
      </c>
      <c r="AC63" s="73">
        <v>42.84031869613176</v>
      </c>
      <c r="AD63" s="73">
        <v>52.448939160680432</v>
      </c>
      <c r="AE63" s="73">
        <v>55.561782406676386</v>
      </c>
      <c r="AF63" s="73">
        <v>57.011388683299501</v>
      </c>
    </row>
    <row r="64" spans="1:37" x14ac:dyDescent="0.2">
      <c r="A64" s="74" t="s">
        <v>81</v>
      </c>
      <c r="B64" s="75"/>
      <c r="C64" s="72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138.41334155196631</v>
      </c>
      <c r="W64" s="73">
        <v>148.03554255534442</v>
      </c>
      <c r="X64" s="73">
        <v>154.49682318411556</v>
      </c>
      <c r="Y64" s="73">
        <v>181.67213375659719</v>
      </c>
      <c r="Z64" s="73">
        <v>190.60244509732212</v>
      </c>
      <c r="AA64" s="73">
        <v>179.22499575490411</v>
      </c>
      <c r="AB64" s="73">
        <v>200.12029428243659</v>
      </c>
      <c r="AC64" s="73">
        <v>202.48567169575787</v>
      </c>
      <c r="AD64" s="73">
        <v>197.30684606586254</v>
      </c>
      <c r="AE64" s="73">
        <v>209.88885288221132</v>
      </c>
      <c r="AF64" s="73">
        <v>215.09841475229553</v>
      </c>
    </row>
    <row r="65" spans="1:37" x14ac:dyDescent="0.2">
      <c r="A65" s="76" t="s">
        <v>82</v>
      </c>
      <c r="B65" s="28"/>
      <c r="C65" s="78">
        <v>425.83036206992739</v>
      </c>
      <c r="D65" s="78">
        <v>429.55008428778268</v>
      </c>
      <c r="E65" s="78">
        <v>415.6184390444713</v>
      </c>
      <c r="F65" s="78">
        <v>414.76456274021757</v>
      </c>
      <c r="G65" s="78">
        <v>427.39493025766376</v>
      </c>
      <c r="H65" s="78">
        <v>414.48635732427783</v>
      </c>
      <c r="I65" s="78">
        <v>409.58475143027249</v>
      </c>
      <c r="J65" s="78">
        <v>408.25968356814838</v>
      </c>
      <c r="K65" s="78">
        <v>405.65466923614696</v>
      </c>
      <c r="L65" s="78">
        <v>434.2942464023763</v>
      </c>
      <c r="M65" s="78">
        <v>471.88962408739474</v>
      </c>
      <c r="N65" s="78">
        <v>491.5216213039912</v>
      </c>
      <c r="O65" s="78">
        <v>510.71048148275327</v>
      </c>
      <c r="P65" s="78">
        <v>542.70344782020436</v>
      </c>
      <c r="Q65" s="78">
        <v>549.95028452570432</v>
      </c>
      <c r="R65" s="78">
        <v>599.43576424040566</v>
      </c>
      <c r="S65" s="78">
        <v>646.82408649690899</v>
      </c>
      <c r="T65" s="78">
        <v>668.7138631654326</v>
      </c>
      <c r="U65" s="78">
        <v>716.79768099114347</v>
      </c>
      <c r="V65" s="78">
        <v>688.46483913713882</v>
      </c>
      <c r="W65" s="78">
        <v>732.66887929041241</v>
      </c>
      <c r="X65" s="78">
        <v>649.61213018123158</v>
      </c>
      <c r="Y65" s="78">
        <v>689.96541902673152</v>
      </c>
      <c r="Z65" s="78">
        <v>701.03679411211374</v>
      </c>
      <c r="AA65" s="78">
        <v>640.32997908740936</v>
      </c>
      <c r="AB65" s="78">
        <v>658.61397002198692</v>
      </c>
      <c r="AC65" s="78">
        <v>686.76072519986224</v>
      </c>
      <c r="AD65" s="78">
        <v>649.2941438402629</v>
      </c>
      <c r="AE65" s="78">
        <v>684.90892277191051</v>
      </c>
      <c r="AF65" s="78">
        <v>696.55905924875378</v>
      </c>
    </row>
    <row r="66" spans="1:37" x14ac:dyDescent="0.2">
      <c r="A66" s="79" t="s">
        <v>83</v>
      </c>
      <c r="B66" s="80" t="s">
        <v>84</v>
      </c>
      <c r="C66" s="81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82">
        <v>0</v>
      </c>
      <c r="U66" s="82">
        <v>0</v>
      </c>
      <c r="V66" s="82">
        <v>102.49777975242981</v>
      </c>
      <c r="W66" s="82">
        <v>65.858468182344239</v>
      </c>
      <c r="X66" s="82">
        <v>41.350740425544615</v>
      </c>
      <c r="Y66" s="82">
        <v>35.619756170794858</v>
      </c>
      <c r="Z66" s="82">
        <v>30.172209053619806</v>
      </c>
      <c r="AA66" s="82">
        <v>76.332803704443791</v>
      </c>
      <c r="AB66" s="82">
        <v>63.159510529753945</v>
      </c>
      <c r="AC66" s="82">
        <v>89.838914653228755</v>
      </c>
      <c r="AD66" s="82">
        <v>76.665579925455688</v>
      </c>
      <c r="AE66" s="82">
        <v>80.85512715969692</v>
      </c>
      <c r="AF66" s="82">
        <v>82.98871095493827</v>
      </c>
    </row>
    <row r="67" spans="1:37" x14ac:dyDescent="0.2">
      <c r="A67" s="83" t="s">
        <v>85</v>
      </c>
      <c r="B67" s="84">
        <v>84</v>
      </c>
      <c r="C67" s="72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312.00520400377729</v>
      </c>
      <c r="W67" s="73">
        <v>400.7743849915409</v>
      </c>
      <c r="X67" s="73">
        <v>364.59419140184326</v>
      </c>
      <c r="Y67" s="73">
        <v>377.85222384136381</v>
      </c>
      <c r="Z67" s="73">
        <v>368.97254324329572</v>
      </c>
      <c r="AA67" s="73">
        <v>272.11764164747291</v>
      </c>
      <c r="AB67" s="73">
        <v>280.98117018409005</v>
      </c>
      <c r="AC67" s="73">
        <v>287.62124581186004</v>
      </c>
      <c r="AD67" s="73">
        <v>274.33628847204943</v>
      </c>
      <c r="AE67" s="73">
        <v>289.91786803203593</v>
      </c>
      <c r="AF67" s="73">
        <v>293.78285990578087</v>
      </c>
    </row>
    <row r="68" spans="1:37" x14ac:dyDescent="0.2">
      <c r="A68" s="70" t="s">
        <v>86</v>
      </c>
      <c r="B68" s="71">
        <v>85</v>
      </c>
      <c r="C68" s="72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135.66886753698384</v>
      </c>
      <c r="W68" s="73">
        <v>147.06662675837552</v>
      </c>
      <c r="X68" s="73">
        <v>132.52110874034659</v>
      </c>
      <c r="Y68" s="73">
        <v>144.67046365275201</v>
      </c>
      <c r="Z68" s="73">
        <v>169.62613866815929</v>
      </c>
      <c r="AA68" s="73">
        <v>159.39891160853196</v>
      </c>
      <c r="AB68" s="73">
        <v>173.78534961314253</v>
      </c>
      <c r="AC68" s="73">
        <v>170.26022972553437</v>
      </c>
      <c r="AD68" s="73">
        <v>162.49350149297481</v>
      </c>
      <c r="AE68" s="73">
        <v>172.31978145867356</v>
      </c>
      <c r="AF68" s="73">
        <v>175.46156229821995</v>
      </c>
    </row>
    <row r="69" spans="1:37" x14ac:dyDescent="0.2">
      <c r="A69" s="74" t="s">
        <v>87</v>
      </c>
      <c r="B69" s="75" t="s">
        <v>88</v>
      </c>
      <c r="C69" s="85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138.29298784394783</v>
      </c>
      <c r="W69" s="86">
        <v>118.96939935815175</v>
      </c>
      <c r="X69" s="86">
        <v>111.14608961349711</v>
      </c>
      <c r="Y69" s="86">
        <v>131.82297536182094</v>
      </c>
      <c r="Z69" s="86">
        <v>132.26590314703896</v>
      </c>
      <c r="AA69" s="86">
        <v>132.48062212696072</v>
      </c>
      <c r="AB69" s="86">
        <v>140.68793969500032</v>
      </c>
      <c r="AC69" s="86">
        <v>139.04033500923902</v>
      </c>
      <c r="AD69" s="86">
        <v>135.798773949783</v>
      </c>
      <c r="AE69" s="86">
        <v>141.81614612150412</v>
      </c>
      <c r="AF69" s="86">
        <v>144.32592608981463</v>
      </c>
    </row>
    <row r="70" spans="1:37" s="20" customFormat="1" x14ac:dyDescent="0.2">
      <c r="A70" s="32" t="s">
        <v>89</v>
      </c>
      <c r="B70" s="33"/>
      <c r="C70" s="34">
        <v>252.1352</v>
      </c>
      <c r="D70" s="34">
        <v>261.44240000000002</v>
      </c>
      <c r="E70" s="34">
        <v>266.52359999999999</v>
      </c>
      <c r="F70" s="34">
        <v>268.58999999999997</v>
      </c>
      <c r="G70" s="34">
        <v>300.56800000000004</v>
      </c>
      <c r="H70" s="34">
        <v>339.87279999999998</v>
      </c>
      <c r="I70" s="34">
        <v>283.92439999999999</v>
      </c>
      <c r="J70" s="34">
        <v>294.2636</v>
      </c>
      <c r="K70" s="34">
        <v>295.11879999999996</v>
      </c>
      <c r="L70" s="34">
        <v>304.61</v>
      </c>
      <c r="M70" s="34">
        <v>316.92959999999999</v>
      </c>
      <c r="N70" s="34">
        <v>323.04279999999994</v>
      </c>
      <c r="O70" s="34">
        <v>324.07719999999995</v>
      </c>
      <c r="P70" s="34">
        <v>325.11159999999995</v>
      </c>
      <c r="Q70" s="34">
        <v>313.99119999999999</v>
      </c>
      <c r="R70" s="34">
        <v>336.1537871769404</v>
      </c>
      <c r="S70" s="34">
        <v>321.95874013907189</v>
      </c>
      <c r="T70" s="34">
        <v>303.84604575833254</v>
      </c>
      <c r="U70" s="34">
        <v>324.85654281245473</v>
      </c>
      <c r="V70" s="34">
        <v>282.58282203732585</v>
      </c>
      <c r="W70" s="34">
        <v>269.87954760097949</v>
      </c>
      <c r="X70" s="34">
        <v>260.58323568719891</v>
      </c>
      <c r="Y70" s="34">
        <v>250.56774518342567</v>
      </c>
      <c r="Z70" s="34">
        <v>223.6627113606188</v>
      </c>
      <c r="AA70" s="34">
        <v>205.39509054961277</v>
      </c>
      <c r="AB70" s="34">
        <v>199.62967150175641</v>
      </c>
      <c r="AC70" s="34">
        <v>207.21614279126575</v>
      </c>
      <c r="AD70" s="34">
        <v>212.99955661909576</v>
      </c>
      <c r="AE70" s="34">
        <v>223.45349158593075</v>
      </c>
      <c r="AF70" s="34">
        <v>222.25914902734885</v>
      </c>
      <c r="AG70"/>
      <c r="AH70"/>
      <c r="AI70"/>
      <c r="AJ70"/>
      <c r="AK70"/>
    </row>
    <row r="71" spans="1:37" s="20" customFormat="1" ht="13.5" thickBot="1" x14ac:dyDescent="0.25">
      <c r="A71" s="30" t="s">
        <v>90</v>
      </c>
      <c r="B71" s="31"/>
      <c r="C71" s="19">
        <v>28.326513402713317</v>
      </c>
      <c r="D71" s="19">
        <v>30.611109433895123</v>
      </c>
      <c r="E71" s="19">
        <v>32.601186682721774</v>
      </c>
      <c r="F71" s="19">
        <v>36.485144889046538</v>
      </c>
      <c r="G71" s="19">
        <v>38.024549101786107</v>
      </c>
      <c r="H71" s="19">
        <v>51.126747532214928</v>
      </c>
      <c r="I71" s="19">
        <v>43.626335874903631</v>
      </c>
      <c r="J71" s="19">
        <v>38.465338957257245</v>
      </c>
      <c r="K71" s="19">
        <v>42.509141138077226</v>
      </c>
      <c r="L71" s="19">
        <v>37.507724643442963</v>
      </c>
      <c r="M71" s="19">
        <v>36.515057982377471</v>
      </c>
      <c r="N71" s="19">
        <v>37.136512379508076</v>
      </c>
      <c r="O71" s="19">
        <v>31.882877115554901</v>
      </c>
      <c r="P71" s="19">
        <v>45.854786198767442</v>
      </c>
      <c r="Q71" s="19">
        <v>52.142443646621039</v>
      </c>
      <c r="R71" s="19">
        <v>46.738012488434123</v>
      </c>
      <c r="S71" s="19">
        <v>41.748571235766221</v>
      </c>
      <c r="T71" s="19">
        <v>38.933446529873791</v>
      </c>
      <c r="U71" s="19">
        <v>33.423099851660041</v>
      </c>
      <c r="V71" s="19">
        <v>31.251848471583898</v>
      </c>
      <c r="W71" s="19">
        <v>24.564747688587548</v>
      </c>
      <c r="X71" s="19">
        <v>20.347148040366381</v>
      </c>
      <c r="Y71" s="19">
        <v>22.524547269338967</v>
      </c>
      <c r="Z71" s="19">
        <v>25.063696698470146</v>
      </c>
      <c r="AA71" s="19">
        <v>23.880739364435087</v>
      </c>
      <c r="AB71" s="19">
        <v>20.995406926372869</v>
      </c>
      <c r="AC71" s="19">
        <v>19.279119252439148</v>
      </c>
      <c r="AD71" s="19">
        <v>22.829506642366386</v>
      </c>
      <c r="AE71" s="19">
        <v>27.249865733664667</v>
      </c>
      <c r="AF71" s="19">
        <v>23.527909786636457</v>
      </c>
      <c r="AG71"/>
      <c r="AH71"/>
      <c r="AI71"/>
      <c r="AJ71"/>
      <c r="AK71"/>
    </row>
    <row r="72" spans="1:37" s="20" customFormat="1" ht="13.5" thickBot="1" x14ac:dyDescent="0.25">
      <c r="A72" s="36" t="s">
        <v>91</v>
      </c>
      <c r="B72" s="37"/>
      <c r="C72" s="38">
        <v>-14.188293654581912</v>
      </c>
      <c r="D72" s="38">
        <v>-51.253190927048877</v>
      </c>
      <c r="E72" s="38">
        <v>-23.35672241184318</v>
      </c>
      <c r="F72" s="38">
        <v>-126.62267993017053</v>
      </c>
      <c r="G72" s="38">
        <v>-75.124941778837126</v>
      </c>
      <c r="H72" s="38">
        <v>-86.30637799999738</v>
      </c>
      <c r="I72" s="38">
        <v>44.415951631131463</v>
      </c>
      <c r="J72" s="38">
        <v>61.608940732606584</v>
      </c>
      <c r="K72" s="38">
        <v>138.38770439410558</v>
      </c>
      <c r="L72" s="38">
        <v>61.353907732153061</v>
      </c>
      <c r="M72" s="38">
        <v>-315.62985582985203</v>
      </c>
      <c r="N72" s="38">
        <v>-275.98010658121302</v>
      </c>
      <c r="O72" s="38">
        <v>-126.5203514978553</v>
      </c>
      <c r="P72" s="38">
        <v>-324.87476565634097</v>
      </c>
      <c r="Q72" s="38">
        <v>11.455033776529888</v>
      </c>
      <c r="R72" s="38">
        <v>-101.16053516347228</v>
      </c>
      <c r="S72" s="38">
        <v>-189.1699671938313</v>
      </c>
      <c r="T72" s="38">
        <v>-192.08253916653621</v>
      </c>
      <c r="U72" s="38">
        <v>132.40377854710428</v>
      </c>
      <c r="V72" s="38">
        <v>-48.04851964834188</v>
      </c>
      <c r="W72" s="38">
        <v>-68.224353845553708</v>
      </c>
      <c r="X72" s="38">
        <v>41.054574700289351</v>
      </c>
      <c r="Y72" s="38">
        <v>-84.362082245998778</v>
      </c>
      <c r="Z72" s="38">
        <v>-66.247414131108854</v>
      </c>
      <c r="AA72" s="38">
        <v>-33.583252508743499</v>
      </c>
      <c r="AB72" s="38">
        <v>-4.7478225714824305</v>
      </c>
      <c r="AC72" s="38">
        <v>40.608660261832284</v>
      </c>
      <c r="AD72" s="38">
        <v>-9.0090347304342799</v>
      </c>
      <c r="AE72" s="38">
        <v>-85.505180318524879</v>
      </c>
      <c r="AF72" s="38">
        <v>-107.25025477255213</v>
      </c>
      <c r="AG72"/>
      <c r="AH72"/>
      <c r="AI72"/>
      <c r="AJ72"/>
      <c r="AK72"/>
    </row>
    <row r="73" spans="1:37" x14ac:dyDescent="0.2">
      <c r="A73" s="87"/>
      <c r="B73" s="87"/>
    </row>
    <row r="74" spans="1:37" s="20" customFormat="1" x14ac:dyDescent="0.2">
      <c r="A74"/>
      <c r="B74" s="19"/>
      <c r="AG74"/>
      <c r="AH74"/>
      <c r="AI74"/>
      <c r="AJ74"/>
      <c r="AK74"/>
    </row>
    <row r="75" spans="1:37" s="20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7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7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7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7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7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7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7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7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7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7" x14ac:dyDescent="0.2">
      <c r="A86"/>
      <c r="B86"/>
    </row>
    <row r="87" spans="1:37" s="91" customFormat="1" x14ac:dyDescent="0.2">
      <c r="A87"/>
      <c r="B87"/>
      <c r="AG87"/>
      <c r="AH87"/>
      <c r="AI87"/>
      <c r="AJ87"/>
      <c r="AK87"/>
    </row>
    <row r="88" spans="1:37" x14ac:dyDescent="0.2">
      <c r="B88"/>
    </row>
    <row r="89" spans="1:37" x14ac:dyDescent="0.2">
      <c r="B89"/>
    </row>
    <row r="90" spans="1:37" x14ac:dyDescent="0.2">
      <c r="B90"/>
    </row>
  </sheetData>
  <pageMargins left="0.78740157480314965" right="0.78740157480314965" top="0.78740157480314965" bottom="0.78740157480314965" header="0.51181102362204722" footer="0.51181102362204722"/>
  <pageSetup paperSize="8" scale="37" orientation="landscape" cellComments="asDisplayed" r:id="rId1"/>
  <headerFooter alignWithMargins="0">
    <oddFooter>&amp;L&amp;F&amp;CPage &amp;P of &amp;N&amp;R&amp;A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D9C2-8CC5-4D4B-989F-ED20E55E2A23}">
  <sheetPr>
    <tabColor indexed="13"/>
    <pageSetUpPr fitToPage="1"/>
  </sheetPr>
  <dimension ref="A1:AK372"/>
  <sheetViews>
    <sheetView zoomScale="80" zoomScaleNormal="8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2.75" x14ac:dyDescent="0.2"/>
  <cols>
    <col min="1" max="1" width="38.28515625" style="93" customWidth="1"/>
    <col min="2" max="2" width="8.5703125" style="9" bestFit="1" customWidth="1"/>
    <col min="3" max="30" width="9.140625" style="9"/>
    <col min="31" max="32" width="9.140625" style="9" customWidth="1"/>
    <col min="33" max="35" width="9.140625" customWidth="1"/>
    <col min="38" max="16384" width="9.140625" style="9"/>
  </cols>
  <sheetData>
    <row r="1" spans="1:37" s="4" customFormat="1" ht="47.25" customHeight="1" thickBot="1" x14ac:dyDescent="0.25">
      <c r="A1" s="1" t="s">
        <v>0</v>
      </c>
      <c r="B1" s="2" t="s">
        <v>1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/>
      <c r="AH1"/>
      <c r="AI1"/>
      <c r="AJ1"/>
      <c r="AK1"/>
    </row>
    <row r="2" spans="1:37" x14ac:dyDescent="0.2">
      <c r="A2" s="5" t="s">
        <v>2</v>
      </c>
      <c r="B2" s="6"/>
      <c r="C2" s="7">
        <v>15.601998</v>
      </c>
      <c r="D2" s="7">
        <v>0.62407992000000001</v>
      </c>
      <c r="E2" s="7">
        <v>0.62407992000000001</v>
      </c>
      <c r="F2" s="7">
        <v>0.62419932</v>
      </c>
      <c r="G2" s="7">
        <v>0.62407992000000001</v>
      </c>
      <c r="H2" s="7">
        <v>0.62407992000000001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</row>
    <row r="3" spans="1:37" x14ac:dyDescent="0.2">
      <c r="A3" s="10" t="s">
        <v>3</v>
      </c>
      <c r="B3" s="11"/>
      <c r="C3" s="12">
        <v>2010.074179743172</v>
      </c>
      <c r="D3" s="12">
        <v>2020.99573853839</v>
      </c>
      <c r="E3" s="12">
        <v>1969.5435699168952</v>
      </c>
      <c r="F3" s="12">
        <v>1870.8907102769654</v>
      </c>
      <c r="G3" s="12">
        <v>1552.8164808171261</v>
      </c>
      <c r="H3" s="12">
        <v>1891.2926477549613</v>
      </c>
      <c r="I3" s="12">
        <v>1801.9115423068333</v>
      </c>
      <c r="J3" s="12">
        <v>1959.557753361506</v>
      </c>
      <c r="K3" s="12">
        <v>1858.5915596816444</v>
      </c>
      <c r="L3" s="12">
        <v>1539.0623985231355</v>
      </c>
      <c r="M3" s="12">
        <v>1696.9404471621681</v>
      </c>
      <c r="N3" s="12">
        <v>1891.8111557841914</v>
      </c>
      <c r="O3" s="12">
        <v>1808.3357391599998</v>
      </c>
      <c r="P3" s="12">
        <v>1677.8606571250402</v>
      </c>
      <c r="Q3" s="12">
        <v>1856.9962568303336</v>
      </c>
      <c r="R3" s="12">
        <v>1906.1219177586049</v>
      </c>
      <c r="S3" s="12">
        <v>1640.1158232327768</v>
      </c>
      <c r="T3" s="12">
        <v>1443.0602338665497</v>
      </c>
      <c r="U3" s="12">
        <v>1600.1652266200822</v>
      </c>
      <c r="V3" s="12">
        <v>1297.0904788803673</v>
      </c>
      <c r="W3" s="12">
        <v>965.20673622160962</v>
      </c>
      <c r="X3" s="12">
        <v>1418.9472269084536</v>
      </c>
      <c r="Y3" s="12">
        <v>1346.5629822969843</v>
      </c>
      <c r="Z3" s="12">
        <v>1496.672504593048</v>
      </c>
      <c r="AA3" s="12">
        <v>1243.9039793096051</v>
      </c>
      <c r="AB3" s="12">
        <v>1514.5706233867202</v>
      </c>
      <c r="AC3" s="12">
        <v>1184.3930288872589</v>
      </c>
      <c r="AD3" s="12">
        <v>1292.0138351496353</v>
      </c>
      <c r="AE3" s="12">
        <v>935.78934491090115</v>
      </c>
      <c r="AF3" s="12">
        <v>216.2269400770389</v>
      </c>
    </row>
    <row r="4" spans="1:37" x14ac:dyDescent="0.2">
      <c r="A4" s="10" t="s">
        <v>4</v>
      </c>
      <c r="B4" s="11"/>
      <c r="C4" s="12">
        <v>18.406951748261854</v>
      </c>
      <c r="D4" s="12">
        <v>17.344426080000002</v>
      </c>
      <c r="E4" s="12">
        <v>21.0889056</v>
      </c>
      <c r="F4" s="12">
        <v>12.203372519999999</v>
      </c>
      <c r="G4" s="12">
        <v>9.5539103999999995</v>
      </c>
      <c r="H4" s="12">
        <v>5.7673477599999998</v>
      </c>
      <c r="I4" s="12">
        <v>12.839623075994862</v>
      </c>
      <c r="J4" s="12">
        <v>9.0406825251101726</v>
      </c>
      <c r="K4" s="12">
        <v>7.038492530069929</v>
      </c>
      <c r="L4" s="12">
        <v>9.3121174105704689</v>
      </c>
      <c r="M4" s="12">
        <v>6.4323252205245147</v>
      </c>
      <c r="N4" s="12">
        <v>6.4585930004522094</v>
      </c>
      <c r="O4" s="12">
        <v>10.010562</v>
      </c>
      <c r="P4" s="12">
        <v>6.6841800799999991</v>
      </c>
      <c r="Q4" s="12">
        <v>8.6745999999999999</v>
      </c>
      <c r="R4" s="12">
        <v>9.1026331999999996</v>
      </c>
      <c r="S4" s="12">
        <v>5.8162000000000003</v>
      </c>
      <c r="T4" s="12">
        <v>3.0571999999999999</v>
      </c>
      <c r="U4" s="12">
        <v>4.4363623335999991</v>
      </c>
      <c r="V4" s="12">
        <v>6.6042553515328004</v>
      </c>
      <c r="W4" s="12">
        <v>7.1848390875487995</v>
      </c>
      <c r="X4" s="12">
        <v>7.551677580592</v>
      </c>
      <c r="Y4" s="12">
        <v>9.3109921176560011</v>
      </c>
      <c r="Z4" s="12">
        <v>10.263011098368001</v>
      </c>
      <c r="AA4" s="12">
        <v>9.9309903525919996</v>
      </c>
      <c r="AB4" s="12">
        <v>11.4325550038792</v>
      </c>
      <c r="AC4" s="12">
        <v>9.2000161496559993</v>
      </c>
      <c r="AD4" s="12">
        <v>9.6238495728944002</v>
      </c>
      <c r="AE4" s="12">
        <v>15.186580890896002</v>
      </c>
      <c r="AF4" s="12">
        <v>8.1980002577136002</v>
      </c>
    </row>
    <row r="5" spans="1:37" x14ac:dyDescent="0.2">
      <c r="A5" s="10" t="s">
        <v>5</v>
      </c>
      <c r="B5" s="11"/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</row>
    <row r="6" spans="1:37" ht="13.5" thickBot="1" x14ac:dyDescent="0.25">
      <c r="A6" s="13" t="s">
        <v>6</v>
      </c>
      <c r="B6" s="14"/>
      <c r="C6" s="15">
        <v>77.433088145594354</v>
      </c>
      <c r="D6" s="15">
        <v>40.156153284034922</v>
      </c>
      <c r="E6" s="15">
        <v>-73.091150162167949</v>
      </c>
      <c r="F6" s="15">
        <v>-3.2205555624523723</v>
      </c>
      <c r="G6" s="15">
        <v>188.84259524121615</v>
      </c>
      <c r="H6" s="15">
        <v>-109.33341460920923</v>
      </c>
      <c r="I6" s="15">
        <v>127.99656043051648</v>
      </c>
      <c r="J6" s="15">
        <v>-150.83910814911169</v>
      </c>
      <c r="K6" s="15">
        <v>14.902028274707693</v>
      </c>
      <c r="L6" s="15">
        <v>57.816254212038913</v>
      </c>
      <c r="M6" s="15">
        <v>122.36806388830101</v>
      </c>
      <c r="N6" s="15">
        <v>-7.8787855352929093</v>
      </c>
      <c r="O6" s="15">
        <v>-50.889235199999995</v>
      </c>
      <c r="P6" s="15">
        <v>73.783970280000005</v>
      </c>
      <c r="Q6" s="15">
        <v>-49.600752499999928</v>
      </c>
      <c r="R6" s="15">
        <v>-15.504863296800263</v>
      </c>
      <c r="S6" s="15">
        <v>-3.6186122155999039</v>
      </c>
      <c r="T6" s="15">
        <v>159.39166936089998</v>
      </c>
      <c r="U6" s="15">
        <v>-185.99624553800001</v>
      </c>
      <c r="V6" s="15">
        <v>-147.2634350632826</v>
      </c>
      <c r="W6" s="15">
        <v>274.8909911880034</v>
      </c>
      <c r="X6" s="15">
        <v>-177.22534706007568</v>
      </c>
      <c r="Y6" s="15">
        <v>155.26435651398248</v>
      </c>
      <c r="Z6" s="15">
        <v>-162.65533775963095</v>
      </c>
      <c r="AA6" s="15">
        <v>27.5947931908496</v>
      </c>
      <c r="AB6" s="15">
        <v>-43.703338123869152</v>
      </c>
      <c r="AC6" s="15">
        <v>223.98779835463745</v>
      </c>
      <c r="AD6" s="15">
        <v>-121.20553770665219</v>
      </c>
      <c r="AE6" s="15">
        <v>-105.50045932171129</v>
      </c>
      <c r="AF6" s="15">
        <v>172.37879135438916</v>
      </c>
    </row>
    <row r="7" spans="1:37" s="20" customFormat="1" x14ac:dyDescent="0.2">
      <c r="A7" s="16" t="s">
        <v>7</v>
      </c>
      <c r="B7" s="17"/>
      <c r="C7" s="18">
        <v>2084.7023141405043</v>
      </c>
      <c r="D7" s="18">
        <v>2044.4315456624249</v>
      </c>
      <c r="E7" s="18">
        <v>1875.9875940747272</v>
      </c>
      <c r="F7" s="18">
        <v>1856.090981514513</v>
      </c>
      <c r="G7" s="18">
        <v>1732.7292455783422</v>
      </c>
      <c r="H7" s="18">
        <v>1776.8159653057521</v>
      </c>
      <c r="I7" s="18">
        <v>1917.0684796613548</v>
      </c>
      <c r="J7" s="18">
        <v>1799.677962687284</v>
      </c>
      <c r="K7" s="18">
        <v>1866.455095426282</v>
      </c>
      <c r="L7" s="18">
        <v>1587.566535324604</v>
      </c>
      <c r="M7" s="18">
        <v>1812.8761858299447</v>
      </c>
      <c r="N7" s="18">
        <v>1877.4737772484461</v>
      </c>
      <c r="O7" s="18">
        <v>1747.4359419599998</v>
      </c>
      <c r="P7" s="18">
        <v>1744.9604473250401</v>
      </c>
      <c r="Q7" s="18">
        <v>1798.7209043303335</v>
      </c>
      <c r="R7" s="18">
        <v>1881.5144212618047</v>
      </c>
      <c r="S7" s="18">
        <v>1630.6810110171771</v>
      </c>
      <c r="T7" s="18">
        <v>1599.3947032274496</v>
      </c>
      <c r="U7" s="18">
        <v>1409.7326187484821</v>
      </c>
      <c r="V7" s="18">
        <v>1143.2227884655517</v>
      </c>
      <c r="W7" s="18">
        <v>1232.9128883220642</v>
      </c>
      <c r="X7" s="18">
        <v>1234.170202267786</v>
      </c>
      <c r="Y7" s="18">
        <v>1492.5163466933107</v>
      </c>
      <c r="Z7" s="18">
        <v>1323.7541557350489</v>
      </c>
      <c r="AA7" s="18">
        <v>1261.5677821478625</v>
      </c>
      <c r="AB7" s="18">
        <v>1459.434730258972</v>
      </c>
      <c r="AC7" s="18">
        <v>1399.1808110922402</v>
      </c>
      <c r="AD7" s="18">
        <v>1161.1844478700887</v>
      </c>
      <c r="AE7" s="18">
        <v>815.10230469829378</v>
      </c>
      <c r="AF7" s="18">
        <v>380.40773117371447</v>
      </c>
      <c r="AG7"/>
      <c r="AH7"/>
      <c r="AI7"/>
      <c r="AJ7"/>
      <c r="AK7"/>
    </row>
    <row r="8" spans="1:37" s="20" customFormat="1" ht="13.5" thickBot="1" x14ac:dyDescent="0.25">
      <c r="A8" s="21" t="s">
        <v>8</v>
      </c>
      <c r="B8" s="22"/>
      <c r="C8" s="23">
        <f t="shared" ref="C8:AF8" si="0">C7-C27</f>
        <v>2084.7023141405043</v>
      </c>
      <c r="D8" s="23">
        <f t="shared" si="0"/>
        <v>2044.4315456624249</v>
      </c>
      <c r="E8" s="23">
        <f t="shared" si="0"/>
        <v>1875.9875940747272</v>
      </c>
      <c r="F8" s="23">
        <f t="shared" si="0"/>
        <v>1856.090981514513</v>
      </c>
      <c r="G8" s="23">
        <f t="shared" si="0"/>
        <v>1732.7292455783422</v>
      </c>
      <c r="H8" s="23">
        <f t="shared" si="0"/>
        <v>1776.8159653057521</v>
      </c>
      <c r="I8" s="23">
        <f t="shared" si="0"/>
        <v>1917.0684796613548</v>
      </c>
      <c r="J8" s="23">
        <f t="shared" si="0"/>
        <v>1799.677962687284</v>
      </c>
      <c r="K8" s="23">
        <f t="shared" si="0"/>
        <v>1866.455095426282</v>
      </c>
      <c r="L8" s="23">
        <f t="shared" si="0"/>
        <v>1587.566535324604</v>
      </c>
      <c r="M8" s="23">
        <f t="shared" si="0"/>
        <v>1812.8761858299447</v>
      </c>
      <c r="N8" s="23">
        <f t="shared" si="0"/>
        <v>1877.4737772484461</v>
      </c>
      <c r="O8" s="23">
        <f t="shared" si="0"/>
        <v>1747.4359419599998</v>
      </c>
      <c r="P8" s="23">
        <f t="shared" si="0"/>
        <v>1744.9604473250401</v>
      </c>
      <c r="Q8" s="23">
        <f t="shared" si="0"/>
        <v>1798.7209043303335</v>
      </c>
      <c r="R8" s="23">
        <f t="shared" si="0"/>
        <v>1881.5144212618047</v>
      </c>
      <c r="S8" s="23">
        <f t="shared" si="0"/>
        <v>1630.6810110171771</v>
      </c>
      <c r="T8" s="23">
        <f t="shared" si="0"/>
        <v>1599.3947032274496</v>
      </c>
      <c r="U8" s="23">
        <f t="shared" si="0"/>
        <v>1409.7326187484821</v>
      </c>
      <c r="V8" s="23">
        <f t="shared" si="0"/>
        <v>1143.2227884655517</v>
      </c>
      <c r="W8" s="23">
        <f t="shared" si="0"/>
        <v>1232.9128883220642</v>
      </c>
      <c r="X8" s="23">
        <f t="shared" si="0"/>
        <v>1234.170202267786</v>
      </c>
      <c r="Y8" s="23">
        <f t="shared" si="0"/>
        <v>1492.5163466933107</v>
      </c>
      <c r="Z8" s="23">
        <f t="shared" si="0"/>
        <v>1323.7541557350489</v>
      </c>
      <c r="AA8" s="23">
        <f t="shared" si="0"/>
        <v>1261.5677821478625</v>
      </c>
      <c r="AB8" s="23">
        <f t="shared" si="0"/>
        <v>1459.434730258972</v>
      </c>
      <c r="AC8" s="23">
        <f t="shared" si="0"/>
        <v>1399.1808110922402</v>
      </c>
      <c r="AD8" s="23">
        <f t="shared" si="0"/>
        <v>1161.1844478700887</v>
      </c>
      <c r="AE8" s="23">
        <f t="shared" si="0"/>
        <v>815.10230469829378</v>
      </c>
      <c r="AF8" s="23">
        <f t="shared" si="0"/>
        <v>380.40773117371447</v>
      </c>
      <c r="AG8"/>
      <c r="AH8"/>
      <c r="AI8"/>
      <c r="AJ8"/>
      <c r="AK8"/>
    </row>
    <row r="9" spans="1:37" s="20" customFormat="1" x14ac:dyDescent="0.2">
      <c r="A9" s="16" t="s">
        <v>9</v>
      </c>
      <c r="B9" s="17"/>
      <c r="C9" s="18">
        <v>1245.1336470000001</v>
      </c>
      <c r="D9" s="18">
        <v>1225.2246044399999</v>
      </c>
      <c r="E9" s="18">
        <v>1396.0134331199999</v>
      </c>
      <c r="F9" s="18">
        <v>1360.7055158399999</v>
      </c>
      <c r="G9" s="18">
        <v>1402.1033305001797</v>
      </c>
      <c r="H9" s="18">
        <v>1498.7249906399998</v>
      </c>
      <c r="I9" s="18">
        <v>1489.8352508321657</v>
      </c>
      <c r="J9" s="18">
        <v>1442.6931890741048</v>
      </c>
      <c r="K9" s="18">
        <v>1465.9141338107579</v>
      </c>
      <c r="L9" s="18">
        <v>1268.1456060258572</v>
      </c>
      <c r="M9" s="18">
        <v>1430.4901296657208</v>
      </c>
      <c r="N9" s="18">
        <v>1517.1691168730013</v>
      </c>
      <c r="O9" s="18">
        <v>1468.3882895431518</v>
      </c>
      <c r="P9" s="18">
        <v>1326.7165626000001</v>
      </c>
      <c r="Q9" s="18">
        <v>1364.5480561880427</v>
      </c>
      <c r="R9" s="18">
        <v>1422.4835931569385</v>
      </c>
      <c r="S9" s="18">
        <v>1216.9917359319766</v>
      </c>
      <c r="T9" s="18">
        <v>1171.5276583548293</v>
      </c>
      <c r="U9" s="18">
        <v>991.34685201108232</v>
      </c>
      <c r="V9" s="18">
        <v>774.91473201490408</v>
      </c>
      <c r="W9" s="18">
        <v>867.50168864048908</v>
      </c>
      <c r="X9" s="18">
        <v>913.07098685517508</v>
      </c>
      <c r="Y9" s="18">
        <v>1160.1104733552247</v>
      </c>
      <c r="Z9" s="18">
        <v>970.32299165317386</v>
      </c>
      <c r="AA9" s="18">
        <v>942.05859365846607</v>
      </c>
      <c r="AB9" s="18">
        <v>1126.9085590705945</v>
      </c>
      <c r="AC9" s="18">
        <v>1101.2247560308995</v>
      </c>
      <c r="AD9" s="18">
        <v>867.63202316502952</v>
      </c>
      <c r="AE9" s="18">
        <v>488.64939432989598</v>
      </c>
      <c r="AF9" s="18">
        <v>151.90661079170249</v>
      </c>
      <c r="AG9"/>
      <c r="AH9"/>
      <c r="AI9"/>
      <c r="AJ9"/>
      <c r="AK9"/>
    </row>
    <row r="10" spans="1:37" x14ac:dyDescent="0.2">
      <c r="A10" s="24" t="s">
        <v>10</v>
      </c>
      <c r="B10" s="25"/>
      <c r="C10" s="26">
        <v>1241.3317122000001</v>
      </c>
      <c r="D10" s="26">
        <v>1221.4017507599999</v>
      </c>
      <c r="E10" s="26">
        <v>1392.1729559999999</v>
      </c>
      <c r="F10" s="26">
        <v>1356.8850979199999</v>
      </c>
      <c r="G10" s="26">
        <v>1398.3211007999998</v>
      </c>
      <c r="H10" s="26">
        <v>1494.8118705599998</v>
      </c>
      <c r="I10" s="26">
        <v>1485.08449584</v>
      </c>
      <c r="J10" s="26">
        <v>1437.9222599999998</v>
      </c>
      <c r="K10" s="26">
        <v>1461.1338587999999</v>
      </c>
      <c r="L10" s="26">
        <v>1264.73213016</v>
      </c>
      <c r="M10" s="26">
        <v>1426.5906985199997</v>
      </c>
      <c r="N10" s="26">
        <v>1513.7078279999998</v>
      </c>
      <c r="O10" s="26">
        <v>1465.1600745599999</v>
      </c>
      <c r="P10" s="26">
        <v>1323.0900025200001</v>
      </c>
      <c r="Q10" s="26">
        <v>1361.5075475303336</v>
      </c>
      <c r="R10" s="26">
        <v>1416.5364956530045</v>
      </c>
      <c r="S10" s="26">
        <v>1216.9917359319766</v>
      </c>
      <c r="T10" s="26">
        <v>1171.5276583548293</v>
      </c>
      <c r="U10" s="26">
        <v>991.34685201108232</v>
      </c>
      <c r="V10" s="26">
        <v>774.91473201490408</v>
      </c>
      <c r="W10" s="26">
        <v>867.50168864048908</v>
      </c>
      <c r="X10" s="26">
        <v>913.07098685517508</v>
      </c>
      <c r="Y10" s="26">
        <v>1160.1104733552247</v>
      </c>
      <c r="Z10" s="26">
        <v>970.32299165317386</v>
      </c>
      <c r="AA10" s="26">
        <v>942.05859365846607</v>
      </c>
      <c r="AB10" s="26">
        <v>1126.9085590705945</v>
      </c>
      <c r="AC10" s="26">
        <v>1101.2247560308995</v>
      </c>
      <c r="AD10" s="26">
        <v>867.63202316502952</v>
      </c>
      <c r="AE10" s="26">
        <v>488.64939432989598</v>
      </c>
      <c r="AF10" s="26">
        <v>151.90661079170249</v>
      </c>
    </row>
    <row r="11" spans="1:37" x14ac:dyDescent="0.2">
      <c r="A11" s="10" t="s">
        <v>11</v>
      </c>
      <c r="B11" s="11"/>
      <c r="C11" s="12">
        <v>3.8019347999999997</v>
      </c>
      <c r="D11" s="12">
        <v>3.8228536799999997</v>
      </c>
      <c r="E11" s="12">
        <v>3.8404771199999992</v>
      </c>
      <c r="F11" s="12">
        <v>3.8204179199999997</v>
      </c>
      <c r="G11" s="12">
        <v>3.7822297001798288</v>
      </c>
      <c r="H11" s="12">
        <v>3.9131200799999997</v>
      </c>
      <c r="I11" s="12">
        <v>4.7507549921655539</v>
      </c>
      <c r="J11" s="12">
        <v>4.7709290741050427</v>
      </c>
      <c r="K11" s="12">
        <v>4.7802750107581309</v>
      </c>
      <c r="L11" s="12">
        <v>3.4134758658572655</v>
      </c>
      <c r="M11" s="12">
        <v>3.899431145721115</v>
      </c>
      <c r="N11" s="12">
        <v>3.4612888730013944</v>
      </c>
      <c r="O11" s="12">
        <v>3.2282149831518536</v>
      </c>
      <c r="P11" s="12">
        <v>3.62656008</v>
      </c>
      <c r="Q11" s="12">
        <v>3.0405086577090334</v>
      </c>
      <c r="R11" s="12">
        <v>5.9470975039338763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</row>
    <row r="12" spans="1:37" x14ac:dyDescent="0.2">
      <c r="A12" s="10" t="s">
        <v>12</v>
      </c>
      <c r="B12" s="11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</row>
    <row r="13" spans="1:37" x14ac:dyDescent="0.2">
      <c r="A13" s="10" t="s">
        <v>13</v>
      </c>
      <c r="B13" s="11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</row>
    <row r="14" spans="1:37" x14ac:dyDescent="0.2">
      <c r="A14" s="27" t="s">
        <v>14</v>
      </c>
      <c r="B14" s="28"/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</row>
    <row r="15" spans="1:37" s="20" customFormat="1" x14ac:dyDescent="0.2">
      <c r="A15" s="30" t="s">
        <v>15</v>
      </c>
      <c r="B15" s="31"/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/>
      <c r="AH15"/>
      <c r="AI15"/>
      <c r="AJ15"/>
      <c r="AK15"/>
    </row>
    <row r="16" spans="1:37" x14ac:dyDescent="0.2">
      <c r="A16" s="24" t="s">
        <v>10</v>
      </c>
      <c r="B16" s="25"/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</row>
    <row r="17" spans="1:37" x14ac:dyDescent="0.2">
      <c r="A17" s="10" t="s">
        <v>16</v>
      </c>
      <c r="B17" s="11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</row>
    <row r="18" spans="1:37" x14ac:dyDescent="0.2">
      <c r="A18" s="10" t="s">
        <v>17</v>
      </c>
      <c r="B18" s="11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</row>
    <row r="19" spans="1:37" x14ac:dyDescent="0.2">
      <c r="A19" s="10" t="s">
        <v>13</v>
      </c>
      <c r="B19" s="11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</row>
    <row r="20" spans="1:37" x14ac:dyDescent="0.2">
      <c r="A20" s="27" t="s">
        <v>18</v>
      </c>
      <c r="B20" s="28"/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</row>
    <row r="21" spans="1:37" x14ac:dyDescent="0.2">
      <c r="A21" s="32" t="s">
        <v>19</v>
      </c>
      <c r="B21" s="33"/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8.4929600249999986</v>
      </c>
      <c r="J21" s="34">
        <v>10.037134575</v>
      </c>
      <c r="K21" s="34">
        <v>10.80922185</v>
      </c>
      <c r="L21" s="34">
        <v>12.353396399999998</v>
      </c>
      <c r="M21" s="34">
        <v>15.4417455</v>
      </c>
      <c r="N21" s="34">
        <v>20.846356425</v>
      </c>
      <c r="O21" s="34">
        <v>11.581309124999997</v>
      </c>
      <c r="P21" s="34">
        <v>13.897570949999999</v>
      </c>
      <c r="Q21" s="34">
        <v>11.581309124999997</v>
      </c>
      <c r="R21" s="34">
        <v>17.092719996</v>
      </c>
      <c r="S21" s="34">
        <v>12.367631616000001</v>
      </c>
      <c r="T21" s="34">
        <v>15.442342619999998</v>
      </c>
      <c r="U21" s="34">
        <v>12.132270202432</v>
      </c>
      <c r="V21" s="34">
        <v>18.991539440807998</v>
      </c>
      <c r="W21" s="34">
        <v>23.6024458208</v>
      </c>
      <c r="X21" s="34">
        <v>19.058975000296002</v>
      </c>
      <c r="Y21" s="34">
        <v>17.197479693013754</v>
      </c>
      <c r="Z21" s="34">
        <v>23.921544282453681</v>
      </c>
      <c r="AA21" s="34">
        <v>17.236365325401415</v>
      </c>
      <c r="AB21" s="34">
        <v>15.165173583806995</v>
      </c>
      <c r="AC21" s="34">
        <v>11.746825572818961</v>
      </c>
      <c r="AD21" s="34">
        <v>15.111763012895816</v>
      </c>
      <c r="AE21" s="34">
        <v>22.240061570656763</v>
      </c>
      <c r="AF21" s="34">
        <v>17.334133906438232</v>
      </c>
    </row>
    <row r="22" spans="1:37" x14ac:dyDescent="0.2">
      <c r="A22" s="24" t="s">
        <v>20</v>
      </c>
      <c r="B22" s="25"/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</row>
    <row r="23" spans="1:37" x14ac:dyDescent="0.2">
      <c r="A23" s="35" t="s">
        <v>21</v>
      </c>
      <c r="B23" s="31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7" ht="13.5" thickBot="1" x14ac:dyDescent="0.25">
      <c r="A24" s="13" t="s">
        <v>22</v>
      </c>
      <c r="B24" s="14"/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8.4929600249999986</v>
      </c>
      <c r="J24" s="15">
        <v>10.037134575</v>
      </c>
      <c r="K24" s="15">
        <v>10.80922185</v>
      </c>
      <c r="L24" s="15">
        <v>12.353396399999998</v>
      </c>
      <c r="M24" s="15">
        <v>15.4417455</v>
      </c>
      <c r="N24" s="15">
        <v>20.846356425</v>
      </c>
      <c r="O24" s="15">
        <v>11.581309124999997</v>
      </c>
      <c r="P24" s="15">
        <v>13.897570949999999</v>
      </c>
      <c r="Q24" s="15">
        <v>11.581309124999997</v>
      </c>
      <c r="R24" s="15">
        <v>17.092719996</v>
      </c>
      <c r="S24" s="15">
        <v>12.367631616000001</v>
      </c>
      <c r="T24" s="15">
        <v>15.442342619999998</v>
      </c>
      <c r="U24" s="15">
        <v>12.132270202432</v>
      </c>
      <c r="V24" s="15">
        <v>18.991539440807998</v>
      </c>
      <c r="W24" s="15">
        <v>23.6024458208</v>
      </c>
      <c r="X24" s="15">
        <v>19.058975000296002</v>
      </c>
      <c r="Y24" s="15">
        <v>17.197479693013754</v>
      </c>
      <c r="Z24" s="15">
        <v>23.921544282453681</v>
      </c>
      <c r="AA24" s="15">
        <v>17.236365325401415</v>
      </c>
      <c r="AB24" s="15">
        <v>15.165173583806995</v>
      </c>
      <c r="AC24" s="15">
        <v>11.746825572818961</v>
      </c>
      <c r="AD24" s="15">
        <v>15.111763012895816</v>
      </c>
      <c r="AE24" s="15">
        <v>22.240061570656763</v>
      </c>
      <c r="AF24" s="15">
        <v>17.334133906438232</v>
      </c>
    </row>
    <row r="25" spans="1:37" ht="13.5" thickBot="1" x14ac:dyDescent="0.25">
      <c r="A25" s="30" t="s">
        <v>23</v>
      </c>
      <c r="B25" s="31"/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</row>
    <row r="26" spans="1:37" s="20" customFormat="1" ht="13.5" thickBot="1" x14ac:dyDescent="0.25">
      <c r="A26" s="36" t="s">
        <v>24</v>
      </c>
      <c r="B26" s="37"/>
      <c r="C26" s="38">
        <v>839.5686671405042</v>
      </c>
      <c r="D26" s="38">
        <v>819.20694122242503</v>
      </c>
      <c r="E26" s="38">
        <v>479.97416095472727</v>
      </c>
      <c r="F26" s="38">
        <v>495.38546567451317</v>
      </c>
      <c r="G26" s="38">
        <v>330.62591507816251</v>
      </c>
      <c r="H26" s="38">
        <v>278.09097466575236</v>
      </c>
      <c r="I26" s="38">
        <v>435.7261888541891</v>
      </c>
      <c r="J26" s="38">
        <v>367.02190818817917</v>
      </c>
      <c r="K26" s="38">
        <v>411.35018346552408</v>
      </c>
      <c r="L26" s="38">
        <v>331.77432569874685</v>
      </c>
      <c r="M26" s="38">
        <v>397.8278016642239</v>
      </c>
      <c r="N26" s="38">
        <v>381.15101680044489</v>
      </c>
      <c r="O26" s="38">
        <v>290.62896154184801</v>
      </c>
      <c r="P26" s="38">
        <v>432.14145567504005</v>
      </c>
      <c r="Q26" s="38">
        <v>445.75415726729085</v>
      </c>
      <c r="R26" s="38">
        <v>476.12354810086629</v>
      </c>
      <c r="S26" s="38">
        <v>426.05690670120049</v>
      </c>
      <c r="T26" s="38">
        <v>443.3093874926202</v>
      </c>
      <c r="U26" s="38">
        <v>430.51803693983175</v>
      </c>
      <c r="V26" s="38">
        <v>387.29959589145562</v>
      </c>
      <c r="W26" s="38">
        <v>389.01364550237508</v>
      </c>
      <c r="X26" s="38">
        <v>340.15819041290689</v>
      </c>
      <c r="Y26" s="38">
        <v>349.60335303109969</v>
      </c>
      <c r="Z26" s="38">
        <v>377.35270836432875</v>
      </c>
      <c r="AA26" s="38">
        <v>336.74555381479792</v>
      </c>
      <c r="AB26" s="38">
        <v>347.69134477218449</v>
      </c>
      <c r="AC26" s="38">
        <v>309.70288063415973</v>
      </c>
      <c r="AD26" s="38">
        <v>308.66418771795497</v>
      </c>
      <c r="AE26" s="38">
        <v>348.69297193905459</v>
      </c>
      <c r="AF26" s="38">
        <v>245.83525428845022</v>
      </c>
      <c r="AG26"/>
      <c r="AH26"/>
      <c r="AI26"/>
      <c r="AJ26"/>
      <c r="AK26"/>
    </row>
    <row r="27" spans="1:37" s="20" customFormat="1" x14ac:dyDescent="0.2">
      <c r="A27" s="16" t="s">
        <v>25</v>
      </c>
      <c r="B27" s="17"/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/>
      <c r="AH27"/>
      <c r="AI27"/>
      <c r="AJ27"/>
      <c r="AK27"/>
    </row>
    <row r="28" spans="1:37" ht="13.5" thickBot="1" x14ac:dyDescent="0.25">
      <c r="A28" s="39" t="s">
        <v>26</v>
      </c>
      <c r="B28" s="40"/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</row>
    <row r="29" spans="1:37" s="20" customFormat="1" ht="13.5" thickBot="1" x14ac:dyDescent="0.25">
      <c r="A29" s="16" t="s">
        <v>27</v>
      </c>
      <c r="B29" s="17"/>
      <c r="C29" s="18">
        <v>842.60810760766424</v>
      </c>
      <c r="D29" s="18">
        <v>916.43387571212429</v>
      </c>
      <c r="E29" s="18">
        <v>585.74159947439273</v>
      </c>
      <c r="F29" s="18">
        <v>610.06178467801874</v>
      </c>
      <c r="G29" s="18">
        <v>389.92309477487714</v>
      </c>
      <c r="H29" s="18">
        <v>317.42990249343597</v>
      </c>
      <c r="I29" s="18">
        <v>487.47427023211998</v>
      </c>
      <c r="J29" s="18">
        <v>367.59052161811906</v>
      </c>
      <c r="K29" s="18">
        <v>398.04439602769236</v>
      </c>
      <c r="L29" s="18">
        <v>326.66461221140941</v>
      </c>
      <c r="M29" s="18">
        <v>398.41819605199549</v>
      </c>
      <c r="N29" s="18">
        <v>393.11744987200251</v>
      </c>
      <c r="O29" s="18">
        <v>374.11270439999998</v>
      </c>
      <c r="P29" s="18">
        <v>440.98838099840003</v>
      </c>
      <c r="Q29" s="18">
        <v>451.63615520000002</v>
      </c>
      <c r="R29" s="18">
        <v>484.34478870880002</v>
      </c>
      <c r="S29" s="18">
        <v>428.21016268520003</v>
      </c>
      <c r="T29" s="18">
        <v>420.61548379772006</v>
      </c>
      <c r="U29" s="18">
        <v>421.48781046239998</v>
      </c>
      <c r="V29" s="18">
        <v>379.46391487598817</v>
      </c>
      <c r="W29" s="18">
        <v>378.41907744369064</v>
      </c>
      <c r="X29" s="18">
        <v>338.74085353492012</v>
      </c>
      <c r="Y29" s="18">
        <v>346.11923310692544</v>
      </c>
      <c r="Z29" s="18">
        <v>368.50267311452291</v>
      </c>
      <c r="AA29" s="18">
        <v>354.7248663116693</v>
      </c>
      <c r="AB29" s="18">
        <v>345.79493497839155</v>
      </c>
      <c r="AC29" s="18">
        <v>314.81194458846318</v>
      </c>
      <c r="AD29" s="18">
        <v>313.07892862892135</v>
      </c>
      <c r="AE29" s="18">
        <v>351.41289633822032</v>
      </c>
      <c r="AF29" s="18">
        <v>255.03404996720835</v>
      </c>
      <c r="AG29"/>
      <c r="AH29"/>
      <c r="AI29"/>
      <c r="AJ29"/>
      <c r="AK29"/>
    </row>
    <row r="30" spans="1:37" s="20" customFormat="1" x14ac:dyDescent="0.2">
      <c r="A30" s="42" t="s">
        <v>28</v>
      </c>
      <c r="B30" s="43"/>
      <c r="C30" s="44">
        <v>216.16737107311755</v>
      </c>
      <c r="D30" s="44">
        <v>216.97276371212419</v>
      </c>
      <c r="E30" s="44">
        <v>109.31331307439278</v>
      </c>
      <c r="F30" s="44">
        <v>133.97511139801873</v>
      </c>
      <c r="G30" s="44">
        <v>51.502525974877138</v>
      </c>
      <c r="H30" s="44">
        <v>71.361330493435972</v>
      </c>
      <c r="I30" s="44">
        <v>119.48850463211993</v>
      </c>
      <c r="J30" s="44">
        <v>89.836760818119018</v>
      </c>
      <c r="K30" s="44">
        <v>77.851219227692312</v>
      </c>
      <c r="L30" s="44">
        <v>63.954348211409396</v>
      </c>
      <c r="M30" s="44">
        <v>112.63803845199546</v>
      </c>
      <c r="N30" s="44">
        <v>129.22271703120248</v>
      </c>
      <c r="O30" s="44">
        <v>122.142618</v>
      </c>
      <c r="P30" s="44">
        <v>175.40484891839998</v>
      </c>
      <c r="Q30" s="44">
        <v>194.12420400000002</v>
      </c>
      <c r="R30" s="44">
        <v>211.69285670000005</v>
      </c>
      <c r="S30" s="44">
        <v>182.62409360000004</v>
      </c>
      <c r="T30" s="44">
        <v>185.76954267900004</v>
      </c>
      <c r="U30" s="44">
        <v>164.96235490000004</v>
      </c>
      <c r="V30" s="44">
        <v>112.44486935400001</v>
      </c>
      <c r="W30" s="44">
        <v>124.12020085100001</v>
      </c>
      <c r="X30" s="44">
        <v>109.18219840499999</v>
      </c>
      <c r="Y30" s="44">
        <v>97.015485861000016</v>
      </c>
      <c r="Z30" s="44">
        <v>82.219260042000016</v>
      </c>
      <c r="AA30" s="44">
        <v>106.99296694975001</v>
      </c>
      <c r="AB30" s="44">
        <v>105.87353632300001</v>
      </c>
      <c r="AC30" s="44">
        <v>106.48111522750999</v>
      </c>
      <c r="AD30" s="44">
        <v>102.26776035150002</v>
      </c>
      <c r="AE30" s="44">
        <v>105.57009591000003</v>
      </c>
      <c r="AF30" s="44">
        <v>79.296243284500008</v>
      </c>
      <c r="AG30"/>
      <c r="AH30"/>
      <c r="AI30"/>
      <c r="AJ30"/>
      <c r="AK30"/>
    </row>
    <row r="31" spans="1:37" x14ac:dyDescent="0.2">
      <c r="A31" s="45" t="s">
        <v>29</v>
      </c>
      <c r="B31" s="46" t="s">
        <v>30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4.3132626474576337E-2</v>
      </c>
      <c r="W31" s="47">
        <v>4.3622702541854608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</row>
    <row r="32" spans="1:37" x14ac:dyDescent="0.2">
      <c r="A32" s="49" t="s">
        <v>31</v>
      </c>
      <c r="B32" s="50" t="s">
        <v>32</v>
      </c>
      <c r="C32" s="51">
        <v>69.822429623130461</v>
      </c>
      <c r="D32" s="51">
        <v>55.54823620829211</v>
      </c>
      <c r="E32" s="51">
        <v>27.985824725096826</v>
      </c>
      <c r="F32" s="51">
        <v>34.299609806525858</v>
      </c>
      <c r="G32" s="51">
        <v>13.185408293789054</v>
      </c>
      <c r="H32" s="51">
        <v>18.269555932129542</v>
      </c>
      <c r="I32" s="51">
        <v>30.590824239520508</v>
      </c>
      <c r="J32" s="51">
        <v>22.999539318832323</v>
      </c>
      <c r="K32" s="51">
        <v>19.931063423707208</v>
      </c>
      <c r="L32" s="51">
        <v>16.373258929900519</v>
      </c>
      <c r="M32" s="51">
        <v>28.837003589407232</v>
      </c>
      <c r="N32" s="51">
        <v>19.088217648901313</v>
      </c>
      <c r="O32" s="51">
        <v>15.311822908847128</v>
      </c>
      <c r="P32" s="51">
        <v>24.938696213297515</v>
      </c>
      <c r="Q32" s="51">
        <v>23.973818702782935</v>
      </c>
      <c r="R32" s="51">
        <v>44.283869270000004</v>
      </c>
      <c r="S32" s="51">
        <v>24.741088576000006</v>
      </c>
      <c r="T32" s="51">
        <v>15.981243844000002</v>
      </c>
      <c r="U32" s="51">
        <v>16.347537253999999</v>
      </c>
      <c r="V32" s="51">
        <v>15.841867506</v>
      </c>
      <c r="W32" s="51">
        <v>17.387135000000001</v>
      </c>
      <c r="X32" s="51">
        <v>17.615255541</v>
      </c>
      <c r="Y32" s="51">
        <v>18.228280043000002</v>
      </c>
      <c r="Z32" s="51">
        <v>20.726781422000002</v>
      </c>
      <c r="AA32" s="51">
        <v>21.086891262000002</v>
      </c>
      <c r="AB32" s="51">
        <v>22.049945720000004</v>
      </c>
      <c r="AC32" s="51">
        <v>20.685610814</v>
      </c>
      <c r="AD32" s="51">
        <v>21.577560866000002</v>
      </c>
      <c r="AE32" s="51">
        <v>18.505815952000003</v>
      </c>
      <c r="AF32" s="51">
        <v>0</v>
      </c>
    </row>
    <row r="33" spans="1:37" x14ac:dyDescent="0.2">
      <c r="A33" s="49" t="s">
        <v>33</v>
      </c>
      <c r="B33" s="50" t="s">
        <v>34</v>
      </c>
      <c r="C33" s="51">
        <v>3.3890927835876083</v>
      </c>
      <c r="D33" s="51">
        <v>19.362222292599142</v>
      </c>
      <c r="E33" s="51">
        <v>9.7549048602942552</v>
      </c>
      <c r="F33" s="51">
        <v>11.95567519251366</v>
      </c>
      <c r="G33" s="51">
        <v>4.5959840281105748</v>
      </c>
      <c r="H33" s="51">
        <v>6.3681446485272932</v>
      </c>
      <c r="I33" s="51">
        <v>10.662918923625661</v>
      </c>
      <c r="J33" s="51">
        <v>8.0168556792470955</v>
      </c>
      <c r="K33" s="51">
        <v>6.9472895429234773</v>
      </c>
      <c r="L33" s="51">
        <v>5.707160131354331</v>
      </c>
      <c r="M33" s="51">
        <v>10.051596807807071</v>
      </c>
      <c r="N33" s="51">
        <v>8.2956129463971706</v>
      </c>
      <c r="O33" s="51">
        <v>6.7698201099959334</v>
      </c>
      <c r="P33" s="51">
        <v>11.295698927512138</v>
      </c>
      <c r="Q33" s="51">
        <v>11.261438435621525</v>
      </c>
      <c r="R33" s="51">
        <v>9.1129750954475064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</row>
    <row r="34" spans="1:37" x14ac:dyDescent="0.2">
      <c r="A34" s="49" t="s">
        <v>35</v>
      </c>
      <c r="B34" s="50" t="s">
        <v>36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</row>
    <row r="35" spans="1:37" x14ac:dyDescent="0.2">
      <c r="A35" s="49" t="s">
        <v>37</v>
      </c>
      <c r="B35" s="50" t="s">
        <v>38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8.7513304080116969E-2</v>
      </c>
      <c r="P35" s="51">
        <v>0.34693918412351926</v>
      </c>
      <c r="Q35" s="51">
        <v>0.63894686159554737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51">
        <v>0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</row>
    <row r="36" spans="1:37" x14ac:dyDescent="0.2">
      <c r="A36" s="49" t="s">
        <v>39</v>
      </c>
      <c r="B36" s="50" t="s">
        <v>40</v>
      </c>
      <c r="C36" s="51">
        <v>18.178138756739781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</row>
    <row r="37" spans="1:37" x14ac:dyDescent="0.2">
      <c r="A37" s="49" t="s">
        <v>41</v>
      </c>
      <c r="B37" s="50" t="s">
        <v>42</v>
      </c>
      <c r="C37" s="51">
        <v>0.20778845924002123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2.0188164290121806</v>
      </c>
      <c r="S37" s="51">
        <v>5.8881948240000233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</row>
    <row r="38" spans="1:37" x14ac:dyDescent="0.2">
      <c r="A38" s="49" t="s">
        <v>43</v>
      </c>
      <c r="B38" s="50" t="s">
        <v>44</v>
      </c>
      <c r="C38" s="51">
        <v>123.58127128017824</v>
      </c>
      <c r="D38" s="51">
        <v>133.97258378020908</v>
      </c>
      <c r="E38" s="51">
        <v>67.496891054870062</v>
      </c>
      <c r="F38" s="51">
        <v>82.72463109723914</v>
      </c>
      <c r="G38" s="51">
        <v>31.800887623002897</v>
      </c>
      <c r="H38" s="51">
        <v>44.062958247071506</v>
      </c>
      <c r="I38" s="51">
        <v>73.779692085399148</v>
      </c>
      <c r="J38" s="51">
        <v>55.470846936423634</v>
      </c>
      <c r="K38" s="51">
        <v>48.070222326207208</v>
      </c>
      <c r="L38" s="51">
        <v>39.489423129760929</v>
      </c>
      <c r="M38" s="51">
        <v>69.549784890835767</v>
      </c>
      <c r="N38" s="51">
        <v>94.611879468826061</v>
      </c>
      <c r="O38" s="51">
        <v>95.419434998470493</v>
      </c>
      <c r="P38" s="51">
        <v>134.31</v>
      </c>
      <c r="Q38" s="51">
        <v>158.25</v>
      </c>
      <c r="R38" s="51">
        <v>155.01307720700004</v>
      </c>
      <c r="S38" s="51">
        <v>151.99481020000002</v>
      </c>
      <c r="T38" s="51">
        <v>152.01190477899999</v>
      </c>
      <c r="U38" s="51">
        <v>135.88216881800003</v>
      </c>
      <c r="V38" s="51">
        <v>92.785764405000009</v>
      </c>
      <c r="W38" s="51">
        <v>102.27584221100001</v>
      </c>
      <c r="X38" s="51">
        <v>88.700944606000007</v>
      </c>
      <c r="Y38" s="51">
        <v>77.094902337999997</v>
      </c>
      <c r="Z38" s="51">
        <v>61.291133602000009</v>
      </c>
      <c r="AA38" s="51">
        <v>85.906075687750018</v>
      </c>
      <c r="AB38" s="51">
        <v>83.744440906999998</v>
      </c>
      <c r="AC38" s="51">
        <v>85.795504413509988</v>
      </c>
      <c r="AD38" s="51">
        <v>80.54513160350001</v>
      </c>
      <c r="AE38" s="51">
        <v>86.919212076000022</v>
      </c>
      <c r="AF38" s="51">
        <v>79.151175402500002</v>
      </c>
    </row>
    <row r="39" spans="1:37" x14ac:dyDescent="0.2">
      <c r="A39" s="49" t="s">
        <v>45</v>
      </c>
      <c r="B39" s="50" t="s">
        <v>46</v>
      </c>
      <c r="C39" s="51">
        <v>0.98865017024142587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0.23722944561016984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0.14506788200000253</v>
      </c>
      <c r="AE39" s="51">
        <v>0.14506788200000253</v>
      </c>
      <c r="AF39" s="51">
        <v>0.14506788200000253</v>
      </c>
    </row>
    <row r="40" spans="1:37" x14ac:dyDescent="0.2">
      <c r="A40" s="49" t="s">
        <v>47</v>
      </c>
      <c r="B40" s="50" t="s">
        <v>48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0.84903494678082359</v>
      </c>
      <c r="S40" s="51">
        <v>0</v>
      </c>
      <c r="T40" s="51">
        <v>6.6412431093399907E-2</v>
      </c>
      <c r="U40" s="51">
        <v>2.3234760635036475E-2</v>
      </c>
      <c r="V40" s="51">
        <v>0</v>
      </c>
      <c r="W40" s="51">
        <v>9.4953385814536273E-2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</row>
    <row r="41" spans="1:37" x14ac:dyDescent="0.2">
      <c r="A41" s="49" t="s">
        <v>49</v>
      </c>
      <c r="B41" s="50" t="s">
        <v>50</v>
      </c>
      <c r="C41" s="51">
        <v>0</v>
      </c>
      <c r="D41" s="51">
        <v>8.0897214310238574</v>
      </c>
      <c r="E41" s="51">
        <v>4.0756924341316356</v>
      </c>
      <c r="F41" s="51">
        <v>4.9951953017400683</v>
      </c>
      <c r="G41" s="51">
        <v>1.9202460299746142</v>
      </c>
      <c r="H41" s="51">
        <v>2.6606716657076288</v>
      </c>
      <c r="I41" s="51">
        <v>4.4550693835746165</v>
      </c>
      <c r="J41" s="51">
        <v>3.3495188836159508</v>
      </c>
      <c r="K41" s="51">
        <v>2.9026439348544231</v>
      </c>
      <c r="L41" s="51">
        <v>2.3845060203936126</v>
      </c>
      <c r="M41" s="51">
        <v>4.1996531639453858</v>
      </c>
      <c r="N41" s="51">
        <v>7.2270069670779327</v>
      </c>
      <c r="O41" s="51">
        <v>4.554026678606327</v>
      </c>
      <c r="P41" s="51">
        <v>4.513514593466792</v>
      </c>
      <c r="Q41" s="51">
        <v>0</v>
      </c>
      <c r="R41" s="51">
        <v>0</v>
      </c>
      <c r="S41" s="51">
        <v>0</v>
      </c>
      <c r="T41" s="51">
        <v>0</v>
      </c>
      <c r="U41" s="51">
        <v>0.20911284571532823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</row>
    <row r="42" spans="1:37" x14ac:dyDescent="0.2">
      <c r="A42" s="52" t="s">
        <v>51</v>
      </c>
      <c r="B42" s="53" t="s">
        <v>52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4">
        <v>0</v>
      </c>
      <c r="V42" s="54">
        <v>2.1566313237288168E-2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</row>
    <row r="43" spans="1:37" x14ac:dyDescent="0.2">
      <c r="A43" s="55" t="s">
        <v>53</v>
      </c>
      <c r="B43" s="56" t="s">
        <v>54</v>
      </c>
      <c r="C43" s="48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</v>
      </c>
      <c r="P43" s="48">
        <v>0</v>
      </c>
      <c r="Q43" s="48">
        <v>0</v>
      </c>
      <c r="R43" s="48">
        <v>0.41508375175951373</v>
      </c>
      <c r="S43" s="48">
        <v>0</v>
      </c>
      <c r="T43" s="48">
        <v>17.709981624906639</v>
      </c>
      <c r="U43" s="48">
        <v>12.500301221649623</v>
      </c>
      <c r="V43" s="48">
        <v>0</v>
      </c>
      <c r="W43" s="48">
        <v>0</v>
      </c>
      <c r="X43" s="48">
        <v>0</v>
      </c>
      <c r="Y43" s="48">
        <v>0</v>
      </c>
      <c r="Z43" s="48">
        <v>0.20134501799999638</v>
      </c>
      <c r="AA43" s="48">
        <v>0</v>
      </c>
      <c r="AB43" s="48">
        <v>7.9149696000011024E-2</v>
      </c>
      <c r="AC43" s="48">
        <v>0</v>
      </c>
      <c r="AD43" s="48">
        <v>0</v>
      </c>
      <c r="AE43" s="48">
        <v>0</v>
      </c>
      <c r="AF43" s="48">
        <v>0</v>
      </c>
    </row>
    <row r="44" spans="1:37" s="60" customFormat="1" x14ac:dyDescent="0.2">
      <c r="A44" s="57" t="s">
        <v>55</v>
      </c>
      <c r="B44" s="58" t="s">
        <v>56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3.5153090576779711</v>
      </c>
      <c r="W44" s="59">
        <v>0</v>
      </c>
      <c r="X44" s="59">
        <v>2.8659982579999959</v>
      </c>
      <c r="Y44" s="59">
        <v>1.6923034800000152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/>
      <c r="AH44"/>
      <c r="AI44"/>
      <c r="AJ44"/>
      <c r="AK44"/>
    </row>
    <row r="45" spans="1:37" s="20" customFormat="1" x14ac:dyDescent="0.2">
      <c r="A45" s="30" t="s">
        <v>57</v>
      </c>
      <c r="B45" s="31"/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/>
      <c r="AH45"/>
      <c r="AI45"/>
      <c r="AJ45"/>
      <c r="AK45"/>
    </row>
    <row r="46" spans="1:37" x14ac:dyDescent="0.2">
      <c r="A46" s="61" t="s">
        <v>58</v>
      </c>
      <c r="B46" s="25"/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>
        <v>0</v>
      </c>
      <c r="AF46" s="62">
        <v>0</v>
      </c>
    </row>
    <row r="47" spans="1:37" x14ac:dyDescent="0.2">
      <c r="A47" s="45" t="s">
        <v>59</v>
      </c>
      <c r="B47" s="63"/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</row>
    <row r="48" spans="1:37" x14ac:dyDescent="0.2">
      <c r="A48" s="49" t="s">
        <v>60</v>
      </c>
      <c r="B48" s="11"/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</row>
    <row r="49" spans="1:37" x14ac:dyDescent="0.2">
      <c r="A49" s="49" t="s">
        <v>61</v>
      </c>
      <c r="B49" s="11"/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</row>
    <row r="50" spans="1:37" x14ac:dyDescent="0.2">
      <c r="A50" s="49" t="s">
        <v>62</v>
      </c>
      <c r="B50" s="11"/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</row>
    <row r="51" spans="1:37" x14ac:dyDescent="0.2">
      <c r="A51" s="49" t="s">
        <v>63</v>
      </c>
      <c r="B51" s="11"/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</row>
    <row r="52" spans="1:37" x14ac:dyDescent="0.2">
      <c r="A52" s="49" t="s">
        <v>64</v>
      </c>
      <c r="B52" s="11"/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</row>
    <row r="53" spans="1:37" x14ac:dyDescent="0.2">
      <c r="A53" s="49" t="s">
        <v>65</v>
      </c>
      <c r="B53" s="11"/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</row>
    <row r="54" spans="1:37" x14ac:dyDescent="0.2">
      <c r="A54" s="55" t="s">
        <v>66</v>
      </c>
      <c r="B54" s="31"/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</row>
    <row r="55" spans="1:37" x14ac:dyDescent="0.2">
      <c r="A55" s="64" t="s">
        <v>67</v>
      </c>
      <c r="B55" s="65"/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</row>
    <row r="56" spans="1:37" s="20" customFormat="1" x14ac:dyDescent="0.2">
      <c r="A56" s="66" t="s">
        <v>68</v>
      </c>
      <c r="B56" s="67"/>
      <c r="C56" s="68">
        <v>625.7954608</v>
      </c>
      <c r="D56" s="68">
        <v>699.46111200000007</v>
      </c>
      <c r="E56" s="68">
        <v>476.42828639999999</v>
      </c>
      <c r="F56" s="68">
        <v>476.08667328000001</v>
      </c>
      <c r="G56" s="68">
        <v>338.42056880000001</v>
      </c>
      <c r="H56" s="68">
        <v>246.06857200000002</v>
      </c>
      <c r="I56" s="68">
        <v>367.98576560000004</v>
      </c>
      <c r="J56" s="68">
        <v>277.75376080000001</v>
      </c>
      <c r="K56" s="68">
        <v>320.19317680000006</v>
      </c>
      <c r="L56" s="68">
        <v>262.710264</v>
      </c>
      <c r="M56" s="68">
        <v>285.78015760000005</v>
      </c>
      <c r="N56" s="68">
        <v>263.89473284080003</v>
      </c>
      <c r="O56" s="68">
        <v>251.97008640000001</v>
      </c>
      <c r="P56" s="68">
        <v>238.52714740000005</v>
      </c>
      <c r="Q56" s="68">
        <v>231.00804960000002</v>
      </c>
      <c r="R56" s="68">
        <v>245.9206120568</v>
      </c>
      <c r="S56" s="68">
        <v>218.85474913320002</v>
      </c>
      <c r="T56" s="68">
        <v>208.11462116672004</v>
      </c>
      <c r="U56" s="68">
        <v>229.79413561039999</v>
      </c>
      <c r="V56" s="68">
        <v>266.63710296559719</v>
      </c>
      <c r="W56" s="68">
        <v>254.10790531449516</v>
      </c>
      <c r="X56" s="68">
        <v>229.12771994195015</v>
      </c>
      <c r="Y56" s="68">
        <v>248.67281205795553</v>
      </c>
      <c r="Z56" s="68">
        <v>285.87047517778603</v>
      </c>
      <c r="AA56" s="68">
        <v>247.38295184312227</v>
      </c>
      <c r="AB56" s="68">
        <v>239.58444933208327</v>
      </c>
      <c r="AC56" s="68">
        <v>207.68092710531408</v>
      </c>
      <c r="AD56" s="68">
        <v>210.27124948042882</v>
      </c>
      <c r="AE56" s="68">
        <v>245.30288163122782</v>
      </c>
      <c r="AF56" s="68">
        <v>175.19788788571586</v>
      </c>
      <c r="AG56"/>
      <c r="AH56"/>
      <c r="AI56"/>
      <c r="AJ56"/>
      <c r="AK56"/>
    </row>
    <row r="57" spans="1:37" s="20" customFormat="1" x14ac:dyDescent="0.2">
      <c r="A57" s="66" t="s">
        <v>69</v>
      </c>
      <c r="B57" s="67"/>
      <c r="C57" s="68">
        <v>0.64527573454661957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27.056384679999997</v>
      </c>
      <c r="Q57" s="68">
        <v>26.503901600000003</v>
      </c>
      <c r="R57" s="68">
        <v>26.731319952000003</v>
      </c>
      <c r="S57" s="68">
        <v>26.731319952000003</v>
      </c>
      <c r="T57" s="68">
        <v>26.731319952000003</v>
      </c>
      <c r="U57" s="68">
        <v>26.731319952000003</v>
      </c>
      <c r="V57" s="68">
        <v>0.38194255639097746</v>
      </c>
      <c r="W57" s="68">
        <v>0.19097127819548876</v>
      </c>
      <c r="X57" s="68">
        <v>0.43093518796992486</v>
      </c>
      <c r="Y57" s="68">
        <v>0.43093518796992486</v>
      </c>
      <c r="Z57" s="68">
        <v>0.41293789473684206</v>
      </c>
      <c r="AA57" s="68">
        <v>0.34894751879699254</v>
      </c>
      <c r="AB57" s="68">
        <v>0.33694932330827065</v>
      </c>
      <c r="AC57" s="68">
        <v>0.64990225563909765</v>
      </c>
      <c r="AD57" s="68">
        <v>0.53991879699248124</v>
      </c>
      <c r="AE57" s="68">
        <v>0.53991879699248124</v>
      </c>
      <c r="AF57" s="68">
        <v>0.53991879699248124</v>
      </c>
      <c r="AG57"/>
      <c r="AH57"/>
      <c r="AI57"/>
      <c r="AJ57"/>
      <c r="AK57"/>
    </row>
    <row r="58" spans="1:37" x14ac:dyDescent="0.2">
      <c r="A58" s="61" t="s">
        <v>70</v>
      </c>
      <c r="B58" s="25"/>
      <c r="C58" s="69">
        <v>0.64527573454661957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27.056384679999997</v>
      </c>
      <c r="Q58" s="62">
        <v>26.503901600000003</v>
      </c>
      <c r="R58" s="62">
        <v>26.731319952000003</v>
      </c>
      <c r="S58" s="62">
        <v>26.731319952000003</v>
      </c>
      <c r="T58" s="62">
        <v>26.731319952000003</v>
      </c>
      <c r="U58" s="62">
        <v>26.731319952000003</v>
      </c>
      <c r="V58" s="62">
        <v>0.36294541353383458</v>
      </c>
      <c r="W58" s="62">
        <v>0.12098180451127821</v>
      </c>
      <c r="X58" s="62">
        <v>0.39694030075187975</v>
      </c>
      <c r="Y58" s="62">
        <v>0.42893548872180454</v>
      </c>
      <c r="Z58" s="62">
        <v>0.385941954887218</v>
      </c>
      <c r="AA58" s="62">
        <v>0.34594796992481208</v>
      </c>
      <c r="AB58" s="62">
        <v>0.3339497744360902</v>
      </c>
      <c r="AC58" s="62">
        <v>0.64790255639097738</v>
      </c>
      <c r="AD58" s="62">
        <v>0.53991879699248124</v>
      </c>
      <c r="AE58" s="62">
        <v>0.53991879699248124</v>
      </c>
      <c r="AF58" s="62">
        <v>0.53991879699248124</v>
      </c>
    </row>
    <row r="59" spans="1:37" x14ac:dyDescent="0.2">
      <c r="A59" s="70" t="s">
        <v>71</v>
      </c>
      <c r="B59" s="71" t="s">
        <v>72</v>
      </c>
      <c r="C59" s="72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3.0995338345864664E-2</v>
      </c>
      <c r="W59" s="73">
        <v>1.6997443609022559E-2</v>
      </c>
      <c r="X59" s="73">
        <v>3.3994887218045118E-2</v>
      </c>
      <c r="Y59" s="73">
        <v>1.9996992481203006E-2</v>
      </c>
      <c r="Z59" s="73">
        <v>2.6995939849624059E-2</v>
      </c>
      <c r="AA59" s="73">
        <v>2.3996390977443612E-2</v>
      </c>
      <c r="AB59" s="73">
        <v>2.0996842105263161E-2</v>
      </c>
      <c r="AC59" s="73">
        <v>4.3993383458646618E-2</v>
      </c>
      <c r="AD59" s="73">
        <v>9.9984962406015031E-3</v>
      </c>
      <c r="AE59" s="73">
        <v>9.9984962406015031E-3</v>
      </c>
      <c r="AF59" s="73">
        <v>9.9984962406015031E-3</v>
      </c>
    </row>
    <row r="60" spans="1:37" x14ac:dyDescent="0.2">
      <c r="A60" s="70" t="s">
        <v>73</v>
      </c>
      <c r="B60" s="71" t="s">
        <v>74</v>
      </c>
      <c r="C60" s="72">
        <v>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7.1989172932330828E-2</v>
      </c>
      <c r="W60" s="73">
        <v>3.8994135338345864E-2</v>
      </c>
      <c r="X60" s="73">
        <v>7.2989022556390976E-2</v>
      </c>
      <c r="Y60" s="73">
        <v>0.16697488721804513</v>
      </c>
      <c r="Z60" s="73">
        <v>0.12798075187969923</v>
      </c>
      <c r="AA60" s="73">
        <v>4.0993834586466167E-2</v>
      </c>
      <c r="AB60" s="73">
        <v>4.4993233082706766E-2</v>
      </c>
      <c r="AC60" s="73">
        <v>6.0990827067669173E-2</v>
      </c>
      <c r="AD60" s="73">
        <v>1.0998345864661654E-2</v>
      </c>
      <c r="AE60" s="73">
        <v>1.0998345864661654E-2</v>
      </c>
      <c r="AF60" s="73">
        <v>1.0998345864661654E-2</v>
      </c>
    </row>
    <row r="61" spans="1:37" x14ac:dyDescent="0.2">
      <c r="A61" s="70" t="s">
        <v>75</v>
      </c>
      <c r="B61" s="71" t="s">
        <v>76</v>
      </c>
      <c r="C61" s="72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0.19797022556390978</v>
      </c>
      <c r="W61" s="73">
        <v>4.1993684210526322E-2</v>
      </c>
      <c r="X61" s="73">
        <v>0.26596000000000003</v>
      </c>
      <c r="Y61" s="73">
        <v>0.19497067669172932</v>
      </c>
      <c r="Z61" s="73">
        <v>0.18597203007518798</v>
      </c>
      <c r="AA61" s="73">
        <v>0.23296496240601505</v>
      </c>
      <c r="AB61" s="73">
        <v>0.22196661654135338</v>
      </c>
      <c r="AC61" s="73">
        <v>0.43393473684210526</v>
      </c>
      <c r="AD61" s="73">
        <v>0.48392721804511274</v>
      </c>
      <c r="AE61" s="73">
        <v>0.48392721804511274</v>
      </c>
      <c r="AF61" s="73">
        <v>0.48392721804511274</v>
      </c>
    </row>
    <row r="62" spans="1:37" x14ac:dyDescent="0.2">
      <c r="A62" s="70" t="s">
        <v>77</v>
      </c>
      <c r="B62" s="71" t="s">
        <v>78</v>
      </c>
      <c r="C62" s="72">
        <v>0</v>
      </c>
      <c r="D62" s="73">
        <v>0</v>
      </c>
      <c r="E62" s="73">
        <v>0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3.9993984962406011E-3</v>
      </c>
      <c r="W62" s="73">
        <v>2.9995488721804514E-3</v>
      </c>
      <c r="X62" s="73">
        <v>1.9996992481203005E-3</v>
      </c>
      <c r="Y62" s="73">
        <v>7.9987969924812021E-3</v>
      </c>
      <c r="Z62" s="73">
        <v>1.0998345864661654E-2</v>
      </c>
      <c r="AA62" s="73">
        <v>7.9987969924812021E-3</v>
      </c>
      <c r="AB62" s="73">
        <v>9.9984962406015031E-3</v>
      </c>
      <c r="AC62" s="73">
        <v>1.0998345864661654E-2</v>
      </c>
      <c r="AD62" s="73">
        <v>0</v>
      </c>
      <c r="AE62" s="73">
        <v>0</v>
      </c>
      <c r="AF62" s="73">
        <v>0</v>
      </c>
    </row>
    <row r="63" spans="1:37" x14ac:dyDescent="0.2">
      <c r="A63" s="70" t="s">
        <v>79</v>
      </c>
      <c r="B63" s="71" t="s">
        <v>80</v>
      </c>
      <c r="C63" s="72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5.9990977443609029E-3</v>
      </c>
      <c r="W63" s="73">
        <v>9.9984962406015026E-4</v>
      </c>
      <c r="X63" s="73">
        <v>9.9984962406015026E-4</v>
      </c>
      <c r="Y63" s="73">
        <v>1.9996992481203005E-3</v>
      </c>
      <c r="Z63" s="73">
        <v>9.9984962406015026E-4</v>
      </c>
      <c r="AA63" s="73">
        <v>1.6997443609022559E-2</v>
      </c>
      <c r="AB63" s="73">
        <v>1.2998045112781954E-2</v>
      </c>
      <c r="AC63" s="73">
        <v>7.5988571428571433E-2</v>
      </c>
      <c r="AD63" s="73">
        <v>3.4994736842105266E-2</v>
      </c>
      <c r="AE63" s="73">
        <v>3.4994736842105266E-2</v>
      </c>
      <c r="AF63" s="73">
        <v>3.4994736842105266E-2</v>
      </c>
    </row>
    <row r="64" spans="1:37" x14ac:dyDescent="0.2">
      <c r="A64" s="74" t="s">
        <v>81</v>
      </c>
      <c r="B64" s="75"/>
      <c r="C64" s="72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5.1992180451127815E-2</v>
      </c>
      <c r="W64" s="73">
        <v>1.8997142857142858E-2</v>
      </c>
      <c r="X64" s="73">
        <v>2.0996842105263161E-2</v>
      </c>
      <c r="Y64" s="73">
        <v>3.6994436090225562E-2</v>
      </c>
      <c r="Z64" s="73">
        <v>3.2995037593984963E-2</v>
      </c>
      <c r="AA64" s="73">
        <v>2.299654135338346E-2</v>
      </c>
      <c r="AB64" s="73">
        <v>2.299654135338346E-2</v>
      </c>
      <c r="AC64" s="73">
        <v>2.1996691729323309E-2</v>
      </c>
      <c r="AD64" s="73">
        <v>0</v>
      </c>
      <c r="AE64" s="73">
        <v>0</v>
      </c>
      <c r="AF64" s="73">
        <v>0</v>
      </c>
    </row>
    <row r="65" spans="1:37" x14ac:dyDescent="0.2">
      <c r="A65" s="76" t="s">
        <v>82</v>
      </c>
      <c r="B65" s="28"/>
      <c r="C65" s="77">
        <v>0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  <c r="T65" s="78">
        <v>0</v>
      </c>
      <c r="U65" s="78">
        <v>0</v>
      </c>
      <c r="V65" s="78">
        <v>1.8997142857142858E-2</v>
      </c>
      <c r="W65" s="78">
        <v>6.9989473684210532E-2</v>
      </c>
      <c r="X65" s="78">
        <v>3.3994887218045111E-2</v>
      </c>
      <c r="Y65" s="78">
        <v>1.9996992481203005E-3</v>
      </c>
      <c r="Z65" s="78">
        <v>2.6995939849624059E-2</v>
      </c>
      <c r="AA65" s="78">
        <v>2.9995488721804514E-3</v>
      </c>
      <c r="AB65" s="78">
        <v>2.9995488721804514E-3</v>
      </c>
      <c r="AC65" s="78">
        <v>1.9996992481203005E-3</v>
      </c>
      <c r="AD65" s="78">
        <v>0</v>
      </c>
      <c r="AE65" s="78">
        <v>0</v>
      </c>
      <c r="AF65" s="78">
        <v>0</v>
      </c>
    </row>
    <row r="66" spans="1:37" x14ac:dyDescent="0.2">
      <c r="A66" s="79" t="s">
        <v>83</v>
      </c>
      <c r="B66" s="80" t="s">
        <v>84</v>
      </c>
      <c r="C66" s="81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82">
        <v>0</v>
      </c>
      <c r="U66" s="82">
        <v>0</v>
      </c>
      <c r="V66" s="82">
        <v>0</v>
      </c>
      <c r="W66" s="82">
        <v>0</v>
      </c>
      <c r="X66" s="82">
        <v>0</v>
      </c>
      <c r="Y66" s="82">
        <v>0</v>
      </c>
      <c r="Z66" s="82">
        <v>0</v>
      </c>
      <c r="AA66" s="82">
        <v>0</v>
      </c>
      <c r="AB66" s="82">
        <v>0</v>
      </c>
      <c r="AC66" s="82">
        <v>0</v>
      </c>
      <c r="AD66" s="82">
        <v>0</v>
      </c>
      <c r="AE66" s="82">
        <v>0</v>
      </c>
      <c r="AF66" s="82">
        <v>0</v>
      </c>
    </row>
    <row r="67" spans="1:37" x14ac:dyDescent="0.2">
      <c r="A67" s="83" t="s">
        <v>85</v>
      </c>
      <c r="B67" s="84">
        <v>84</v>
      </c>
      <c r="C67" s="72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1.8997142857142858E-2</v>
      </c>
      <c r="W67" s="73">
        <v>6.9989473684210532E-2</v>
      </c>
      <c r="X67" s="73">
        <v>3.2995037593984963E-2</v>
      </c>
      <c r="Y67" s="73">
        <v>1.9996992481203005E-3</v>
      </c>
      <c r="Z67" s="73">
        <v>2.6995939849624059E-2</v>
      </c>
      <c r="AA67" s="73">
        <v>2.9995488721804514E-3</v>
      </c>
      <c r="AB67" s="73">
        <v>2.9995488721804514E-3</v>
      </c>
      <c r="AC67" s="73">
        <v>1.9996992481203005E-3</v>
      </c>
      <c r="AD67" s="73">
        <v>0</v>
      </c>
      <c r="AE67" s="73">
        <v>0</v>
      </c>
      <c r="AF67" s="73">
        <v>0</v>
      </c>
    </row>
    <row r="68" spans="1:37" x14ac:dyDescent="0.2">
      <c r="A68" s="70" t="s">
        <v>86</v>
      </c>
      <c r="B68" s="71">
        <v>85</v>
      </c>
      <c r="C68" s="72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9.9984962406015026E-4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</row>
    <row r="69" spans="1:37" x14ac:dyDescent="0.2">
      <c r="A69" s="74" t="s">
        <v>87</v>
      </c>
      <c r="B69" s="75" t="s">
        <v>88</v>
      </c>
      <c r="C69" s="85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</row>
    <row r="70" spans="1:37" s="20" customFormat="1" x14ac:dyDescent="0.2">
      <c r="A70" s="32" t="s">
        <v>89</v>
      </c>
      <c r="B70" s="33"/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/>
      <c r="AH70"/>
      <c r="AI70"/>
      <c r="AJ70"/>
      <c r="AK70"/>
    </row>
    <row r="71" spans="1:37" s="20" customFormat="1" ht="13.5" thickBot="1" x14ac:dyDescent="0.25">
      <c r="A71" s="30" t="s">
        <v>90</v>
      </c>
      <c r="B71" s="31"/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/>
      <c r="AH71"/>
      <c r="AI71"/>
      <c r="AJ71"/>
      <c r="AK71"/>
    </row>
    <row r="72" spans="1:37" s="20" customFormat="1" ht="13.5" thickBot="1" x14ac:dyDescent="0.25">
      <c r="A72" s="36" t="s">
        <v>91</v>
      </c>
      <c r="B72" s="37"/>
      <c r="C72" s="38">
        <v>-3.0394404671600341</v>
      </c>
      <c r="D72" s="38">
        <v>-97.226934489699261</v>
      </c>
      <c r="E72" s="38">
        <v>-105.76743851966546</v>
      </c>
      <c r="F72" s="38">
        <v>-114.67631900350557</v>
      </c>
      <c r="G72" s="38">
        <v>-59.297179696714636</v>
      </c>
      <c r="H72" s="38">
        <v>-39.338927827683619</v>
      </c>
      <c r="I72" s="38">
        <v>-51.748081377930873</v>
      </c>
      <c r="J72" s="38">
        <v>-0.56861342993988728</v>
      </c>
      <c r="K72" s="38">
        <v>13.305787437831725</v>
      </c>
      <c r="L72" s="38">
        <v>5.1097134873374443</v>
      </c>
      <c r="M72" s="38">
        <v>-0.59039438777159603</v>
      </c>
      <c r="N72" s="38">
        <v>-11.966433071557617</v>
      </c>
      <c r="O72" s="38">
        <v>-83.48374285815197</v>
      </c>
      <c r="P72" s="38">
        <v>-8.8469253233599829</v>
      </c>
      <c r="Q72" s="38">
        <v>-5.8819979327091687</v>
      </c>
      <c r="R72" s="38">
        <v>-8.221240607933737</v>
      </c>
      <c r="S72" s="38">
        <v>-2.1532559839995429</v>
      </c>
      <c r="T72" s="38">
        <v>22.693903694900143</v>
      </c>
      <c r="U72" s="38">
        <v>9.0302264774317678</v>
      </c>
      <c r="V72" s="38">
        <v>7.8356810154674577</v>
      </c>
      <c r="W72" s="38">
        <v>10.594568058684445</v>
      </c>
      <c r="X72" s="38">
        <v>1.4173368779867701</v>
      </c>
      <c r="Y72" s="38">
        <v>3.4841199241742515</v>
      </c>
      <c r="Z72" s="38">
        <v>8.8500352498058419</v>
      </c>
      <c r="AA72" s="38">
        <v>-17.979312496871387</v>
      </c>
      <c r="AB72" s="38">
        <v>1.8964097937929409</v>
      </c>
      <c r="AC72" s="38">
        <v>-5.1090639543034513</v>
      </c>
      <c r="AD72" s="38">
        <v>-4.4147409109663727</v>
      </c>
      <c r="AE72" s="38">
        <v>-2.719924399165734</v>
      </c>
      <c r="AF72" s="38">
        <v>-9.1987956787581311</v>
      </c>
      <c r="AG72"/>
      <c r="AH72"/>
      <c r="AI72"/>
      <c r="AJ72"/>
      <c r="AK72"/>
    </row>
    <row r="73" spans="1:37" x14ac:dyDescent="0.2">
      <c r="A73" s="87"/>
      <c r="B73" s="87"/>
    </row>
    <row r="74" spans="1:37" x14ac:dyDescent="0.2">
      <c r="A74" s="88"/>
      <c r="B74" s="88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</row>
    <row r="75" spans="1:37" s="20" customFormat="1" x14ac:dyDescent="0.2">
      <c r="A75"/>
      <c r="B75" s="19"/>
      <c r="AG75"/>
      <c r="AH75"/>
      <c r="AI75"/>
      <c r="AJ75"/>
      <c r="AK75"/>
    </row>
    <row r="76" spans="1:37" s="20" customFormat="1" ht="30.75" thickBot="1" x14ac:dyDescent="0.3">
      <c r="A76" s="90" t="s">
        <v>92</v>
      </c>
      <c r="B76" s="2" t="s">
        <v>1</v>
      </c>
      <c r="C76" s="3">
        <v>1990</v>
      </c>
      <c r="D76" s="3">
        <v>1991</v>
      </c>
      <c r="E76" s="3">
        <v>1992</v>
      </c>
      <c r="F76" s="3">
        <v>1993</v>
      </c>
      <c r="G76" s="3">
        <v>1994</v>
      </c>
      <c r="H76" s="3">
        <v>1995</v>
      </c>
      <c r="I76" s="3">
        <v>1996</v>
      </c>
      <c r="J76" s="3">
        <v>1997</v>
      </c>
      <c r="K76" s="3">
        <v>1998</v>
      </c>
      <c r="L76" s="3">
        <v>1999</v>
      </c>
      <c r="M76" s="3">
        <v>2000</v>
      </c>
      <c r="N76" s="3">
        <v>2001</v>
      </c>
      <c r="O76" s="3">
        <v>2002</v>
      </c>
      <c r="P76" s="3">
        <v>2003</v>
      </c>
      <c r="Q76" s="3">
        <v>2004</v>
      </c>
      <c r="R76" s="3">
        <v>2005</v>
      </c>
      <c r="S76" s="3">
        <v>2006</v>
      </c>
      <c r="T76" s="3">
        <v>2007</v>
      </c>
      <c r="U76" s="3">
        <v>2008</v>
      </c>
      <c r="V76" s="3">
        <v>2009</v>
      </c>
      <c r="W76" s="3">
        <v>2010</v>
      </c>
      <c r="X76" s="3">
        <v>2011</v>
      </c>
      <c r="Y76" s="3">
        <v>2012</v>
      </c>
      <c r="Z76" s="3">
        <v>2013</v>
      </c>
      <c r="AA76" s="3">
        <v>2014</v>
      </c>
      <c r="AB76" s="3">
        <v>2015</v>
      </c>
      <c r="AC76" s="3">
        <v>2016</v>
      </c>
      <c r="AD76" s="3">
        <v>2017</v>
      </c>
      <c r="AE76" s="3">
        <v>2018</v>
      </c>
      <c r="AF76" s="3">
        <v>2019</v>
      </c>
      <c r="AG76"/>
      <c r="AH76"/>
      <c r="AI76"/>
      <c r="AJ76"/>
      <c r="AK76"/>
    </row>
    <row r="77" spans="1:37" x14ac:dyDescent="0.2">
      <c r="A77" s="5" t="s">
        <v>2</v>
      </c>
      <c r="B77" s="6"/>
      <c r="C77" s="7">
        <v>15.601998</v>
      </c>
      <c r="D77" s="7">
        <v>0.62407992000000001</v>
      </c>
      <c r="E77" s="7">
        <v>0.62407992000000001</v>
      </c>
      <c r="F77" s="7">
        <v>0.62419932</v>
      </c>
      <c r="G77" s="7">
        <v>0.62407992000000001</v>
      </c>
      <c r="H77" s="7">
        <v>0.62407992000000001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</row>
    <row r="78" spans="1:37" x14ac:dyDescent="0.2">
      <c r="A78" s="10" t="s">
        <v>3</v>
      </c>
      <c r="B78" s="11"/>
      <c r="C78" s="12">
        <v>1991.1421157431719</v>
      </c>
      <c r="D78" s="12">
        <v>1892.39811853839</v>
      </c>
      <c r="E78" s="12">
        <v>1812.6087755168951</v>
      </c>
      <c r="F78" s="12">
        <v>1731.1136542769655</v>
      </c>
      <c r="G78" s="12">
        <v>1464.4478008171261</v>
      </c>
      <c r="H78" s="12">
        <v>1818.8839677549613</v>
      </c>
      <c r="I78" s="12">
        <v>1733.6461445132334</v>
      </c>
      <c r="J78" s="12">
        <v>1916.836215152706</v>
      </c>
      <c r="K78" s="12">
        <v>1794.4142849152445</v>
      </c>
      <c r="L78" s="12">
        <v>1479.6187401503355</v>
      </c>
      <c r="M78" s="12">
        <v>1642.6341493213681</v>
      </c>
      <c r="N78" s="12">
        <v>1831.4583737433913</v>
      </c>
      <c r="O78" s="12">
        <v>1748.2803993599998</v>
      </c>
      <c r="P78" s="12">
        <v>1616.0046271250403</v>
      </c>
      <c r="Q78" s="12">
        <v>1795.6958912303335</v>
      </c>
      <c r="R78" s="12">
        <v>1844.1577284370048</v>
      </c>
      <c r="S78" s="12">
        <v>1595.1071078259768</v>
      </c>
      <c r="T78" s="12">
        <v>1405.2095891798297</v>
      </c>
      <c r="U78" s="12">
        <v>1551.2064087920824</v>
      </c>
      <c r="V78" s="12">
        <v>1227.6608440788666</v>
      </c>
      <c r="W78" s="12">
        <v>923.01180979559524</v>
      </c>
      <c r="X78" s="12">
        <v>1367.9114200419322</v>
      </c>
      <c r="Y78" s="12">
        <v>1285.9287813868641</v>
      </c>
      <c r="Z78" s="12">
        <v>1394.9440021936832</v>
      </c>
      <c r="AA78" s="12">
        <v>1146.9008102163514</v>
      </c>
      <c r="AB78" s="12">
        <v>1419.3245167438956</v>
      </c>
      <c r="AC78" s="12">
        <v>1083.8130013842931</v>
      </c>
      <c r="AD78" s="12">
        <v>1183.1684734527514</v>
      </c>
      <c r="AE78" s="12">
        <v>802.24865041659757</v>
      </c>
      <c r="AF78" s="12">
        <v>128.72999085634012</v>
      </c>
    </row>
    <row r="79" spans="1:37" x14ac:dyDescent="0.2">
      <c r="A79" s="10" t="s">
        <v>4</v>
      </c>
      <c r="B79" s="11"/>
      <c r="C79" s="12">
        <v>17.474237760000001</v>
      </c>
      <c r="D79" s="12">
        <v>14.97791808</v>
      </c>
      <c r="E79" s="12">
        <v>18.722397600000001</v>
      </c>
      <c r="F79" s="12">
        <v>9.3629897999999994</v>
      </c>
      <c r="G79" s="12">
        <v>6.2407991999999997</v>
      </c>
      <c r="H79" s="12">
        <v>1.87223976</v>
      </c>
      <c r="I79" s="12">
        <v>7.6677115271948608</v>
      </c>
      <c r="J79" s="12">
        <v>3.8778457907101722</v>
      </c>
      <c r="K79" s="12">
        <v>3.2169925300699296</v>
      </c>
      <c r="L79" s="12">
        <v>3.1977174105704691</v>
      </c>
      <c r="M79" s="12">
        <v>1.8465252205245153</v>
      </c>
      <c r="N79" s="12">
        <v>1.8727930004522095</v>
      </c>
      <c r="O79" s="12">
        <v>3.1318619999999999</v>
      </c>
      <c r="P79" s="12">
        <v>1.3340800799999999</v>
      </c>
      <c r="Q79" s="12">
        <v>3.3245000000000005</v>
      </c>
      <c r="R79" s="12">
        <v>4.8989832000000009</v>
      </c>
      <c r="S79" s="12">
        <v>1.9947000000000001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</row>
    <row r="80" spans="1:37" x14ac:dyDescent="0.2">
      <c r="A80" s="10" t="s">
        <v>5</v>
      </c>
      <c r="B80" s="11"/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</row>
    <row r="81" spans="1:37" ht="13.5" thickBot="1" x14ac:dyDescent="0.25">
      <c r="A81" s="13" t="s">
        <v>6</v>
      </c>
      <c r="B81" s="14"/>
      <c r="C81" s="15">
        <v>77.433088145594354</v>
      </c>
      <c r="D81" s="15">
        <v>40.156153284034922</v>
      </c>
      <c r="E81" s="15">
        <v>-73.091150162167949</v>
      </c>
      <c r="F81" s="15">
        <v>-3.2205555624523723</v>
      </c>
      <c r="G81" s="15">
        <v>188.84259524121615</v>
      </c>
      <c r="H81" s="15">
        <v>-109.33341460920923</v>
      </c>
      <c r="I81" s="15">
        <v>124.60031231691649</v>
      </c>
      <c r="J81" s="15">
        <v>-150.5896782059117</v>
      </c>
      <c r="K81" s="15">
        <v>14.154767132307692</v>
      </c>
      <c r="L81" s="15">
        <v>60.756630800838913</v>
      </c>
      <c r="M81" s="15">
        <v>123.10168136830102</v>
      </c>
      <c r="N81" s="15">
        <v>-8.1154363352929089</v>
      </c>
      <c r="O81" s="15">
        <v>-51.362536799999994</v>
      </c>
      <c r="P81" s="15">
        <v>78.043684679999998</v>
      </c>
      <c r="Q81" s="15">
        <v>-43.918639699999929</v>
      </c>
      <c r="R81" s="15">
        <v>-12.679084484000263</v>
      </c>
      <c r="S81" s="15">
        <v>2.6229906060000965</v>
      </c>
      <c r="T81" s="15">
        <v>154.24241222890001</v>
      </c>
      <c r="U81" s="15">
        <v>-183.50887071080001</v>
      </c>
      <c r="V81" s="15">
        <v>-127.10001968305008</v>
      </c>
      <c r="W81" s="15">
        <v>271.07699048034976</v>
      </c>
      <c r="X81" s="15">
        <v>-179.85430594380435</v>
      </c>
      <c r="Y81" s="15">
        <v>148.553498653753</v>
      </c>
      <c r="Z81" s="15">
        <v>-146.91938918054831</v>
      </c>
      <c r="AA81" s="15">
        <v>28.644872062600001</v>
      </c>
      <c r="AB81" s="15">
        <v>-50.221743094849955</v>
      </c>
      <c r="AC81" s="15">
        <v>231.268757000509</v>
      </c>
      <c r="AD81" s="15">
        <v>-127.194010485619</v>
      </c>
      <c r="AE81" s="15">
        <v>-106.11399866466098</v>
      </c>
      <c r="AF81" s="15">
        <v>171.52594296968098</v>
      </c>
    </row>
    <row r="82" spans="1:37" x14ac:dyDescent="0.2">
      <c r="A82" s="16" t="s">
        <v>7</v>
      </c>
      <c r="B82" s="17"/>
      <c r="C82" s="18">
        <v>2066.7029641287663</v>
      </c>
      <c r="D82" s="18">
        <v>1918.2004336624248</v>
      </c>
      <c r="E82" s="18">
        <v>1721.4193076747272</v>
      </c>
      <c r="F82" s="18">
        <v>1719.1543082345131</v>
      </c>
      <c r="G82" s="18">
        <v>1647.6736767783423</v>
      </c>
      <c r="H82" s="18">
        <v>1708.302393305752</v>
      </c>
      <c r="I82" s="18">
        <v>1850.578745302955</v>
      </c>
      <c r="J82" s="18">
        <v>1762.3686911560842</v>
      </c>
      <c r="K82" s="18">
        <v>1805.3520595174821</v>
      </c>
      <c r="L82" s="18">
        <v>1537.1776535406038</v>
      </c>
      <c r="M82" s="18">
        <v>1763.8893054691448</v>
      </c>
      <c r="N82" s="18">
        <v>1821.4701444076461</v>
      </c>
      <c r="O82" s="18">
        <v>1693.7860005599998</v>
      </c>
      <c r="P82" s="18">
        <v>1692.7142317250405</v>
      </c>
      <c r="Q82" s="18">
        <v>1748.4527515303337</v>
      </c>
      <c r="R82" s="18">
        <v>1826.5796607530046</v>
      </c>
      <c r="S82" s="18">
        <v>1595.7353984319768</v>
      </c>
      <c r="T82" s="18">
        <v>1559.4520014087298</v>
      </c>
      <c r="U82" s="18">
        <v>1367.6975380812823</v>
      </c>
      <c r="V82" s="18">
        <v>1100.5608243958166</v>
      </c>
      <c r="W82" s="18">
        <v>1194.088800275945</v>
      </c>
      <c r="X82" s="18">
        <v>1188.0571140981278</v>
      </c>
      <c r="Y82" s="18">
        <v>1434.4822800406171</v>
      </c>
      <c r="Z82" s="18">
        <v>1248.024613013135</v>
      </c>
      <c r="AA82" s="18">
        <v>1175.5456822789513</v>
      </c>
      <c r="AB82" s="18">
        <v>1369.1027736490457</v>
      </c>
      <c r="AC82" s="18">
        <v>1315.081758384802</v>
      </c>
      <c r="AD82" s="18">
        <v>1055.9744629671325</v>
      </c>
      <c r="AE82" s="18">
        <v>696.13465175193664</v>
      </c>
      <c r="AF82" s="18">
        <v>300.25593382602108</v>
      </c>
    </row>
    <row r="83" spans="1:37" ht="13.5" thickBot="1" x14ac:dyDescent="0.25">
      <c r="A83" s="21" t="s">
        <v>8</v>
      </c>
      <c r="B83" s="22"/>
      <c r="C83" s="23">
        <f t="shared" ref="C83:AF83" si="1">C82-C102</f>
        <v>2066.7029641287663</v>
      </c>
      <c r="D83" s="23">
        <f t="shared" si="1"/>
        <v>1918.2004336624248</v>
      </c>
      <c r="E83" s="23">
        <f t="shared" si="1"/>
        <v>1721.4193076747272</v>
      </c>
      <c r="F83" s="23">
        <f t="shared" si="1"/>
        <v>1719.1543082345131</v>
      </c>
      <c r="G83" s="23">
        <f t="shared" si="1"/>
        <v>1647.6736767783423</v>
      </c>
      <c r="H83" s="23">
        <f t="shared" si="1"/>
        <v>1708.302393305752</v>
      </c>
      <c r="I83" s="23">
        <f t="shared" si="1"/>
        <v>1850.578745302955</v>
      </c>
      <c r="J83" s="23">
        <f t="shared" si="1"/>
        <v>1762.3686911560842</v>
      </c>
      <c r="K83" s="23">
        <f t="shared" si="1"/>
        <v>1805.3520595174821</v>
      </c>
      <c r="L83" s="23">
        <f t="shared" si="1"/>
        <v>1537.1776535406038</v>
      </c>
      <c r="M83" s="23">
        <f t="shared" si="1"/>
        <v>1763.8893054691448</v>
      </c>
      <c r="N83" s="23">
        <f t="shared" si="1"/>
        <v>1821.4701444076461</v>
      </c>
      <c r="O83" s="23">
        <f t="shared" si="1"/>
        <v>1693.7860005599998</v>
      </c>
      <c r="P83" s="23">
        <f t="shared" si="1"/>
        <v>1692.7142317250405</v>
      </c>
      <c r="Q83" s="23">
        <f t="shared" si="1"/>
        <v>1748.4527515303337</v>
      </c>
      <c r="R83" s="23">
        <f t="shared" si="1"/>
        <v>1826.5796607530046</v>
      </c>
      <c r="S83" s="23">
        <f t="shared" si="1"/>
        <v>1595.7353984319768</v>
      </c>
      <c r="T83" s="23">
        <f t="shared" si="1"/>
        <v>1559.4520014087298</v>
      </c>
      <c r="U83" s="23">
        <f t="shared" si="1"/>
        <v>1367.6975380812823</v>
      </c>
      <c r="V83" s="23">
        <f t="shared" si="1"/>
        <v>1100.5608243958166</v>
      </c>
      <c r="W83" s="23">
        <f t="shared" si="1"/>
        <v>1194.088800275945</v>
      </c>
      <c r="X83" s="23">
        <f t="shared" si="1"/>
        <v>1188.0571140981278</v>
      </c>
      <c r="Y83" s="23">
        <f t="shared" si="1"/>
        <v>1434.4822800406171</v>
      </c>
      <c r="Z83" s="23">
        <f t="shared" si="1"/>
        <v>1248.024613013135</v>
      </c>
      <c r="AA83" s="23">
        <f t="shared" si="1"/>
        <v>1175.5456822789513</v>
      </c>
      <c r="AB83" s="23">
        <f t="shared" si="1"/>
        <v>1369.1027736490457</v>
      </c>
      <c r="AC83" s="23">
        <f t="shared" si="1"/>
        <v>1315.081758384802</v>
      </c>
      <c r="AD83" s="23">
        <f t="shared" si="1"/>
        <v>1055.9744629671325</v>
      </c>
      <c r="AE83" s="23">
        <f t="shared" si="1"/>
        <v>696.13465175193664</v>
      </c>
      <c r="AF83" s="23">
        <f t="shared" si="1"/>
        <v>300.25593382602108</v>
      </c>
    </row>
    <row r="84" spans="1:37" x14ac:dyDescent="0.2">
      <c r="A84" s="16" t="s">
        <v>9</v>
      </c>
      <c r="B84" s="17"/>
      <c r="C84" s="18">
        <v>1245.1336470000001</v>
      </c>
      <c r="D84" s="18">
        <v>1225.2246044399999</v>
      </c>
      <c r="E84" s="18">
        <v>1396.0134331199999</v>
      </c>
      <c r="F84" s="18">
        <v>1360.7055158399999</v>
      </c>
      <c r="G84" s="18">
        <v>1402.1033305001797</v>
      </c>
      <c r="H84" s="18">
        <v>1498.7249906399998</v>
      </c>
      <c r="I84" s="18">
        <v>1489.8352508321657</v>
      </c>
      <c r="J84" s="18">
        <v>1442.6931890741048</v>
      </c>
      <c r="K84" s="18">
        <v>1465.9141338107579</v>
      </c>
      <c r="L84" s="18">
        <v>1268.1456060258572</v>
      </c>
      <c r="M84" s="18">
        <v>1430.4901296657208</v>
      </c>
      <c r="N84" s="18">
        <v>1517.1691168730013</v>
      </c>
      <c r="O84" s="18">
        <v>1468.3882895431518</v>
      </c>
      <c r="P84" s="18">
        <v>1326.7165626000001</v>
      </c>
      <c r="Q84" s="18">
        <v>1364.5480561880427</v>
      </c>
      <c r="R84" s="18">
        <v>1422.4835931569385</v>
      </c>
      <c r="S84" s="18">
        <v>1216.9917359319766</v>
      </c>
      <c r="T84" s="18">
        <v>1171.5276583548293</v>
      </c>
      <c r="U84" s="18">
        <v>991.34685201108232</v>
      </c>
      <c r="V84" s="18">
        <v>774.91473201490408</v>
      </c>
      <c r="W84" s="18">
        <v>867.50168864048908</v>
      </c>
      <c r="X84" s="18">
        <v>913.07098685517508</v>
      </c>
      <c r="Y84" s="18">
        <v>1160.1104733552247</v>
      </c>
      <c r="Z84" s="18">
        <v>970.32299165317386</v>
      </c>
      <c r="AA84" s="18">
        <v>942.05859365846607</v>
      </c>
      <c r="AB84" s="18">
        <v>1126.9085590705945</v>
      </c>
      <c r="AC84" s="18">
        <v>1101.2247560308995</v>
      </c>
      <c r="AD84" s="18">
        <v>867.63202316502952</v>
      </c>
      <c r="AE84" s="18">
        <v>488.64939432989598</v>
      </c>
      <c r="AF84" s="18">
        <v>151.90661079170249</v>
      </c>
    </row>
    <row r="85" spans="1:37" x14ac:dyDescent="0.2">
      <c r="A85" s="24" t="s">
        <v>10</v>
      </c>
      <c r="B85" s="25"/>
      <c r="C85" s="26">
        <v>1241.3317122000001</v>
      </c>
      <c r="D85" s="26">
        <v>1221.4017507599999</v>
      </c>
      <c r="E85" s="26">
        <v>1392.1729559999999</v>
      </c>
      <c r="F85" s="26">
        <v>1356.8850979199999</v>
      </c>
      <c r="G85" s="26">
        <v>1398.3211007999998</v>
      </c>
      <c r="H85" s="26">
        <v>1494.8118705599998</v>
      </c>
      <c r="I85" s="26">
        <v>1485.08449584</v>
      </c>
      <c r="J85" s="26">
        <v>1437.9222599999998</v>
      </c>
      <c r="K85" s="26">
        <v>1461.1338587999999</v>
      </c>
      <c r="L85" s="26">
        <v>1264.73213016</v>
      </c>
      <c r="M85" s="26">
        <v>1426.5906985199997</v>
      </c>
      <c r="N85" s="26">
        <v>1513.7078279999998</v>
      </c>
      <c r="O85" s="26">
        <v>1465.1600745599999</v>
      </c>
      <c r="P85" s="26">
        <v>1323.0900025200001</v>
      </c>
      <c r="Q85" s="26">
        <v>1361.5075475303336</v>
      </c>
      <c r="R85" s="26">
        <v>1416.5364956530045</v>
      </c>
      <c r="S85" s="26">
        <v>1216.9917359319766</v>
      </c>
      <c r="T85" s="26">
        <v>1171.5276583548293</v>
      </c>
      <c r="U85" s="26">
        <v>991.34685201108232</v>
      </c>
      <c r="V85" s="26">
        <v>774.91473201490408</v>
      </c>
      <c r="W85" s="26">
        <v>867.50168864048908</v>
      </c>
      <c r="X85" s="26">
        <v>913.07098685517508</v>
      </c>
      <c r="Y85" s="26">
        <v>1160.1104733552247</v>
      </c>
      <c r="Z85" s="26">
        <v>970.32299165317386</v>
      </c>
      <c r="AA85" s="26">
        <v>942.05859365846607</v>
      </c>
      <c r="AB85" s="26">
        <v>1126.9085590705945</v>
      </c>
      <c r="AC85" s="26">
        <v>1101.2247560308995</v>
      </c>
      <c r="AD85" s="26">
        <v>867.63202316502952</v>
      </c>
      <c r="AE85" s="26">
        <v>488.64939432989598</v>
      </c>
      <c r="AF85" s="26">
        <v>151.90661079170249</v>
      </c>
    </row>
    <row r="86" spans="1:37" x14ac:dyDescent="0.2">
      <c r="A86" s="10" t="s">
        <v>11</v>
      </c>
      <c r="B86" s="11"/>
      <c r="C86" s="12">
        <v>3.8019347999999997</v>
      </c>
      <c r="D86" s="12">
        <v>3.8228536799999997</v>
      </c>
      <c r="E86" s="12">
        <v>3.8404771199999992</v>
      </c>
      <c r="F86" s="12">
        <v>3.8204179199999997</v>
      </c>
      <c r="G86" s="12">
        <v>3.7822297001798288</v>
      </c>
      <c r="H86" s="12">
        <v>3.9131200799999997</v>
      </c>
      <c r="I86" s="12">
        <v>4.7507549921655539</v>
      </c>
      <c r="J86" s="12">
        <v>4.7709290741050427</v>
      </c>
      <c r="K86" s="12">
        <v>4.7802750107581309</v>
      </c>
      <c r="L86" s="12">
        <v>3.4134758658572655</v>
      </c>
      <c r="M86" s="12">
        <v>3.899431145721115</v>
      </c>
      <c r="N86" s="12">
        <v>3.4612888730013944</v>
      </c>
      <c r="O86" s="12">
        <v>3.2282149831518536</v>
      </c>
      <c r="P86" s="12">
        <v>3.62656008</v>
      </c>
      <c r="Q86" s="12">
        <v>3.0405086577090334</v>
      </c>
      <c r="R86" s="12">
        <v>5.9470975039338763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</row>
    <row r="87" spans="1:37" x14ac:dyDescent="0.2">
      <c r="A87" s="10" t="s">
        <v>12</v>
      </c>
      <c r="B87" s="11"/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</row>
    <row r="88" spans="1:37" x14ac:dyDescent="0.2">
      <c r="A88" s="10" t="s">
        <v>13</v>
      </c>
      <c r="B88" s="11"/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</row>
    <row r="89" spans="1:37" s="91" customFormat="1" x14ac:dyDescent="0.2">
      <c r="A89" s="27" t="s">
        <v>14</v>
      </c>
      <c r="B89" s="28"/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  <c r="AG89"/>
      <c r="AH89"/>
      <c r="AI89"/>
      <c r="AJ89"/>
      <c r="AK89"/>
    </row>
    <row r="90" spans="1:37" x14ac:dyDescent="0.2">
      <c r="A90" s="30" t="s">
        <v>15</v>
      </c>
      <c r="B90" s="31"/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</row>
    <row r="91" spans="1:37" x14ac:dyDescent="0.2">
      <c r="A91" s="24" t="s">
        <v>10</v>
      </c>
      <c r="B91" s="25"/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</row>
    <row r="92" spans="1:37" x14ac:dyDescent="0.2">
      <c r="A92" s="10" t="s">
        <v>16</v>
      </c>
      <c r="B92" s="11"/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</row>
    <row r="93" spans="1:37" x14ac:dyDescent="0.2">
      <c r="A93" s="10" t="s">
        <v>17</v>
      </c>
      <c r="B93" s="11"/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</row>
    <row r="94" spans="1:37" x14ac:dyDescent="0.2">
      <c r="A94" s="10" t="s">
        <v>13</v>
      </c>
      <c r="B94" s="11"/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</row>
    <row r="95" spans="1:37" x14ac:dyDescent="0.2">
      <c r="A95" s="27" t="s">
        <v>18</v>
      </c>
      <c r="B95" s="28"/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</row>
    <row r="96" spans="1:37" x14ac:dyDescent="0.2">
      <c r="A96" s="32" t="s">
        <v>19</v>
      </c>
      <c r="B96" s="33"/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-3.49125</v>
      </c>
      <c r="J96" s="34">
        <v>-3.7239999999999998</v>
      </c>
      <c r="K96" s="34">
        <v>-3.7239999999999998</v>
      </c>
      <c r="L96" s="34">
        <v>-4.8877499999999996</v>
      </c>
      <c r="M96" s="34">
        <v>-7.2152500000000002</v>
      </c>
      <c r="N96" s="34">
        <v>-7.4479999999999995</v>
      </c>
      <c r="O96" s="34">
        <v>-10.64</v>
      </c>
      <c r="P96" s="34">
        <v>-7.3150000000000004</v>
      </c>
      <c r="Q96" s="34">
        <v>-10.64</v>
      </c>
      <c r="R96" s="34">
        <v>-10.64</v>
      </c>
      <c r="S96" s="34">
        <v>-10.64</v>
      </c>
      <c r="T96" s="34">
        <v>-10.64</v>
      </c>
      <c r="U96" s="34">
        <v>-12.901</v>
      </c>
      <c r="V96" s="34">
        <v>-16.134230000000002</v>
      </c>
      <c r="W96" s="34">
        <v>-12.708815000000001</v>
      </c>
      <c r="X96" s="34">
        <v>-12.130265</v>
      </c>
      <c r="Y96" s="34">
        <v>-11.292365000000002</v>
      </c>
      <c r="Z96" s="34">
        <v>-14.006230000000002</v>
      </c>
      <c r="AA96" s="34">
        <v>-11.541075000000001</v>
      </c>
      <c r="AB96" s="34">
        <v>-9.8998550000000005</v>
      </c>
      <c r="AC96" s="34">
        <v>-6.6227350000000005</v>
      </c>
      <c r="AD96" s="34">
        <v>-13.439696549999999</v>
      </c>
      <c r="AE96" s="34">
        <v>-17.141361188350004</v>
      </c>
      <c r="AF96" s="34">
        <v>-16.109346637649999</v>
      </c>
    </row>
    <row r="97" spans="1:32" x14ac:dyDescent="0.2">
      <c r="A97" s="24" t="s">
        <v>20</v>
      </c>
      <c r="B97" s="25"/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</row>
    <row r="98" spans="1:32" x14ac:dyDescent="0.2">
      <c r="A98" s="35" t="s">
        <v>21</v>
      </c>
      <c r="B98" s="31"/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</row>
    <row r="99" spans="1:32" ht="13.5" thickBot="1" x14ac:dyDescent="0.25">
      <c r="A99" s="13" t="s">
        <v>22</v>
      </c>
      <c r="B99" s="14"/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-3.49125</v>
      </c>
      <c r="J99" s="15">
        <v>-3.7239999999999998</v>
      </c>
      <c r="K99" s="15">
        <v>-3.7239999999999998</v>
      </c>
      <c r="L99" s="15">
        <v>-4.8877499999999996</v>
      </c>
      <c r="M99" s="15">
        <v>-7.2152500000000002</v>
      </c>
      <c r="N99" s="15">
        <v>-7.4479999999999995</v>
      </c>
      <c r="O99" s="15">
        <v>-10.64</v>
      </c>
      <c r="P99" s="15">
        <v>-7.3150000000000004</v>
      </c>
      <c r="Q99" s="15">
        <v>-10.64</v>
      </c>
      <c r="R99" s="15">
        <v>-10.64</v>
      </c>
      <c r="S99" s="15">
        <v>-10.64</v>
      </c>
      <c r="T99" s="15">
        <v>-10.64</v>
      </c>
      <c r="U99" s="15">
        <v>-12.901</v>
      </c>
      <c r="V99" s="15">
        <v>-16.134230000000002</v>
      </c>
      <c r="W99" s="15">
        <v>-12.708815000000001</v>
      </c>
      <c r="X99" s="15">
        <v>-12.130265</v>
      </c>
      <c r="Y99" s="15">
        <v>-11.292365000000002</v>
      </c>
      <c r="Z99" s="15">
        <v>-14.006230000000002</v>
      </c>
      <c r="AA99" s="15">
        <v>-11.541075000000001</v>
      </c>
      <c r="AB99" s="15">
        <v>-9.8998550000000005</v>
      </c>
      <c r="AC99" s="15">
        <v>-6.6227350000000005</v>
      </c>
      <c r="AD99" s="15">
        <v>-13.439696549999999</v>
      </c>
      <c r="AE99" s="15">
        <v>-17.141361188350004</v>
      </c>
      <c r="AF99" s="15">
        <v>-16.109346637649999</v>
      </c>
    </row>
    <row r="100" spans="1:32" ht="13.5" thickBot="1" x14ac:dyDescent="0.25">
      <c r="A100" s="30" t="s">
        <v>23</v>
      </c>
      <c r="B100" s="31"/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</row>
    <row r="101" spans="1:32" ht="13.5" thickBot="1" x14ac:dyDescent="0.25">
      <c r="A101" s="36" t="s">
        <v>24</v>
      </c>
      <c r="B101" s="37"/>
      <c r="C101" s="38">
        <v>821.56931712876622</v>
      </c>
      <c r="D101" s="38">
        <v>692.97582922242486</v>
      </c>
      <c r="E101" s="38">
        <v>325.40587455472723</v>
      </c>
      <c r="F101" s="38">
        <v>358.44879239451325</v>
      </c>
      <c r="G101" s="38">
        <v>245.57034627816256</v>
      </c>
      <c r="H101" s="38">
        <v>209.57740266575229</v>
      </c>
      <c r="I101" s="38">
        <v>357.25224447078932</v>
      </c>
      <c r="J101" s="38">
        <v>315.95150208197941</v>
      </c>
      <c r="K101" s="38">
        <v>335.71392570672418</v>
      </c>
      <c r="L101" s="38">
        <v>264.14429751474665</v>
      </c>
      <c r="M101" s="38">
        <v>326.18392580342396</v>
      </c>
      <c r="N101" s="38">
        <v>296.85302753464487</v>
      </c>
      <c r="O101" s="38">
        <v>214.75771101684802</v>
      </c>
      <c r="P101" s="38">
        <v>358.68266912504038</v>
      </c>
      <c r="Q101" s="38">
        <v>373.26469534229102</v>
      </c>
      <c r="R101" s="38">
        <v>393.45606759606619</v>
      </c>
      <c r="S101" s="38">
        <v>368.10366250000027</v>
      </c>
      <c r="T101" s="38">
        <v>377.28434305390044</v>
      </c>
      <c r="U101" s="38">
        <v>363.44968607020002</v>
      </c>
      <c r="V101" s="38">
        <v>309.51186238091248</v>
      </c>
      <c r="W101" s="38">
        <v>313.87829663545591</v>
      </c>
      <c r="X101" s="38">
        <v>262.85586224295275</v>
      </c>
      <c r="Y101" s="38">
        <v>263.07944168539234</v>
      </c>
      <c r="Z101" s="38">
        <v>263.69539135996109</v>
      </c>
      <c r="AA101" s="38">
        <v>221.94601362048522</v>
      </c>
      <c r="AB101" s="38">
        <v>232.29435957845124</v>
      </c>
      <c r="AC101" s="38">
        <v>207.23426735390254</v>
      </c>
      <c r="AD101" s="38">
        <v>174.90274325210294</v>
      </c>
      <c r="AE101" s="38">
        <v>190.34389623369066</v>
      </c>
      <c r="AF101" s="38">
        <v>132.2399763966686</v>
      </c>
    </row>
    <row r="102" spans="1:32" x14ac:dyDescent="0.2">
      <c r="A102" s="16" t="s">
        <v>25</v>
      </c>
      <c r="B102" s="17"/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</row>
    <row r="103" spans="1:32" ht="13.5" thickBot="1" x14ac:dyDescent="0.25">
      <c r="A103" s="39" t="s">
        <v>26</v>
      </c>
      <c r="B103" s="40"/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</row>
    <row r="104" spans="1:32" ht="13.5" thickBot="1" x14ac:dyDescent="0.25">
      <c r="A104" s="16" t="s">
        <v>27</v>
      </c>
      <c r="B104" s="17"/>
      <c r="C104" s="18">
        <v>824.6226468076643</v>
      </c>
      <c r="D104" s="18">
        <v>790.20276371212412</v>
      </c>
      <c r="E104" s="18">
        <v>431.17331307439281</v>
      </c>
      <c r="F104" s="18">
        <v>473.1251113980187</v>
      </c>
      <c r="G104" s="18">
        <v>304.86752597487714</v>
      </c>
      <c r="H104" s="18">
        <v>248.91633049343596</v>
      </c>
      <c r="I104" s="18">
        <v>399.45350463211992</v>
      </c>
      <c r="J104" s="18">
        <v>311.946760818119</v>
      </c>
      <c r="K104" s="18">
        <v>317.9162192276923</v>
      </c>
      <c r="L104" s="18">
        <v>260.79434821140939</v>
      </c>
      <c r="M104" s="18">
        <v>322.64503845199545</v>
      </c>
      <c r="N104" s="18">
        <v>310.63471703120246</v>
      </c>
      <c r="O104" s="18">
        <v>292.18311799999998</v>
      </c>
      <c r="P104" s="18">
        <v>367.00033039840002</v>
      </c>
      <c r="Q104" s="18">
        <v>376.33050399999996</v>
      </c>
      <c r="R104" s="18">
        <v>399.42931320000008</v>
      </c>
      <c r="S104" s="18">
        <v>365.75875010000004</v>
      </c>
      <c r="T104" s="18">
        <v>352.417731979</v>
      </c>
      <c r="U104" s="18">
        <v>353.02466140000001</v>
      </c>
      <c r="V104" s="18">
        <v>297.07367704342124</v>
      </c>
      <c r="W104" s="18">
        <v>301.47380031887639</v>
      </c>
      <c r="X104" s="18">
        <v>260.84107227416808</v>
      </c>
      <c r="Y104" s="18">
        <v>261.89961191747733</v>
      </c>
      <c r="Z104" s="18">
        <v>255.21018943444574</v>
      </c>
      <c r="AA104" s="18">
        <v>239.88387883254597</v>
      </c>
      <c r="AB104" s="18">
        <v>231.58488040244572</v>
      </c>
      <c r="AC104" s="18">
        <v>207.21017533808339</v>
      </c>
      <c r="AD104" s="18">
        <v>176.16512261325769</v>
      </c>
      <c r="AE104" s="18">
        <v>190.16205136582681</v>
      </c>
      <c r="AF104" s="18">
        <v>139.17105324850485</v>
      </c>
    </row>
    <row r="105" spans="1:32" x14ac:dyDescent="0.2">
      <c r="A105" s="42" t="s">
        <v>28</v>
      </c>
      <c r="B105" s="43"/>
      <c r="C105" s="44">
        <v>216.16737107311755</v>
      </c>
      <c r="D105" s="44">
        <v>216.97276371212416</v>
      </c>
      <c r="E105" s="44">
        <v>109.31331307439277</v>
      </c>
      <c r="F105" s="44">
        <v>133.9751113980187</v>
      </c>
      <c r="G105" s="44">
        <v>51.50252597487713</v>
      </c>
      <c r="H105" s="44">
        <v>71.361330493435958</v>
      </c>
      <c r="I105" s="44">
        <v>119.48850463211991</v>
      </c>
      <c r="J105" s="44">
        <v>89.836760818118989</v>
      </c>
      <c r="K105" s="44">
        <v>77.851219227692297</v>
      </c>
      <c r="L105" s="44">
        <v>63.954348211409382</v>
      </c>
      <c r="M105" s="44">
        <v>112.63803845199543</v>
      </c>
      <c r="N105" s="44">
        <v>129.22271703120245</v>
      </c>
      <c r="O105" s="44">
        <v>122.14261799999998</v>
      </c>
      <c r="P105" s="44">
        <v>175.40484891839998</v>
      </c>
      <c r="Q105" s="44">
        <v>194.12420399999999</v>
      </c>
      <c r="R105" s="44">
        <v>211.69285670000005</v>
      </c>
      <c r="S105" s="44">
        <v>182.62409360000001</v>
      </c>
      <c r="T105" s="44">
        <v>185.76954267899998</v>
      </c>
      <c r="U105" s="44">
        <v>164.96235490000001</v>
      </c>
      <c r="V105" s="44">
        <v>112.44486935400002</v>
      </c>
      <c r="W105" s="44">
        <v>124.12020085100002</v>
      </c>
      <c r="X105" s="44">
        <v>109.18219840500001</v>
      </c>
      <c r="Y105" s="44">
        <v>97.015485861000016</v>
      </c>
      <c r="Z105" s="44">
        <v>82.219260042000016</v>
      </c>
      <c r="AA105" s="44">
        <v>106.99296694975</v>
      </c>
      <c r="AB105" s="44">
        <v>105.87353632300002</v>
      </c>
      <c r="AC105" s="44">
        <v>106.48111522751</v>
      </c>
      <c r="AD105" s="44">
        <v>102.2677603515</v>
      </c>
      <c r="AE105" s="44">
        <v>105.4245493</v>
      </c>
      <c r="AF105" s="44">
        <v>79.151175402500002</v>
      </c>
    </row>
    <row r="106" spans="1:32" x14ac:dyDescent="0.2">
      <c r="A106" s="45" t="s">
        <v>29</v>
      </c>
      <c r="B106" s="46" t="s">
        <v>30</v>
      </c>
      <c r="C106" s="47">
        <v>0</v>
      </c>
      <c r="D106" s="47">
        <v>0</v>
      </c>
      <c r="E106" s="47">
        <v>0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4.3132626474576337E-2</v>
      </c>
      <c r="W106" s="47">
        <v>4.3622702541854608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0</v>
      </c>
      <c r="AF106" s="47">
        <v>0</v>
      </c>
    </row>
    <row r="107" spans="1:32" x14ac:dyDescent="0.2">
      <c r="A107" s="49" t="s">
        <v>31</v>
      </c>
      <c r="B107" s="50" t="s">
        <v>32</v>
      </c>
      <c r="C107" s="51">
        <v>69.822429623130461</v>
      </c>
      <c r="D107" s="51">
        <v>55.54823620829211</v>
      </c>
      <c r="E107" s="51">
        <v>27.985824725096826</v>
      </c>
      <c r="F107" s="51">
        <v>34.299609806525858</v>
      </c>
      <c r="G107" s="51">
        <v>13.185408293789054</v>
      </c>
      <c r="H107" s="51">
        <v>18.269555932129542</v>
      </c>
      <c r="I107" s="51">
        <v>30.590824239520508</v>
      </c>
      <c r="J107" s="51">
        <v>22.999539318832323</v>
      </c>
      <c r="K107" s="51">
        <v>19.931063423707208</v>
      </c>
      <c r="L107" s="51">
        <v>16.373258929900519</v>
      </c>
      <c r="M107" s="51">
        <v>28.837003589407232</v>
      </c>
      <c r="N107" s="51">
        <v>19.088217648901313</v>
      </c>
      <c r="O107" s="51">
        <v>15.311822908847128</v>
      </c>
      <c r="P107" s="51">
        <v>24.938696213297515</v>
      </c>
      <c r="Q107" s="51">
        <v>23.973818702782935</v>
      </c>
      <c r="R107" s="51">
        <v>44.283869270000004</v>
      </c>
      <c r="S107" s="51">
        <v>24.741088576000006</v>
      </c>
      <c r="T107" s="51">
        <v>15.981243844000002</v>
      </c>
      <c r="U107" s="51">
        <v>16.347537253999999</v>
      </c>
      <c r="V107" s="51">
        <v>15.841867506</v>
      </c>
      <c r="W107" s="51">
        <v>17.387135000000001</v>
      </c>
      <c r="X107" s="51">
        <v>17.615255541</v>
      </c>
      <c r="Y107" s="51">
        <v>18.228280043000002</v>
      </c>
      <c r="Z107" s="51">
        <v>20.726781422000002</v>
      </c>
      <c r="AA107" s="51">
        <v>21.086891262000002</v>
      </c>
      <c r="AB107" s="51">
        <v>22.049945720000004</v>
      </c>
      <c r="AC107" s="51">
        <v>20.685610814</v>
      </c>
      <c r="AD107" s="51">
        <v>21.577560866000002</v>
      </c>
      <c r="AE107" s="51">
        <v>18.505815952000003</v>
      </c>
      <c r="AF107" s="51">
        <v>0</v>
      </c>
    </row>
    <row r="108" spans="1:32" x14ac:dyDescent="0.2">
      <c r="A108" s="49" t="s">
        <v>33</v>
      </c>
      <c r="B108" s="50" t="s">
        <v>34</v>
      </c>
      <c r="C108" s="51">
        <v>3.3890927835876083</v>
      </c>
      <c r="D108" s="51">
        <v>19.362222292599142</v>
      </c>
      <c r="E108" s="51">
        <v>9.7549048602942552</v>
      </c>
      <c r="F108" s="51">
        <v>11.95567519251366</v>
      </c>
      <c r="G108" s="51">
        <v>4.5959840281105748</v>
      </c>
      <c r="H108" s="51">
        <v>6.3681446485272932</v>
      </c>
      <c r="I108" s="51">
        <v>10.662918923625661</v>
      </c>
      <c r="J108" s="51">
        <v>8.0168556792470955</v>
      </c>
      <c r="K108" s="51">
        <v>6.9472895429234773</v>
      </c>
      <c r="L108" s="51">
        <v>5.707160131354331</v>
      </c>
      <c r="M108" s="51">
        <v>10.051596807807071</v>
      </c>
      <c r="N108" s="51">
        <v>8.2956129463971706</v>
      </c>
      <c r="O108" s="51">
        <v>6.7698201099959334</v>
      </c>
      <c r="P108" s="51">
        <v>11.295698927512138</v>
      </c>
      <c r="Q108" s="51">
        <v>11.261438435621525</v>
      </c>
      <c r="R108" s="51">
        <v>9.1129750954475064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</row>
    <row r="109" spans="1:32" x14ac:dyDescent="0.2">
      <c r="A109" s="49" t="s">
        <v>35</v>
      </c>
      <c r="B109" s="50" t="s">
        <v>36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  <c r="K109" s="51">
        <v>0</v>
      </c>
      <c r="L109" s="51">
        <v>0</v>
      </c>
      <c r="M109" s="51">
        <v>0</v>
      </c>
      <c r="N109" s="51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1">
        <v>0</v>
      </c>
      <c r="X109" s="51">
        <v>0</v>
      </c>
      <c r="Y109" s="51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</row>
    <row r="110" spans="1:32" x14ac:dyDescent="0.2">
      <c r="A110" s="49" t="s">
        <v>37</v>
      </c>
      <c r="B110" s="50" t="s">
        <v>38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0</v>
      </c>
      <c r="O110" s="51">
        <v>8.7513304080116969E-2</v>
      </c>
      <c r="P110" s="51">
        <v>0.34693918412351926</v>
      </c>
      <c r="Q110" s="51">
        <v>0.63894686159554737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1">
        <v>0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</row>
    <row r="111" spans="1:32" x14ac:dyDescent="0.2">
      <c r="A111" s="49" t="s">
        <v>39</v>
      </c>
      <c r="B111" s="50" t="s">
        <v>40</v>
      </c>
      <c r="C111" s="51">
        <v>18.178138756739781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  <c r="X111" s="51">
        <v>0</v>
      </c>
      <c r="Y111" s="51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</row>
    <row r="112" spans="1:32" x14ac:dyDescent="0.2">
      <c r="A112" s="49" t="s">
        <v>41</v>
      </c>
      <c r="B112" s="50" t="s">
        <v>42</v>
      </c>
      <c r="C112" s="51">
        <v>0.20778845924002123</v>
      </c>
      <c r="D112" s="51">
        <v>0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2.0188164290121806</v>
      </c>
      <c r="S112" s="51">
        <v>5.8881948240000233</v>
      </c>
      <c r="T112" s="51">
        <v>0</v>
      </c>
      <c r="U112" s="51">
        <v>0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</row>
    <row r="113" spans="1:37" x14ac:dyDescent="0.2">
      <c r="A113" s="49" t="s">
        <v>43</v>
      </c>
      <c r="B113" s="50" t="s">
        <v>44</v>
      </c>
      <c r="C113" s="51">
        <v>123.58127128017824</v>
      </c>
      <c r="D113" s="51">
        <v>133.97258378020908</v>
      </c>
      <c r="E113" s="51">
        <v>67.496891054870062</v>
      </c>
      <c r="F113" s="51">
        <v>82.72463109723914</v>
      </c>
      <c r="G113" s="51">
        <v>31.800887623002897</v>
      </c>
      <c r="H113" s="51">
        <v>44.062958247071506</v>
      </c>
      <c r="I113" s="51">
        <v>73.779692085399148</v>
      </c>
      <c r="J113" s="51">
        <v>55.470846936423634</v>
      </c>
      <c r="K113" s="51">
        <v>48.070222326207208</v>
      </c>
      <c r="L113" s="51">
        <v>39.489423129760929</v>
      </c>
      <c r="M113" s="51">
        <v>69.549784890835767</v>
      </c>
      <c r="N113" s="51">
        <v>94.611879468826061</v>
      </c>
      <c r="O113" s="51">
        <v>95.419434998470493</v>
      </c>
      <c r="P113" s="51">
        <v>134.31</v>
      </c>
      <c r="Q113" s="51">
        <v>158.25</v>
      </c>
      <c r="R113" s="51">
        <v>155.01307720700004</v>
      </c>
      <c r="S113" s="51">
        <v>151.99481020000002</v>
      </c>
      <c r="T113" s="51">
        <v>152.01190477899999</v>
      </c>
      <c r="U113" s="51">
        <v>135.88216881800003</v>
      </c>
      <c r="V113" s="51">
        <v>92.785764405000009</v>
      </c>
      <c r="W113" s="51">
        <v>102.27584221100001</v>
      </c>
      <c r="X113" s="51">
        <v>88.700944606000007</v>
      </c>
      <c r="Y113" s="51">
        <v>77.094902337999997</v>
      </c>
      <c r="Z113" s="51">
        <v>61.291133602000009</v>
      </c>
      <c r="AA113" s="51">
        <v>85.906075687750018</v>
      </c>
      <c r="AB113" s="51">
        <v>83.744440906999998</v>
      </c>
      <c r="AC113" s="51">
        <v>85.795504413509988</v>
      </c>
      <c r="AD113" s="51">
        <v>80.54513160350001</v>
      </c>
      <c r="AE113" s="51">
        <v>86.919212076000022</v>
      </c>
      <c r="AF113" s="51">
        <v>79.151175402500002</v>
      </c>
    </row>
    <row r="114" spans="1:37" x14ac:dyDescent="0.2">
      <c r="A114" s="49" t="s">
        <v>45</v>
      </c>
      <c r="B114" s="50" t="s">
        <v>46</v>
      </c>
      <c r="C114" s="51">
        <v>0.98865017024142587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0.23722944561016984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0.14506788200000253</v>
      </c>
      <c r="AE114" s="51">
        <v>0.14506788200000253</v>
      </c>
      <c r="AF114" s="51">
        <v>0.14506788200000253</v>
      </c>
    </row>
    <row r="115" spans="1:37" x14ac:dyDescent="0.2">
      <c r="A115" s="49" t="s">
        <v>47</v>
      </c>
      <c r="B115" s="50" t="s">
        <v>48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  <c r="K115" s="51">
        <v>0</v>
      </c>
      <c r="L115" s="51">
        <v>0</v>
      </c>
      <c r="M115" s="51">
        <v>0</v>
      </c>
      <c r="N115" s="51">
        <v>0</v>
      </c>
      <c r="O115" s="51">
        <v>0</v>
      </c>
      <c r="P115" s="51">
        <v>0</v>
      </c>
      <c r="Q115" s="51">
        <v>0</v>
      </c>
      <c r="R115" s="51">
        <v>0.84903494678082359</v>
      </c>
      <c r="S115" s="51">
        <v>0</v>
      </c>
      <c r="T115" s="51">
        <v>6.6412431093399907E-2</v>
      </c>
      <c r="U115" s="51">
        <v>2.3234760635036475E-2</v>
      </c>
      <c r="V115" s="51">
        <v>0</v>
      </c>
      <c r="W115" s="51">
        <v>9.4953385814536273E-2</v>
      </c>
      <c r="X115" s="51">
        <v>0</v>
      </c>
      <c r="Y115" s="5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</row>
    <row r="116" spans="1:37" x14ac:dyDescent="0.2">
      <c r="A116" s="49" t="s">
        <v>49</v>
      </c>
      <c r="B116" s="50" t="s">
        <v>50</v>
      </c>
      <c r="C116" s="51">
        <v>0</v>
      </c>
      <c r="D116" s="51">
        <v>8.0897214310238574</v>
      </c>
      <c r="E116" s="51">
        <v>4.0756924341316356</v>
      </c>
      <c r="F116" s="51">
        <v>4.9951953017400683</v>
      </c>
      <c r="G116" s="51">
        <v>1.9202460299746142</v>
      </c>
      <c r="H116" s="51">
        <v>2.6606716657076288</v>
      </c>
      <c r="I116" s="51">
        <v>4.4550693835746165</v>
      </c>
      <c r="J116" s="51">
        <v>3.3495188836159508</v>
      </c>
      <c r="K116" s="51">
        <v>2.9026439348544231</v>
      </c>
      <c r="L116" s="51">
        <v>2.3845060203936126</v>
      </c>
      <c r="M116" s="51">
        <v>4.1996531639453858</v>
      </c>
      <c r="N116" s="51">
        <v>7.2270069670779327</v>
      </c>
      <c r="O116" s="51">
        <v>4.554026678606327</v>
      </c>
      <c r="P116" s="51">
        <v>4.513514593466792</v>
      </c>
      <c r="Q116" s="51">
        <v>0</v>
      </c>
      <c r="R116" s="51">
        <v>0</v>
      </c>
      <c r="S116" s="51">
        <v>0</v>
      </c>
      <c r="T116" s="51">
        <v>0</v>
      </c>
      <c r="U116" s="51">
        <v>0.20911284571532823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</row>
    <row r="117" spans="1:37" x14ac:dyDescent="0.2">
      <c r="A117" s="49" t="s">
        <v>51</v>
      </c>
      <c r="B117" s="50" t="s">
        <v>52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v>0</v>
      </c>
      <c r="R117" s="51">
        <v>0</v>
      </c>
      <c r="S117" s="51">
        <v>0</v>
      </c>
      <c r="T117" s="51">
        <v>0</v>
      </c>
      <c r="U117" s="51">
        <v>0</v>
      </c>
      <c r="V117" s="51">
        <v>2.1566313237288168E-2</v>
      </c>
      <c r="W117" s="51">
        <v>0</v>
      </c>
      <c r="X117" s="51">
        <v>0</v>
      </c>
      <c r="Y117" s="51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51">
        <v>0</v>
      </c>
      <c r="AF117" s="51">
        <v>0</v>
      </c>
    </row>
    <row r="118" spans="1:37" x14ac:dyDescent="0.2">
      <c r="A118" s="76" t="s">
        <v>53</v>
      </c>
      <c r="B118" s="92" t="s">
        <v>54</v>
      </c>
      <c r="C118" s="78">
        <v>0</v>
      </c>
      <c r="D118" s="78">
        <v>0</v>
      </c>
      <c r="E118" s="78">
        <v>0</v>
      </c>
      <c r="F118" s="78">
        <v>0</v>
      </c>
      <c r="G118" s="78">
        <v>0</v>
      </c>
      <c r="H118" s="78">
        <v>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O118" s="78">
        <v>0</v>
      </c>
      <c r="P118" s="78">
        <v>0</v>
      </c>
      <c r="Q118" s="78">
        <v>0</v>
      </c>
      <c r="R118" s="78">
        <v>0.41508375175951373</v>
      </c>
      <c r="S118" s="78">
        <v>0</v>
      </c>
      <c r="T118" s="78">
        <v>17.709981624906639</v>
      </c>
      <c r="U118" s="78">
        <v>12.500301221649623</v>
      </c>
      <c r="V118" s="78">
        <v>0</v>
      </c>
      <c r="W118" s="78">
        <v>0</v>
      </c>
      <c r="X118" s="78">
        <v>0</v>
      </c>
      <c r="Y118" s="78">
        <v>0</v>
      </c>
      <c r="Z118" s="78">
        <v>0.20134501799999638</v>
      </c>
      <c r="AA118" s="78">
        <v>0</v>
      </c>
      <c r="AB118" s="78">
        <v>7.9149696000011024E-2</v>
      </c>
      <c r="AC118" s="78">
        <v>0</v>
      </c>
      <c r="AD118" s="78">
        <v>0</v>
      </c>
      <c r="AE118" s="78">
        <v>0</v>
      </c>
      <c r="AF118" s="78">
        <v>0</v>
      </c>
    </row>
    <row r="119" spans="1:37" s="60" customFormat="1" x14ac:dyDescent="0.2">
      <c r="A119" s="57" t="s">
        <v>55</v>
      </c>
      <c r="B119" s="58" t="s">
        <v>56</v>
      </c>
      <c r="C119" s="59">
        <v>0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v>0</v>
      </c>
      <c r="U119" s="59">
        <v>0</v>
      </c>
      <c r="V119" s="59">
        <v>3.5153090576779711</v>
      </c>
      <c r="W119" s="59">
        <v>0</v>
      </c>
      <c r="X119" s="59">
        <v>2.8659982579999959</v>
      </c>
      <c r="Y119" s="59">
        <v>1.6923034800000152</v>
      </c>
      <c r="Z119" s="59">
        <v>0</v>
      </c>
      <c r="AA119" s="59">
        <v>0</v>
      </c>
      <c r="AB119" s="59">
        <v>0</v>
      </c>
      <c r="AC119" s="59">
        <v>0</v>
      </c>
      <c r="AD119" s="59">
        <v>0</v>
      </c>
      <c r="AE119" s="59">
        <v>0</v>
      </c>
      <c r="AF119" s="59">
        <v>0</v>
      </c>
      <c r="AG119"/>
      <c r="AH119"/>
      <c r="AI119"/>
      <c r="AJ119"/>
      <c r="AK119"/>
    </row>
    <row r="120" spans="1:37" x14ac:dyDescent="0.2">
      <c r="A120" s="30" t="s">
        <v>57</v>
      </c>
      <c r="B120" s="31"/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</row>
    <row r="121" spans="1:37" x14ac:dyDescent="0.2">
      <c r="A121" s="61" t="s">
        <v>58</v>
      </c>
      <c r="B121" s="25"/>
      <c r="C121" s="62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</v>
      </c>
      <c r="R121" s="62">
        <v>0</v>
      </c>
      <c r="S121" s="62">
        <v>0</v>
      </c>
      <c r="T121" s="62">
        <v>0</v>
      </c>
      <c r="U121" s="62">
        <v>0</v>
      </c>
      <c r="V121" s="62">
        <v>0</v>
      </c>
      <c r="W121" s="62">
        <v>0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62">
        <v>0</v>
      </c>
      <c r="AD121" s="62">
        <v>0</v>
      </c>
      <c r="AE121" s="62">
        <v>0</v>
      </c>
      <c r="AF121" s="62">
        <v>0</v>
      </c>
    </row>
    <row r="122" spans="1:37" x14ac:dyDescent="0.2">
      <c r="A122" s="45" t="s">
        <v>59</v>
      </c>
      <c r="B122" s="63"/>
      <c r="C122" s="47">
        <v>0</v>
      </c>
      <c r="D122" s="47">
        <v>0</v>
      </c>
      <c r="E122" s="47">
        <v>0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0</v>
      </c>
      <c r="AF122" s="47">
        <v>0</v>
      </c>
    </row>
    <row r="123" spans="1:37" x14ac:dyDescent="0.2">
      <c r="A123" s="49" t="s">
        <v>60</v>
      </c>
      <c r="B123" s="11"/>
      <c r="C123" s="51">
        <v>0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</row>
    <row r="124" spans="1:37" x14ac:dyDescent="0.2">
      <c r="A124" s="49" t="s">
        <v>61</v>
      </c>
      <c r="B124" s="11"/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</row>
    <row r="125" spans="1:37" x14ac:dyDescent="0.2">
      <c r="A125" s="49" t="s">
        <v>62</v>
      </c>
      <c r="B125" s="11"/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</row>
    <row r="126" spans="1:37" x14ac:dyDescent="0.2">
      <c r="A126" s="49" t="s">
        <v>63</v>
      </c>
      <c r="B126" s="11"/>
      <c r="C126" s="51">
        <v>0</v>
      </c>
      <c r="D126" s="51">
        <v>0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</row>
    <row r="127" spans="1:37" x14ac:dyDescent="0.2">
      <c r="A127" s="49" t="s">
        <v>64</v>
      </c>
      <c r="B127" s="11"/>
      <c r="C127" s="51">
        <v>0</v>
      </c>
      <c r="D127" s="51">
        <v>0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</row>
    <row r="128" spans="1:37" x14ac:dyDescent="0.2">
      <c r="A128" s="49" t="s">
        <v>65</v>
      </c>
      <c r="B128" s="11"/>
      <c r="C128" s="51">
        <v>0</v>
      </c>
      <c r="D128" s="51">
        <v>0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</row>
    <row r="129" spans="1:32" x14ac:dyDescent="0.2">
      <c r="A129" s="55" t="s">
        <v>66</v>
      </c>
      <c r="B129" s="31"/>
      <c r="C129" s="51">
        <v>0</v>
      </c>
      <c r="D129" s="51">
        <v>0</v>
      </c>
      <c r="E129" s="51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</row>
    <row r="130" spans="1:32" x14ac:dyDescent="0.2">
      <c r="A130" s="64" t="s">
        <v>67</v>
      </c>
      <c r="B130" s="65"/>
      <c r="C130" s="51">
        <v>0</v>
      </c>
      <c r="D130" s="51">
        <v>0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</row>
    <row r="131" spans="1:32" x14ac:dyDescent="0.2">
      <c r="A131" s="66" t="s">
        <v>68</v>
      </c>
      <c r="B131" s="67"/>
      <c r="C131" s="68">
        <v>607.81000000000006</v>
      </c>
      <c r="D131" s="68">
        <v>573.23</v>
      </c>
      <c r="E131" s="68">
        <v>321.86</v>
      </c>
      <c r="F131" s="68">
        <v>339.15000000000003</v>
      </c>
      <c r="G131" s="68">
        <v>253.36500000000001</v>
      </c>
      <c r="H131" s="68">
        <v>177.55500000000001</v>
      </c>
      <c r="I131" s="68">
        <v>279.96500000000003</v>
      </c>
      <c r="J131" s="68">
        <v>222.11</v>
      </c>
      <c r="K131" s="68">
        <v>240.06500000000003</v>
      </c>
      <c r="L131" s="68">
        <v>196.84</v>
      </c>
      <c r="M131" s="68">
        <v>210.00700000000001</v>
      </c>
      <c r="N131" s="68">
        <v>181.41200000000001</v>
      </c>
      <c r="O131" s="68">
        <v>170.04050000000001</v>
      </c>
      <c r="P131" s="68">
        <v>166.91500000000002</v>
      </c>
      <c r="Q131" s="68">
        <v>157.60500000000002</v>
      </c>
      <c r="R131" s="68">
        <v>163.244865</v>
      </c>
      <c r="S131" s="68">
        <v>158.64306500000001</v>
      </c>
      <c r="T131" s="68">
        <v>142.15659780000001</v>
      </c>
      <c r="U131" s="68">
        <v>163.57071500000001</v>
      </c>
      <c r="V131" s="68">
        <v>184.24686513303024</v>
      </c>
      <c r="W131" s="68">
        <v>177.1626281896809</v>
      </c>
      <c r="X131" s="68">
        <v>151.22793868119808</v>
      </c>
      <c r="Y131" s="68">
        <v>164.45319086850739</v>
      </c>
      <c r="Z131" s="68">
        <v>172.57799149770887</v>
      </c>
      <c r="AA131" s="68">
        <v>132.54196436399897</v>
      </c>
      <c r="AB131" s="68">
        <v>125.37439475613745</v>
      </c>
      <c r="AC131" s="68">
        <v>100.07915785493425</v>
      </c>
      <c r="AD131" s="68">
        <v>73.357443464765211</v>
      </c>
      <c r="AE131" s="68">
        <v>84.19758326883435</v>
      </c>
      <c r="AF131" s="68">
        <v>59.479959049012372</v>
      </c>
    </row>
    <row r="132" spans="1:32" x14ac:dyDescent="0.2">
      <c r="A132" s="66" t="s">
        <v>69</v>
      </c>
      <c r="B132" s="67"/>
      <c r="C132" s="68">
        <v>0.64527573454661957</v>
      </c>
      <c r="D132" s="68">
        <v>0</v>
      </c>
      <c r="E132" s="68">
        <v>0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24.680481479999997</v>
      </c>
      <c r="Q132" s="68">
        <v>24.601300000000002</v>
      </c>
      <c r="R132" s="68">
        <v>24.491591500000002</v>
      </c>
      <c r="S132" s="68">
        <v>24.491591500000002</v>
      </c>
      <c r="T132" s="68">
        <v>24.491591500000002</v>
      </c>
      <c r="U132" s="68">
        <v>24.491591500000002</v>
      </c>
      <c r="V132" s="68">
        <v>0.38194255639097746</v>
      </c>
      <c r="W132" s="68">
        <v>0.19097127819548876</v>
      </c>
      <c r="X132" s="68">
        <v>0.43093518796992486</v>
      </c>
      <c r="Y132" s="68">
        <v>0.43093518796992486</v>
      </c>
      <c r="Z132" s="68">
        <v>0.41293789473684206</v>
      </c>
      <c r="AA132" s="68">
        <v>0.34894751879699254</v>
      </c>
      <c r="AB132" s="68">
        <v>0.33694932330827065</v>
      </c>
      <c r="AC132" s="68">
        <v>0.64990225563909765</v>
      </c>
      <c r="AD132" s="68">
        <v>0.53991879699248124</v>
      </c>
      <c r="AE132" s="68">
        <v>0.53991879699248124</v>
      </c>
      <c r="AF132" s="68">
        <v>0.53991879699248124</v>
      </c>
    </row>
    <row r="133" spans="1:32" x14ac:dyDescent="0.2">
      <c r="A133" s="61" t="s">
        <v>70</v>
      </c>
      <c r="B133" s="25"/>
      <c r="C133" s="62">
        <v>0.64527573454661957</v>
      </c>
      <c r="D133" s="62">
        <v>0</v>
      </c>
      <c r="E133" s="62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v>0</v>
      </c>
      <c r="P133" s="62">
        <v>24.680481479999997</v>
      </c>
      <c r="Q133" s="62">
        <v>24.601300000000002</v>
      </c>
      <c r="R133" s="62">
        <v>24.491591500000002</v>
      </c>
      <c r="S133" s="62">
        <v>24.491591500000002</v>
      </c>
      <c r="T133" s="62">
        <v>24.491591500000002</v>
      </c>
      <c r="U133" s="62">
        <v>24.491591500000002</v>
      </c>
      <c r="V133" s="62">
        <v>0.36294541353383458</v>
      </c>
      <c r="W133" s="62">
        <v>0.12098180451127821</v>
      </c>
      <c r="X133" s="62">
        <v>0.39694030075187975</v>
      </c>
      <c r="Y133" s="62">
        <v>0.42893548872180454</v>
      </c>
      <c r="Z133" s="62">
        <v>0.385941954887218</v>
      </c>
      <c r="AA133" s="62">
        <v>0.34594796992481208</v>
      </c>
      <c r="AB133" s="62">
        <v>0.3339497744360902</v>
      </c>
      <c r="AC133" s="62">
        <v>0.64790255639097738</v>
      </c>
      <c r="AD133" s="62">
        <v>0.53991879699248124</v>
      </c>
      <c r="AE133" s="62">
        <v>0.53991879699248124</v>
      </c>
      <c r="AF133" s="62">
        <v>0.53991879699248124</v>
      </c>
    </row>
    <row r="134" spans="1:32" x14ac:dyDescent="0.2">
      <c r="A134" s="70" t="s">
        <v>71</v>
      </c>
      <c r="B134" s="71" t="s">
        <v>72</v>
      </c>
      <c r="C134" s="72">
        <v>0</v>
      </c>
      <c r="D134" s="73">
        <v>0</v>
      </c>
      <c r="E134" s="73">
        <v>0</v>
      </c>
      <c r="F134" s="73">
        <v>0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  <c r="R134" s="73">
        <v>0</v>
      </c>
      <c r="S134" s="73">
        <v>0</v>
      </c>
      <c r="T134" s="73">
        <v>0</v>
      </c>
      <c r="U134" s="73">
        <v>0</v>
      </c>
      <c r="V134" s="73">
        <v>3.0995338345864664E-2</v>
      </c>
      <c r="W134" s="73">
        <v>1.6997443609022559E-2</v>
      </c>
      <c r="X134" s="73">
        <v>3.3994887218045118E-2</v>
      </c>
      <c r="Y134" s="73">
        <v>1.9996992481203006E-2</v>
      </c>
      <c r="Z134" s="73">
        <v>2.6995939849624059E-2</v>
      </c>
      <c r="AA134" s="73">
        <v>2.3996390977443612E-2</v>
      </c>
      <c r="AB134" s="73">
        <v>2.0996842105263161E-2</v>
      </c>
      <c r="AC134" s="73">
        <v>4.3993383458646618E-2</v>
      </c>
      <c r="AD134" s="73">
        <v>9.9984962406015031E-3</v>
      </c>
      <c r="AE134" s="73">
        <v>9.9984962406015031E-3</v>
      </c>
      <c r="AF134" s="73">
        <v>9.9984962406015031E-3</v>
      </c>
    </row>
    <row r="135" spans="1:32" x14ac:dyDescent="0.2">
      <c r="A135" s="70" t="s">
        <v>73</v>
      </c>
      <c r="B135" s="71" t="s">
        <v>74</v>
      </c>
      <c r="C135" s="72">
        <v>0</v>
      </c>
      <c r="D135" s="73">
        <v>0</v>
      </c>
      <c r="E135" s="73">
        <v>0</v>
      </c>
      <c r="F135" s="73">
        <v>0</v>
      </c>
      <c r="G135" s="73">
        <v>0</v>
      </c>
      <c r="H135" s="73">
        <v>0</v>
      </c>
      <c r="I135" s="73">
        <v>0</v>
      </c>
      <c r="J135" s="73">
        <v>0</v>
      </c>
      <c r="K135" s="73">
        <v>0</v>
      </c>
      <c r="L135" s="73">
        <v>0</v>
      </c>
      <c r="M135" s="73">
        <v>0</v>
      </c>
      <c r="N135" s="73">
        <v>0</v>
      </c>
      <c r="O135" s="73">
        <v>0</v>
      </c>
      <c r="P135" s="73">
        <v>0</v>
      </c>
      <c r="Q135" s="73">
        <v>0</v>
      </c>
      <c r="R135" s="73">
        <v>0</v>
      </c>
      <c r="S135" s="73">
        <v>0</v>
      </c>
      <c r="T135" s="73">
        <v>0</v>
      </c>
      <c r="U135" s="73">
        <v>0</v>
      </c>
      <c r="V135" s="73">
        <v>7.1989172932330828E-2</v>
      </c>
      <c r="W135" s="73">
        <v>3.8994135338345864E-2</v>
      </c>
      <c r="X135" s="73">
        <v>7.2989022556390976E-2</v>
      </c>
      <c r="Y135" s="73">
        <v>0.16697488721804513</v>
      </c>
      <c r="Z135" s="73">
        <v>0.12798075187969923</v>
      </c>
      <c r="AA135" s="73">
        <v>4.0993834586466167E-2</v>
      </c>
      <c r="AB135" s="73">
        <v>4.4993233082706766E-2</v>
      </c>
      <c r="AC135" s="73">
        <v>6.0990827067669173E-2</v>
      </c>
      <c r="AD135" s="73">
        <v>1.0998345864661654E-2</v>
      </c>
      <c r="AE135" s="73">
        <v>1.0998345864661654E-2</v>
      </c>
      <c r="AF135" s="73">
        <v>1.0998345864661654E-2</v>
      </c>
    </row>
    <row r="136" spans="1:32" x14ac:dyDescent="0.2">
      <c r="A136" s="70" t="s">
        <v>75</v>
      </c>
      <c r="B136" s="71" t="s">
        <v>76</v>
      </c>
      <c r="C136" s="72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0</v>
      </c>
      <c r="S136" s="73">
        <v>0</v>
      </c>
      <c r="T136" s="73">
        <v>0</v>
      </c>
      <c r="U136" s="73">
        <v>0</v>
      </c>
      <c r="V136" s="73">
        <v>0.19797022556390978</v>
      </c>
      <c r="W136" s="73">
        <v>4.1993684210526322E-2</v>
      </c>
      <c r="X136" s="73">
        <v>0.26596000000000003</v>
      </c>
      <c r="Y136" s="73">
        <v>0.19497067669172932</v>
      </c>
      <c r="Z136" s="73">
        <v>0.18597203007518798</v>
      </c>
      <c r="AA136" s="73">
        <v>0.23296496240601505</v>
      </c>
      <c r="AB136" s="73">
        <v>0.22196661654135338</v>
      </c>
      <c r="AC136" s="73">
        <v>0.43393473684210526</v>
      </c>
      <c r="AD136" s="73">
        <v>0.48392721804511274</v>
      </c>
      <c r="AE136" s="73">
        <v>0.48392721804511274</v>
      </c>
      <c r="AF136" s="73">
        <v>0.48392721804511274</v>
      </c>
    </row>
    <row r="137" spans="1:32" x14ac:dyDescent="0.2">
      <c r="A137" s="70" t="s">
        <v>77</v>
      </c>
      <c r="B137" s="71" t="s">
        <v>78</v>
      </c>
      <c r="C137" s="72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3.9993984962406011E-3</v>
      </c>
      <c r="W137" s="73">
        <v>2.9995488721804514E-3</v>
      </c>
      <c r="X137" s="73">
        <v>1.9996992481203005E-3</v>
      </c>
      <c r="Y137" s="73">
        <v>7.9987969924812021E-3</v>
      </c>
      <c r="Z137" s="73">
        <v>1.0998345864661654E-2</v>
      </c>
      <c r="AA137" s="73">
        <v>7.9987969924812021E-3</v>
      </c>
      <c r="AB137" s="73">
        <v>9.9984962406015031E-3</v>
      </c>
      <c r="AC137" s="73">
        <v>1.0998345864661654E-2</v>
      </c>
      <c r="AD137" s="73">
        <v>0</v>
      </c>
      <c r="AE137" s="73">
        <v>0</v>
      </c>
      <c r="AF137" s="73">
        <v>0</v>
      </c>
    </row>
    <row r="138" spans="1:32" x14ac:dyDescent="0.2">
      <c r="A138" s="70" t="s">
        <v>79</v>
      </c>
      <c r="B138" s="71" t="s">
        <v>80</v>
      </c>
      <c r="C138" s="72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5.9990977443609029E-3</v>
      </c>
      <c r="W138" s="73">
        <v>9.9984962406015026E-4</v>
      </c>
      <c r="X138" s="73">
        <v>9.9984962406015026E-4</v>
      </c>
      <c r="Y138" s="73">
        <v>1.9996992481203005E-3</v>
      </c>
      <c r="Z138" s="73">
        <v>9.9984962406015026E-4</v>
      </c>
      <c r="AA138" s="73">
        <v>1.6997443609022559E-2</v>
      </c>
      <c r="AB138" s="73">
        <v>1.2998045112781954E-2</v>
      </c>
      <c r="AC138" s="73">
        <v>7.5988571428571433E-2</v>
      </c>
      <c r="AD138" s="73">
        <v>3.4994736842105266E-2</v>
      </c>
      <c r="AE138" s="73">
        <v>3.4994736842105266E-2</v>
      </c>
      <c r="AF138" s="73">
        <v>3.4994736842105266E-2</v>
      </c>
    </row>
    <row r="139" spans="1:32" x14ac:dyDescent="0.2">
      <c r="A139" s="74" t="s">
        <v>81</v>
      </c>
      <c r="B139" s="75"/>
      <c r="C139" s="72">
        <v>0</v>
      </c>
      <c r="D139" s="73">
        <v>0</v>
      </c>
      <c r="E139" s="73">
        <v>0</v>
      </c>
      <c r="F139" s="73">
        <v>0</v>
      </c>
      <c r="G139" s="73">
        <v>0</v>
      </c>
      <c r="H139" s="73">
        <v>0</v>
      </c>
      <c r="I139" s="73">
        <v>0</v>
      </c>
      <c r="J139" s="73">
        <v>0</v>
      </c>
      <c r="K139" s="73">
        <v>0</v>
      </c>
      <c r="L139" s="73">
        <v>0</v>
      </c>
      <c r="M139" s="73">
        <v>0</v>
      </c>
      <c r="N139" s="73">
        <v>0</v>
      </c>
      <c r="O139" s="73">
        <v>0</v>
      </c>
      <c r="P139" s="73">
        <v>0</v>
      </c>
      <c r="Q139" s="73">
        <v>0</v>
      </c>
      <c r="R139" s="73">
        <v>0</v>
      </c>
      <c r="S139" s="73">
        <v>0</v>
      </c>
      <c r="T139" s="73">
        <v>0</v>
      </c>
      <c r="U139" s="73">
        <v>0</v>
      </c>
      <c r="V139" s="73">
        <v>5.1992180451127815E-2</v>
      </c>
      <c r="W139" s="73">
        <v>1.8997142857142858E-2</v>
      </c>
      <c r="X139" s="73">
        <v>2.0996842105263161E-2</v>
      </c>
      <c r="Y139" s="73">
        <v>3.6994436090225562E-2</v>
      </c>
      <c r="Z139" s="73">
        <v>3.2995037593984963E-2</v>
      </c>
      <c r="AA139" s="73">
        <v>2.299654135338346E-2</v>
      </c>
      <c r="AB139" s="73">
        <v>2.299654135338346E-2</v>
      </c>
      <c r="AC139" s="73">
        <v>2.1996691729323309E-2</v>
      </c>
      <c r="AD139" s="73">
        <v>0</v>
      </c>
      <c r="AE139" s="73">
        <v>0</v>
      </c>
      <c r="AF139" s="73">
        <v>0</v>
      </c>
    </row>
    <row r="140" spans="1:32" x14ac:dyDescent="0.2">
      <c r="A140" s="76" t="s">
        <v>82</v>
      </c>
      <c r="B140" s="28"/>
      <c r="C140" s="78">
        <v>0</v>
      </c>
      <c r="D140" s="78">
        <v>0</v>
      </c>
      <c r="E140" s="78">
        <v>0</v>
      </c>
      <c r="F140" s="78">
        <v>0</v>
      </c>
      <c r="G140" s="78">
        <v>0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  <c r="P140" s="78">
        <v>0</v>
      </c>
      <c r="Q140" s="78">
        <v>0</v>
      </c>
      <c r="R140" s="78">
        <v>0</v>
      </c>
      <c r="S140" s="78">
        <v>0</v>
      </c>
      <c r="T140" s="78">
        <v>0</v>
      </c>
      <c r="U140" s="78">
        <v>0</v>
      </c>
      <c r="V140" s="78">
        <v>1.8997142857142858E-2</v>
      </c>
      <c r="W140" s="78">
        <v>6.9989473684210532E-2</v>
      </c>
      <c r="X140" s="78">
        <v>3.3994887218045111E-2</v>
      </c>
      <c r="Y140" s="78">
        <v>1.9996992481203005E-3</v>
      </c>
      <c r="Z140" s="78">
        <v>2.6995939849624059E-2</v>
      </c>
      <c r="AA140" s="78">
        <v>2.9995488721804514E-3</v>
      </c>
      <c r="AB140" s="78">
        <v>2.9995488721804514E-3</v>
      </c>
      <c r="AC140" s="78">
        <v>1.9996992481203005E-3</v>
      </c>
      <c r="AD140" s="78">
        <v>0</v>
      </c>
      <c r="AE140" s="78">
        <v>0</v>
      </c>
      <c r="AF140" s="78">
        <v>0</v>
      </c>
    </row>
    <row r="141" spans="1:32" x14ac:dyDescent="0.2">
      <c r="A141" s="79" t="s">
        <v>83</v>
      </c>
      <c r="B141" s="80" t="s">
        <v>84</v>
      </c>
      <c r="C141" s="81">
        <v>0</v>
      </c>
      <c r="D141" s="82">
        <v>0</v>
      </c>
      <c r="E141" s="82">
        <v>0</v>
      </c>
      <c r="F141" s="82">
        <v>0</v>
      </c>
      <c r="G141" s="82">
        <v>0</v>
      </c>
      <c r="H141" s="82">
        <v>0</v>
      </c>
      <c r="I141" s="82">
        <v>0</v>
      </c>
      <c r="J141" s="82">
        <v>0</v>
      </c>
      <c r="K141" s="82">
        <v>0</v>
      </c>
      <c r="L141" s="82">
        <v>0</v>
      </c>
      <c r="M141" s="82">
        <v>0</v>
      </c>
      <c r="N141" s="82">
        <v>0</v>
      </c>
      <c r="O141" s="82">
        <v>0</v>
      </c>
      <c r="P141" s="82">
        <v>0</v>
      </c>
      <c r="Q141" s="82">
        <v>0</v>
      </c>
      <c r="R141" s="82">
        <v>0</v>
      </c>
      <c r="S141" s="82">
        <v>0</v>
      </c>
      <c r="T141" s="82">
        <v>0</v>
      </c>
      <c r="U141" s="82">
        <v>0</v>
      </c>
      <c r="V141" s="82">
        <v>0</v>
      </c>
      <c r="W141" s="82">
        <v>0</v>
      </c>
      <c r="X141" s="82">
        <v>0</v>
      </c>
      <c r="Y141" s="82">
        <v>0</v>
      </c>
      <c r="Z141" s="82">
        <v>0</v>
      </c>
      <c r="AA141" s="82">
        <v>0</v>
      </c>
      <c r="AB141" s="82">
        <v>0</v>
      </c>
      <c r="AC141" s="82">
        <v>0</v>
      </c>
      <c r="AD141" s="82">
        <v>0</v>
      </c>
      <c r="AE141" s="82">
        <v>0</v>
      </c>
      <c r="AF141" s="82">
        <v>0</v>
      </c>
    </row>
    <row r="142" spans="1:32" x14ac:dyDescent="0.2">
      <c r="A142" s="83" t="s">
        <v>85</v>
      </c>
      <c r="B142" s="84">
        <v>84</v>
      </c>
      <c r="C142" s="72">
        <v>0</v>
      </c>
      <c r="D142" s="73">
        <v>0</v>
      </c>
      <c r="E142" s="73">
        <v>0</v>
      </c>
      <c r="F142" s="73">
        <v>0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  <c r="N142" s="73">
        <v>0</v>
      </c>
      <c r="O142" s="73">
        <v>0</v>
      </c>
      <c r="P142" s="73">
        <v>0</v>
      </c>
      <c r="Q142" s="73">
        <v>0</v>
      </c>
      <c r="R142" s="73">
        <v>0</v>
      </c>
      <c r="S142" s="73">
        <v>0</v>
      </c>
      <c r="T142" s="73">
        <v>0</v>
      </c>
      <c r="U142" s="73">
        <v>0</v>
      </c>
      <c r="V142" s="73">
        <v>1.8997142857142858E-2</v>
      </c>
      <c r="W142" s="73">
        <v>6.9989473684210532E-2</v>
      </c>
      <c r="X142" s="73">
        <v>3.2995037593984963E-2</v>
      </c>
      <c r="Y142" s="73">
        <v>1.9996992481203005E-3</v>
      </c>
      <c r="Z142" s="73">
        <v>2.6995939849624059E-2</v>
      </c>
      <c r="AA142" s="73">
        <v>2.9995488721804514E-3</v>
      </c>
      <c r="AB142" s="73">
        <v>2.9995488721804514E-3</v>
      </c>
      <c r="AC142" s="73">
        <v>1.9996992481203005E-3</v>
      </c>
      <c r="AD142" s="73">
        <v>0</v>
      </c>
      <c r="AE142" s="73">
        <v>0</v>
      </c>
      <c r="AF142" s="73">
        <v>0</v>
      </c>
    </row>
    <row r="143" spans="1:32" x14ac:dyDescent="0.2">
      <c r="A143" s="70" t="s">
        <v>86</v>
      </c>
      <c r="B143" s="71">
        <v>85</v>
      </c>
      <c r="C143" s="72">
        <v>0</v>
      </c>
      <c r="D143" s="73">
        <v>0</v>
      </c>
      <c r="E143" s="73">
        <v>0</v>
      </c>
      <c r="F143" s="73">
        <v>0</v>
      </c>
      <c r="G143" s="73">
        <v>0</v>
      </c>
      <c r="H143" s="73">
        <v>0</v>
      </c>
      <c r="I143" s="73">
        <v>0</v>
      </c>
      <c r="J143" s="73">
        <v>0</v>
      </c>
      <c r="K143" s="73">
        <v>0</v>
      </c>
      <c r="L143" s="73">
        <v>0</v>
      </c>
      <c r="M143" s="73">
        <v>0</v>
      </c>
      <c r="N143" s="73">
        <v>0</v>
      </c>
      <c r="O143" s="73">
        <v>0</v>
      </c>
      <c r="P143" s="73">
        <v>0</v>
      </c>
      <c r="Q143" s="73">
        <v>0</v>
      </c>
      <c r="R143" s="73">
        <v>0</v>
      </c>
      <c r="S143" s="73">
        <v>0</v>
      </c>
      <c r="T143" s="73">
        <v>0</v>
      </c>
      <c r="U143" s="73">
        <v>0</v>
      </c>
      <c r="V143" s="73">
        <v>0</v>
      </c>
      <c r="W143" s="73">
        <v>0</v>
      </c>
      <c r="X143" s="73">
        <v>9.9984962406015026E-4</v>
      </c>
      <c r="Y143" s="73">
        <v>0</v>
      </c>
      <c r="Z143" s="73">
        <v>0</v>
      </c>
      <c r="AA143" s="73">
        <v>0</v>
      </c>
      <c r="AB143" s="73">
        <v>0</v>
      </c>
      <c r="AC143" s="73">
        <v>0</v>
      </c>
      <c r="AD143" s="73">
        <v>0</v>
      </c>
      <c r="AE143" s="73">
        <v>0</v>
      </c>
      <c r="AF143" s="73">
        <v>0</v>
      </c>
    </row>
    <row r="144" spans="1:32" x14ac:dyDescent="0.2">
      <c r="A144" s="74" t="s">
        <v>87</v>
      </c>
      <c r="B144" s="75" t="s">
        <v>88</v>
      </c>
      <c r="C144" s="85">
        <v>0</v>
      </c>
      <c r="D144" s="86">
        <v>0</v>
      </c>
      <c r="E144" s="86">
        <v>0</v>
      </c>
      <c r="F144" s="86">
        <v>0</v>
      </c>
      <c r="G144" s="86">
        <v>0</v>
      </c>
      <c r="H144" s="86">
        <v>0</v>
      </c>
      <c r="I144" s="86">
        <v>0</v>
      </c>
      <c r="J144" s="86">
        <v>0</v>
      </c>
      <c r="K144" s="86">
        <v>0</v>
      </c>
      <c r="L144" s="86">
        <v>0</v>
      </c>
      <c r="M144" s="86">
        <v>0</v>
      </c>
      <c r="N144" s="86">
        <v>0</v>
      </c>
      <c r="O144" s="86">
        <v>0</v>
      </c>
      <c r="P144" s="86">
        <v>0</v>
      </c>
      <c r="Q144" s="86">
        <v>0</v>
      </c>
      <c r="R144" s="86">
        <v>0</v>
      </c>
      <c r="S144" s="86">
        <v>0</v>
      </c>
      <c r="T144" s="86">
        <v>0</v>
      </c>
      <c r="U144" s="86">
        <v>0</v>
      </c>
      <c r="V144" s="86">
        <v>0</v>
      </c>
      <c r="W144" s="86">
        <v>0</v>
      </c>
      <c r="X144" s="86">
        <v>0</v>
      </c>
      <c r="Y144" s="86">
        <v>0</v>
      </c>
      <c r="Z144" s="86">
        <v>0</v>
      </c>
      <c r="AA144" s="86">
        <v>0</v>
      </c>
      <c r="AB144" s="86">
        <v>0</v>
      </c>
      <c r="AC144" s="86">
        <v>0</v>
      </c>
      <c r="AD144" s="86">
        <v>0</v>
      </c>
      <c r="AE144" s="86">
        <v>0</v>
      </c>
      <c r="AF144" s="86">
        <v>0</v>
      </c>
    </row>
    <row r="145" spans="1:32" x14ac:dyDescent="0.2">
      <c r="A145" s="32" t="s">
        <v>89</v>
      </c>
      <c r="B145" s="33"/>
      <c r="C145" s="34">
        <v>0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</row>
    <row r="146" spans="1:32" ht="13.5" thickBot="1" x14ac:dyDescent="0.25">
      <c r="A146" s="30" t="s">
        <v>90</v>
      </c>
      <c r="B146" s="31"/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</row>
    <row r="147" spans="1:32" ht="13.5" thickBot="1" x14ac:dyDescent="0.25">
      <c r="A147" s="36" t="s">
        <v>91</v>
      </c>
      <c r="B147" s="37"/>
      <c r="C147" s="38">
        <v>-3.0533296788980806</v>
      </c>
      <c r="D147" s="38">
        <v>-97.226934489699261</v>
      </c>
      <c r="E147" s="38">
        <v>-105.76743851966557</v>
      </c>
      <c r="F147" s="38">
        <v>-114.67631900350545</v>
      </c>
      <c r="G147" s="38">
        <v>-59.297179696714579</v>
      </c>
      <c r="H147" s="38">
        <v>-39.338927827683676</v>
      </c>
      <c r="I147" s="38">
        <v>-42.201260161330595</v>
      </c>
      <c r="J147" s="38">
        <v>4.0047412638604101</v>
      </c>
      <c r="K147" s="38">
        <v>17.797706479031888</v>
      </c>
      <c r="L147" s="38">
        <v>3.3499493033372687</v>
      </c>
      <c r="M147" s="38">
        <v>3.5388873514285137</v>
      </c>
      <c r="N147" s="38">
        <v>-13.78168949655759</v>
      </c>
      <c r="O147" s="38">
        <v>-77.425406983151959</v>
      </c>
      <c r="P147" s="38">
        <v>-8.3176612733596471</v>
      </c>
      <c r="Q147" s="38">
        <v>-3.0658086577089421</v>
      </c>
      <c r="R147" s="38">
        <v>-5.9732456039338899</v>
      </c>
      <c r="S147" s="38">
        <v>2.3449124000002257</v>
      </c>
      <c r="T147" s="38">
        <v>24.866611074900447</v>
      </c>
      <c r="U147" s="38">
        <v>10.425024670200003</v>
      </c>
      <c r="V147" s="38">
        <v>12.438185337491234</v>
      </c>
      <c r="W147" s="38">
        <v>12.404496316579525</v>
      </c>
      <c r="X147" s="38">
        <v>2.0147899687846689</v>
      </c>
      <c r="Y147" s="38">
        <v>1.1798297679150096</v>
      </c>
      <c r="Z147" s="38">
        <v>8.485201925515355</v>
      </c>
      <c r="AA147" s="38">
        <v>-17.937865212060757</v>
      </c>
      <c r="AB147" s="38">
        <v>0.70947917600551591</v>
      </c>
      <c r="AC147" s="38">
        <v>2.4092015819149992E-2</v>
      </c>
      <c r="AD147" s="38">
        <v>-1.2623793611547569</v>
      </c>
      <c r="AE147" s="38">
        <v>0.18184486786384468</v>
      </c>
      <c r="AF147" s="38">
        <v>-6.9310768518362522</v>
      </c>
    </row>
    <row r="149" spans="1:32" x14ac:dyDescent="0.2">
      <c r="A149" s="88"/>
      <c r="B149" s="88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</row>
    <row r="150" spans="1:32" x14ac:dyDescent="0.2">
      <c r="A150"/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45.75" thickBot="1" x14ac:dyDescent="0.3">
      <c r="A151" s="90" t="s">
        <v>93</v>
      </c>
      <c r="B151" s="2" t="s">
        <v>1</v>
      </c>
      <c r="C151" s="3">
        <v>1990</v>
      </c>
      <c r="D151" s="3">
        <v>1991</v>
      </c>
      <c r="E151" s="3">
        <v>1992</v>
      </c>
      <c r="F151" s="3">
        <v>1993</v>
      </c>
      <c r="G151" s="3">
        <v>1994</v>
      </c>
      <c r="H151" s="3">
        <v>1995</v>
      </c>
      <c r="I151" s="3">
        <v>1996</v>
      </c>
      <c r="J151" s="3">
        <v>1997</v>
      </c>
      <c r="K151" s="3">
        <v>1998</v>
      </c>
      <c r="L151" s="3">
        <v>1999</v>
      </c>
      <c r="M151" s="3">
        <v>2000</v>
      </c>
      <c r="N151" s="3">
        <v>2001</v>
      </c>
      <c r="O151" s="3">
        <v>2002</v>
      </c>
      <c r="P151" s="3">
        <v>2003</v>
      </c>
      <c r="Q151" s="3">
        <v>2004</v>
      </c>
      <c r="R151" s="3">
        <v>2005</v>
      </c>
      <c r="S151" s="3">
        <v>2006</v>
      </c>
      <c r="T151" s="3">
        <v>2007</v>
      </c>
      <c r="U151" s="3">
        <v>2008</v>
      </c>
      <c r="V151" s="3">
        <v>2009</v>
      </c>
      <c r="W151" s="3">
        <v>2010</v>
      </c>
      <c r="X151" s="3">
        <v>2011</v>
      </c>
      <c r="Y151" s="3">
        <v>2012</v>
      </c>
      <c r="Z151" s="3">
        <v>2013</v>
      </c>
      <c r="AA151" s="3">
        <v>2014</v>
      </c>
      <c r="AB151" s="3">
        <v>2015</v>
      </c>
      <c r="AC151" s="3">
        <v>2016</v>
      </c>
      <c r="AD151" s="3">
        <v>2017</v>
      </c>
      <c r="AE151" s="3">
        <v>2018</v>
      </c>
      <c r="AF151" s="3">
        <v>2019</v>
      </c>
    </row>
    <row r="152" spans="1:32" x14ac:dyDescent="0.2">
      <c r="A152" s="5" t="s">
        <v>2</v>
      </c>
      <c r="B152" s="6"/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</row>
    <row r="153" spans="1:32" x14ac:dyDescent="0.2">
      <c r="A153" s="10" t="s">
        <v>3</v>
      </c>
      <c r="B153" s="11"/>
      <c r="C153" s="12">
        <v>0</v>
      </c>
      <c r="D153" s="12">
        <v>93.100000000000009</v>
      </c>
      <c r="E153" s="12">
        <v>129.01000000000002</v>
      </c>
      <c r="F153" s="12">
        <v>116.10720000000001</v>
      </c>
      <c r="G153" s="12">
        <v>64.703600000000009</v>
      </c>
      <c r="H153" s="12">
        <v>48.743600000000001</v>
      </c>
      <c r="I153" s="12">
        <v>48.743600000000001</v>
      </c>
      <c r="J153" s="12">
        <v>23.1065</v>
      </c>
      <c r="K153" s="12">
        <v>41.527900000000002</v>
      </c>
      <c r="L153" s="12">
        <v>39.632200000000005</v>
      </c>
      <c r="M153" s="12">
        <v>36.575000000000003</v>
      </c>
      <c r="N153" s="12">
        <v>39.900000000000006</v>
      </c>
      <c r="O153" s="12">
        <v>34.970355000000005</v>
      </c>
      <c r="P153" s="12">
        <v>38.190950000000001</v>
      </c>
      <c r="Q153" s="12">
        <v>41.895000000000003</v>
      </c>
      <c r="R153" s="12">
        <v>37.434860600000007</v>
      </c>
      <c r="S153" s="12">
        <v>38.949035021999997</v>
      </c>
      <c r="T153" s="12">
        <v>32.666004300000004</v>
      </c>
      <c r="U153" s="12">
        <v>36.674274799999999</v>
      </c>
      <c r="V153" s="12">
        <v>53.866222015677629</v>
      </c>
      <c r="W153" s="12">
        <v>31.646010895948564</v>
      </c>
      <c r="X153" s="12">
        <v>40.434803242963348</v>
      </c>
      <c r="Y153" s="12">
        <v>48.578934046345225</v>
      </c>
      <c r="Z153" s="12">
        <v>79.925183329996798</v>
      </c>
      <c r="AA153" s="12">
        <v>83.802948608617442</v>
      </c>
      <c r="AB153" s="12">
        <v>82.352572170947781</v>
      </c>
      <c r="AC153" s="12">
        <v>91.001102495523213</v>
      </c>
      <c r="AD153" s="12">
        <v>102.09145029351357</v>
      </c>
      <c r="AE153" s="12">
        <v>125.38500136039437</v>
      </c>
      <c r="AF153" s="12">
        <v>81.100612657744094</v>
      </c>
    </row>
    <row r="154" spans="1:32" x14ac:dyDescent="0.2">
      <c r="A154" s="10" t="s">
        <v>4</v>
      </c>
      <c r="B154" s="11"/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1.5286</v>
      </c>
      <c r="I154" s="12">
        <v>3.0571999999999999</v>
      </c>
      <c r="J154" s="12">
        <v>3.8214999999999999</v>
      </c>
      <c r="K154" s="12">
        <v>3.8214999999999999</v>
      </c>
      <c r="L154" s="12">
        <v>6.1143999999999998</v>
      </c>
      <c r="M154" s="12">
        <v>4.5857999999999999</v>
      </c>
      <c r="N154" s="12">
        <v>4.5857999999999999</v>
      </c>
      <c r="O154" s="12">
        <v>6.8787000000000003</v>
      </c>
      <c r="P154" s="12">
        <v>5.3500999999999994</v>
      </c>
      <c r="Q154" s="12">
        <v>5.3500999999999994</v>
      </c>
      <c r="R154" s="12">
        <v>4.2036499999999997</v>
      </c>
      <c r="S154" s="12">
        <v>3.8214999999999999</v>
      </c>
      <c r="T154" s="12">
        <v>3.0571999999999999</v>
      </c>
      <c r="U154" s="12">
        <v>4.1897721999999993</v>
      </c>
      <c r="V154" s="12">
        <v>5.7693002125600001</v>
      </c>
      <c r="W154" s="12">
        <v>6.8694460469599994</v>
      </c>
      <c r="X154" s="12">
        <v>7.2006676479999996</v>
      </c>
      <c r="Y154" s="12">
        <v>8.9073084500000004</v>
      </c>
      <c r="Z154" s="12">
        <v>9.6257199599999996</v>
      </c>
      <c r="AA154" s="12">
        <v>9.5338335139999995</v>
      </c>
      <c r="AB154" s="12">
        <v>10.291667649999999</v>
      </c>
      <c r="AC154" s="12">
        <v>7.6047957039999989</v>
      </c>
      <c r="AD154" s="12">
        <v>8.9460537568999996</v>
      </c>
      <c r="AE154" s="12">
        <v>14.097722162000002</v>
      </c>
      <c r="AF154" s="12">
        <v>7.9590085080000001</v>
      </c>
    </row>
    <row r="155" spans="1:32" x14ac:dyDescent="0.2">
      <c r="A155" s="10" t="s">
        <v>5</v>
      </c>
      <c r="B155" s="11"/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</row>
    <row r="156" spans="1:32" ht="13.5" thickBot="1" x14ac:dyDescent="0.25">
      <c r="A156" s="13" t="s">
        <v>6</v>
      </c>
      <c r="B156" s="14"/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1.5286</v>
      </c>
      <c r="J156" s="15">
        <v>0</v>
      </c>
      <c r="K156" s="15">
        <v>0.76429999999999998</v>
      </c>
      <c r="L156" s="15">
        <v>-2.2928999999999999</v>
      </c>
      <c r="M156" s="15">
        <v>0</v>
      </c>
      <c r="N156" s="15">
        <v>0</v>
      </c>
      <c r="O156" s="15">
        <v>0</v>
      </c>
      <c r="P156" s="15">
        <v>0</v>
      </c>
      <c r="Q156" s="15">
        <v>-1.8957000000000002</v>
      </c>
      <c r="R156" s="15">
        <v>-2.5261788999999997</v>
      </c>
      <c r="S156" s="15">
        <v>-4.5490763000000003</v>
      </c>
      <c r="T156" s="15">
        <v>3.7790489999999997</v>
      </c>
      <c r="U156" s="15">
        <v>-2.3610033000000001</v>
      </c>
      <c r="V156" s="15">
        <v>-16.964353759000439</v>
      </c>
      <c r="W156" s="15">
        <v>3.6484619595297438</v>
      </c>
      <c r="X156" s="15">
        <v>2.3638331443740954</v>
      </c>
      <c r="Y156" s="15">
        <v>5.5182532106401219</v>
      </c>
      <c r="Z156" s="15">
        <v>-11.915282402253517</v>
      </c>
      <c r="AA156" s="15">
        <v>-2.3593049323999997</v>
      </c>
      <c r="AB156" s="15">
        <v>6.1992574654499997</v>
      </c>
      <c r="AC156" s="15">
        <v>-6.8212245249495016</v>
      </c>
      <c r="AD156" s="15">
        <v>3.4431025353320059</v>
      </c>
      <c r="AE156" s="15">
        <v>-0.8079766727235479</v>
      </c>
      <c r="AF156" s="15">
        <v>1.0966176076410648</v>
      </c>
    </row>
    <row r="157" spans="1:32" x14ac:dyDescent="0.2">
      <c r="A157" s="16" t="s">
        <v>7</v>
      </c>
      <c r="B157" s="17"/>
      <c r="C157" s="18">
        <v>0</v>
      </c>
      <c r="D157" s="18">
        <v>93.100000000000009</v>
      </c>
      <c r="E157" s="18">
        <v>129.01000000000002</v>
      </c>
      <c r="F157" s="18">
        <v>116.10720000000001</v>
      </c>
      <c r="G157" s="18">
        <v>64.703600000000009</v>
      </c>
      <c r="H157" s="18">
        <v>47.215000000000003</v>
      </c>
      <c r="I157" s="18">
        <v>47.214999999999996</v>
      </c>
      <c r="J157" s="18">
        <v>19.285</v>
      </c>
      <c r="K157" s="18">
        <v>38.470700000000001</v>
      </c>
      <c r="L157" s="18">
        <v>31.224900000000009</v>
      </c>
      <c r="M157" s="18">
        <v>31.989200000000004</v>
      </c>
      <c r="N157" s="18">
        <v>35.314200000000007</v>
      </c>
      <c r="O157" s="18">
        <v>28.091655000000003</v>
      </c>
      <c r="P157" s="18">
        <v>32.840850000000003</v>
      </c>
      <c r="Q157" s="18">
        <v>34.649200000000008</v>
      </c>
      <c r="R157" s="18">
        <v>30.705031700000013</v>
      </c>
      <c r="S157" s="18">
        <v>30.578458721999997</v>
      </c>
      <c r="T157" s="18">
        <v>33.387853300000003</v>
      </c>
      <c r="U157" s="18">
        <v>30.123499299999999</v>
      </c>
      <c r="V157" s="18">
        <v>31.132568044117193</v>
      </c>
      <c r="W157" s="18">
        <v>28.425026808518307</v>
      </c>
      <c r="X157" s="18">
        <v>35.597968739337446</v>
      </c>
      <c r="Y157" s="18">
        <v>45.189878806985348</v>
      </c>
      <c r="Z157" s="18">
        <v>58.384180967743283</v>
      </c>
      <c r="AA157" s="18">
        <v>71.909810162217454</v>
      </c>
      <c r="AB157" s="18">
        <v>78.26016198639779</v>
      </c>
      <c r="AC157" s="18">
        <v>76.575082266573716</v>
      </c>
      <c r="AD157" s="18">
        <v>96.588499071945577</v>
      </c>
      <c r="AE157" s="18">
        <v>110.47930252567083</v>
      </c>
      <c r="AF157" s="18">
        <v>74.238221757385162</v>
      </c>
    </row>
    <row r="158" spans="1:32" ht="13.5" thickBot="1" x14ac:dyDescent="0.25">
      <c r="A158" s="21" t="s">
        <v>8</v>
      </c>
      <c r="B158" s="22"/>
      <c r="C158" s="23">
        <f t="shared" ref="C158:AF158" si="2">C157-C177</f>
        <v>0</v>
      </c>
      <c r="D158" s="23">
        <f t="shared" si="2"/>
        <v>93.100000000000009</v>
      </c>
      <c r="E158" s="23">
        <f t="shared" si="2"/>
        <v>129.01000000000002</v>
      </c>
      <c r="F158" s="23">
        <f t="shared" si="2"/>
        <v>116.10720000000001</v>
      </c>
      <c r="G158" s="23">
        <f t="shared" si="2"/>
        <v>64.703600000000009</v>
      </c>
      <c r="H158" s="23">
        <f t="shared" si="2"/>
        <v>47.215000000000003</v>
      </c>
      <c r="I158" s="23">
        <f t="shared" si="2"/>
        <v>47.214999999999996</v>
      </c>
      <c r="J158" s="23">
        <f t="shared" si="2"/>
        <v>19.285</v>
      </c>
      <c r="K158" s="23">
        <f t="shared" si="2"/>
        <v>38.470700000000001</v>
      </c>
      <c r="L158" s="23">
        <f t="shared" si="2"/>
        <v>31.224900000000009</v>
      </c>
      <c r="M158" s="23">
        <f t="shared" si="2"/>
        <v>31.989200000000004</v>
      </c>
      <c r="N158" s="23">
        <f t="shared" si="2"/>
        <v>35.314200000000007</v>
      </c>
      <c r="O158" s="23">
        <f t="shared" si="2"/>
        <v>28.091655000000003</v>
      </c>
      <c r="P158" s="23">
        <f t="shared" si="2"/>
        <v>32.840850000000003</v>
      </c>
      <c r="Q158" s="23">
        <f t="shared" si="2"/>
        <v>34.649200000000008</v>
      </c>
      <c r="R158" s="23">
        <f t="shared" si="2"/>
        <v>30.705031700000013</v>
      </c>
      <c r="S158" s="23">
        <f t="shared" si="2"/>
        <v>30.578458721999997</v>
      </c>
      <c r="T158" s="23">
        <f t="shared" si="2"/>
        <v>33.387853300000003</v>
      </c>
      <c r="U158" s="23">
        <f t="shared" si="2"/>
        <v>30.123499299999999</v>
      </c>
      <c r="V158" s="23">
        <f t="shared" si="2"/>
        <v>31.132568044117193</v>
      </c>
      <c r="W158" s="23">
        <f t="shared" si="2"/>
        <v>28.425026808518307</v>
      </c>
      <c r="X158" s="23">
        <f t="shared" si="2"/>
        <v>35.597968739337446</v>
      </c>
      <c r="Y158" s="23">
        <f t="shared" si="2"/>
        <v>45.189878806985348</v>
      </c>
      <c r="Z158" s="23">
        <f t="shared" si="2"/>
        <v>58.384180967743283</v>
      </c>
      <c r="AA158" s="23">
        <f t="shared" si="2"/>
        <v>71.909810162217454</v>
      </c>
      <c r="AB158" s="23">
        <f t="shared" si="2"/>
        <v>78.26016198639779</v>
      </c>
      <c r="AC158" s="23">
        <f t="shared" si="2"/>
        <v>76.575082266573716</v>
      </c>
      <c r="AD158" s="23">
        <f t="shared" si="2"/>
        <v>96.588499071945577</v>
      </c>
      <c r="AE158" s="23">
        <f t="shared" si="2"/>
        <v>110.47930252567083</v>
      </c>
      <c r="AF158" s="23">
        <f t="shared" si="2"/>
        <v>74.238221757385162</v>
      </c>
    </row>
    <row r="159" spans="1:32" x14ac:dyDescent="0.2">
      <c r="A159" s="16" t="s">
        <v>9</v>
      </c>
      <c r="B159" s="17"/>
      <c r="C159" s="18">
        <v>0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</row>
    <row r="160" spans="1:32" x14ac:dyDescent="0.2">
      <c r="A160" s="24" t="s">
        <v>10</v>
      </c>
      <c r="B160" s="25"/>
      <c r="C160" s="26">
        <v>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</row>
    <row r="161" spans="1:32" x14ac:dyDescent="0.2">
      <c r="A161" s="10" t="s">
        <v>11</v>
      </c>
      <c r="B161" s="11"/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</row>
    <row r="162" spans="1:32" x14ac:dyDescent="0.2">
      <c r="A162" s="10" t="s">
        <v>12</v>
      </c>
      <c r="B162" s="11"/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</row>
    <row r="163" spans="1:32" x14ac:dyDescent="0.2">
      <c r="A163" s="10" t="s">
        <v>13</v>
      </c>
      <c r="B163" s="11"/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</row>
    <row r="164" spans="1:32" x14ac:dyDescent="0.2">
      <c r="A164" s="27" t="s">
        <v>14</v>
      </c>
      <c r="B164" s="28"/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0</v>
      </c>
      <c r="W164" s="29">
        <v>0</v>
      </c>
      <c r="X164" s="29">
        <v>0</v>
      </c>
      <c r="Y164" s="29">
        <v>0</v>
      </c>
      <c r="Z164" s="29">
        <v>0</v>
      </c>
      <c r="AA164" s="29">
        <v>0</v>
      </c>
      <c r="AB164" s="29">
        <v>0</v>
      </c>
      <c r="AC164" s="29">
        <v>0</v>
      </c>
      <c r="AD164" s="29">
        <v>0</v>
      </c>
      <c r="AE164" s="29">
        <v>0</v>
      </c>
      <c r="AF164" s="29">
        <v>0</v>
      </c>
    </row>
    <row r="165" spans="1:32" x14ac:dyDescent="0.2">
      <c r="A165" s="30" t="s">
        <v>15</v>
      </c>
      <c r="B165" s="31"/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</row>
    <row r="166" spans="1:32" x14ac:dyDescent="0.2">
      <c r="A166" s="24" t="s">
        <v>10</v>
      </c>
      <c r="B166" s="25"/>
      <c r="C166" s="26">
        <v>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</row>
    <row r="167" spans="1:32" x14ac:dyDescent="0.2">
      <c r="A167" s="10" t="s">
        <v>16</v>
      </c>
      <c r="B167" s="11"/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</row>
    <row r="168" spans="1:32" x14ac:dyDescent="0.2">
      <c r="A168" s="10" t="s">
        <v>17</v>
      </c>
      <c r="B168" s="11"/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</row>
    <row r="169" spans="1:32" x14ac:dyDescent="0.2">
      <c r="A169" s="10" t="s">
        <v>13</v>
      </c>
      <c r="B169" s="11"/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</row>
    <row r="170" spans="1:32" x14ac:dyDescent="0.2">
      <c r="A170" s="27" t="s">
        <v>18</v>
      </c>
      <c r="B170" s="28"/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</row>
    <row r="171" spans="1:32" x14ac:dyDescent="0.2">
      <c r="A171" s="32" t="s">
        <v>19</v>
      </c>
      <c r="B171" s="33"/>
      <c r="C171" s="34">
        <v>0</v>
      </c>
      <c r="D171" s="34">
        <v>0</v>
      </c>
      <c r="E171" s="34">
        <v>0</v>
      </c>
      <c r="F171" s="34">
        <v>0</v>
      </c>
      <c r="G171" s="34">
        <v>0</v>
      </c>
      <c r="H171" s="34">
        <v>0</v>
      </c>
      <c r="I171" s="34">
        <v>11.984210024999999</v>
      </c>
      <c r="J171" s="34">
        <v>13.761134575</v>
      </c>
      <c r="K171" s="34">
        <v>14.53322185</v>
      </c>
      <c r="L171" s="34">
        <v>17.241146399999998</v>
      </c>
      <c r="M171" s="34">
        <v>22.656995500000001</v>
      </c>
      <c r="N171" s="34">
        <v>28.294356425</v>
      </c>
      <c r="O171" s="34">
        <v>22.221309124999998</v>
      </c>
      <c r="P171" s="34">
        <v>21.21257095</v>
      </c>
      <c r="Q171" s="34">
        <v>22.221309124999998</v>
      </c>
      <c r="R171" s="34">
        <v>27.732719996</v>
      </c>
      <c r="S171" s="34">
        <v>23.007631616000001</v>
      </c>
      <c r="T171" s="34">
        <v>26.082342619999999</v>
      </c>
      <c r="U171" s="34">
        <v>25.033270202432</v>
      </c>
      <c r="V171" s="34">
        <v>35.125769440808</v>
      </c>
      <c r="W171" s="34">
        <v>36.311260820800001</v>
      </c>
      <c r="X171" s="34">
        <v>31.189240000296003</v>
      </c>
      <c r="Y171" s="34">
        <v>28.489844693013758</v>
      </c>
      <c r="Z171" s="34">
        <v>37.927774282453683</v>
      </c>
      <c r="AA171" s="34">
        <v>28.777440325401415</v>
      </c>
      <c r="AB171" s="34">
        <v>25.065028583806995</v>
      </c>
      <c r="AC171" s="34">
        <v>18.369560572818962</v>
      </c>
      <c r="AD171" s="34">
        <v>28.551459562895815</v>
      </c>
      <c r="AE171" s="34">
        <v>39.381422759006767</v>
      </c>
      <c r="AF171" s="34">
        <v>33.443480544088231</v>
      </c>
    </row>
    <row r="172" spans="1:32" x14ac:dyDescent="0.2">
      <c r="A172" s="24" t="s">
        <v>20</v>
      </c>
      <c r="B172" s="25"/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</row>
    <row r="173" spans="1:32" x14ac:dyDescent="0.2">
      <c r="A173" s="35" t="s">
        <v>21</v>
      </c>
      <c r="B173" s="31"/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</row>
    <row r="174" spans="1:32" ht="13.5" thickBot="1" x14ac:dyDescent="0.25">
      <c r="A174" s="13" t="s">
        <v>22</v>
      </c>
      <c r="B174" s="14"/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11.984210024999999</v>
      </c>
      <c r="J174" s="15">
        <v>13.761134575</v>
      </c>
      <c r="K174" s="15">
        <v>14.53322185</v>
      </c>
      <c r="L174" s="15">
        <v>17.241146399999998</v>
      </c>
      <c r="M174" s="15">
        <v>22.656995500000001</v>
      </c>
      <c r="N174" s="15">
        <v>28.294356425</v>
      </c>
      <c r="O174" s="15">
        <v>22.221309124999998</v>
      </c>
      <c r="P174" s="15">
        <v>21.21257095</v>
      </c>
      <c r="Q174" s="15">
        <v>22.221309124999998</v>
      </c>
      <c r="R174" s="15">
        <v>27.732719996</v>
      </c>
      <c r="S174" s="15">
        <v>23.007631616000001</v>
      </c>
      <c r="T174" s="15">
        <v>26.082342619999999</v>
      </c>
      <c r="U174" s="15">
        <v>25.033270202432</v>
      </c>
      <c r="V174" s="15">
        <v>35.125769440808</v>
      </c>
      <c r="W174" s="15">
        <v>36.311260820800001</v>
      </c>
      <c r="X174" s="15">
        <v>31.189240000296003</v>
      </c>
      <c r="Y174" s="15">
        <v>28.489844693013758</v>
      </c>
      <c r="Z174" s="15">
        <v>37.927774282453683</v>
      </c>
      <c r="AA174" s="15">
        <v>28.777440325401415</v>
      </c>
      <c r="AB174" s="15">
        <v>25.065028583806995</v>
      </c>
      <c r="AC174" s="15">
        <v>18.369560572818962</v>
      </c>
      <c r="AD174" s="15">
        <v>28.551459562895815</v>
      </c>
      <c r="AE174" s="15">
        <v>39.381422759006767</v>
      </c>
      <c r="AF174" s="15">
        <v>33.443480544088231</v>
      </c>
    </row>
    <row r="175" spans="1:32" ht="13.5" thickBot="1" x14ac:dyDescent="0.25">
      <c r="A175" s="30" t="s">
        <v>23</v>
      </c>
      <c r="B175" s="31"/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</row>
    <row r="176" spans="1:32" ht="13.5" thickBot="1" x14ac:dyDescent="0.25">
      <c r="A176" s="36" t="s">
        <v>24</v>
      </c>
      <c r="B176" s="37"/>
      <c r="C176" s="38">
        <v>0</v>
      </c>
      <c r="D176" s="38">
        <v>93.100000000000009</v>
      </c>
      <c r="E176" s="38">
        <v>129.01000000000002</v>
      </c>
      <c r="F176" s="38">
        <v>116.10720000000001</v>
      </c>
      <c r="G176" s="38">
        <v>64.703600000000009</v>
      </c>
      <c r="H176" s="38">
        <v>47.215000000000003</v>
      </c>
      <c r="I176" s="38">
        <v>59.199210024999999</v>
      </c>
      <c r="J176" s="38">
        <v>33.046134574999996</v>
      </c>
      <c r="K176" s="38">
        <v>53.003921849999998</v>
      </c>
      <c r="L176" s="38">
        <v>48.46604640000001</v>
      </c>
      <c r="M176" s="38">
        <v>54.646195500000005</v>
      </c>
      <c r="N176" s="38">
        <v>63.608556425000003</v>
      </c>
      <c r="O176" s="38">
        <v>50.312964125000001</v>
      </c>
      <c r="P176" s="38">
        <v>54.053420950000003</v>
      </c>
      <c r="Q176" s="38">
        <v>56.870509125000005</v>
      </c>
      <c r="R176" s="38">
        <v>58.437751696000014</v>
      </c>
      <c r="S176" s="38">
        <v>53.586090337999998</v>
      </c>
      <c r="T176" s="38">
        <v>59.470195920000002</v>
      </c>
      <c r="U176" s="38">
        <v>55.156769502431999</v>
      </c>
      <c r="V176" s="38">
        <v>66.258337484925192</v>
      </c>
      <c r="W176" s="38">
        <v>64.736287629318312</v>
      </c>
      <c r="X176" s="38">
        <v>66.787208739633456</v>
      </c>
      <c r="Y176" s="38">
        <v>73.679723499999113</v>
      </c>
      <c r="Z176" s="38">
        <v>96.311955250196974</v>
      </c>
      <c r="AA176" s="38">
        <v>100.68725048761887</v>
      </c>
      <c r="AB176" s="38">
        <v>103.32519057020478</v>
      </c>
      <c r="AC176" s="38">
        <v>94.944642839392685</v>
      </c>
      <c r="AD176" s="38">
        <v>125.13995863484139</v>
      </c>
      <c r="AE176" s="38">
        <v>149.86072528467759</v>
      </c>
      <c r="AF176" s="38">
        <v>107.68170230147339</v>
      </c>
    </row>
    <row r="177" spans="1:32" x14ac:dyDescent="0.2">
      <c r="A177" s="16" t="s">
        <v>25</v>
      </c>
      <c r="B177" s="17"/>
      <c r="C177" s="18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</row>
    <row r="178" spans="1:32" ht="13.5" thickBot="1" x14ac:dyDescent="0.25">
      <c r="A178" s="39" t="s">
        <v>26</v>
      </c>
      <c r="B178" s="40"/>
      <c r="C178" s="41">
        <v>0</v>
      </c>
      <c r="D178" s="41">
        <v>0</v>
      </c>
      <c r="E178" s="41">
        <v>0</v>
      </c>
      <c r="F178" s="41">
        <v>0</v>
      </c>
      <c r="G178" s="41">
        <v>0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v>0</v>
      </c>
      <c r="AD178" s="41">
        <v>0</v>
      </c>
      <c r="AE178" s="41">
        <v>0</v>
      </c>
      <c r="AF178" s="41">
        <v>0</v>
      </c>
    </row>
    <row r="179" spans="1:32" ht="13.5" thickBot="1" x14ac:dyDescent="0.25">
      <c r="A179" s="16" t="s">
        <v>27</v>
      </c>
      <c r="B179" s="17"/>
      <c r="C179" s="18">
        <v>0</v>
      </c>
      <c r="D179" s="18">
        <v>93.100000000000009</v>
      </c>
      <c r="E179" s="18">
        <v>129.01000000000002</v>
      </c>
      <c r="F179" s="18">
        <v>116.10720000000001</v>
      </c>
      <c r="G179" s="18">
        <v>64.703600000000009</v>
      </c>
      <c r="H179" s="18">
        <v>47.215000000000003</v>
      </c>
      <c r="I179" s="18">
        <v>68.615399999999994</v>
      </c>
      <c r="J179" s="18">
        <v>37.658299999999997</v>
      </c>
      <c r="K179" s="18">
        <v>57.409700000000001</v>
      </c>
      <c r="L179" s="18">
        <v>46.938200000000002</v>
      </c>
      <c r="M179" s="18">
        <v>58.734300000000005</v>
      </c>
      <c r="N179" s="18">
        <v>61.793300000000002</v>
      </c>
      <c r="O179" s="18">
        <v>56.371300000000005</v>
      </c>
      <c r="P179" s="18">
        <v>54.582684999999998</v>
      </c>
      <c r="Q179" s="18">
        <v>60.16</v>
      </c>
      <c r="R179" s="18">
        <v>60.685746699999996</v>
      </c>
      <c r="S179" s="18">
        <v>58.084258722000001</v>
      </c>
      <c r="T179" s="18">
        <v>61.6429033</v>
      </c>
      <c r="U179" s="18">
        <v>58.286085099999994</v>
      </c>
      <c r="V179" s="18">
        <v>70.498776495583854</v>
      </c>
      <c r="W179" s="18">
        <v>66.56508065009227</v>
      </c>
      <c r="X179" s="18">
        <v>67.395017070997056</v>
      </c>
      <c r="Y179" s="18">
        <v>72.304674051025216</v>
      </c>
      <c r="Z179" s="18">
        <v>95.99180626322682</v>
      </c>
      <c r="AA179" s="18">
        <v>102.16844810851742</v>
      </c>
      <c r="AB179" s="18">
        <v>101.69440839654777</v>
      </c>
      <c r="AC179" s="18">
        <v>98.118422236194547</v>
      </c>
      <c r="AD179" s="18">
        <v>128.0286445282818</v>
      </c>
      <c r="AE179" s="18">
        <v>153.30941368399715</v>
      </c>
      <c r="AF179" s="18">
        <v>110.328690579282</v>
      </c>
    </row>
    <row r="180" spans="1:32" x14ac:dyDescent="0.2">
      <c r="A180" s="42" t="s">
        <v>28</v>
      </c>
      <c r="B180" s="43"/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0.25403000000000003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0.12516630000000001</v>
      </c>
      <c r="AC180" s="44">
        <v>1.1924780000000001E-2</v>
      </c>
      <c r="AD180" s="44">
        <v>0</v>
      </c>
      <c r="AE180" s="44">
        <v>0</v>
      </c>
      <c r="AF180" s="44">
        <v>0</v>
      </c>
    </row>
    <row r="181" spans="1:32" x14ac:dyDescent="0.2">
      <c r="A181" s="45" t="s">
        <v>29</v>
      </c>
      <c r="B181" s="46" t="s">
        <v>30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  <c r="O181" s="47">
        <v>0</v>
      </c>
      <c r="P181" s="47">
        <v>0</v>
      </c>
      <c r="Q181" s="47">
        <v>0</v>
      </c>
      <c r="R181" s="47">
        <v>0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</row>
    <row r="182" spans="1:32" x14ac:dyDescent="0.2">
      <c r="A182" s="49" t="s">
        <v>31</v>
      </c>
      <c r="B182" s="50" t="s">
        <v>32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51">
        <v>0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</row>
    <row r="183" spans="1:32" x14ac:dyDescent="0.2">
      <c r="A183" s="49" t="s">
        <v>33</v>
      </c>
      <c r="B183" s="50" t="s">
        <v>34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</row>
    <row r="184" spans="1:32" x14ac:dyDescent="0.2">
      <c r="A184" s="49" t="s">
        <v>35</v>
      </c>
      <c r="B184" s="50" t="s">
        <v>36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</row>
    <row r="185" spans="1:32" x14ac:dyDescent="0.2">
      <c r="A185" s="49" t="s">
        <v>37</v>
      </c>
      <c r="B185" s="50" t="s">
        <v>38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0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</row>
    <row r="186" spans="1:32" x14ac:dyDescent="0.2">
      <c r="A186" s="49" t="s">
        <v>39</v>
      </c>
      <c r="B186" s="50" t="s">
        <v>40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</row>
    <row r="187" spans="1:32" x14ac:dyDescent="0.2">
      <c r="A187" s="49" t="s">
        <v>41</v>
      </c>
      <c r="B187" s="50" t="s">
        <v>42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</row>
    <row r="188" spans="1:32" x14ac:dyDescent="0.2">
      <c r="A188" s="49" t="s">
        <v>43</v>
      </c>
      <c r="B188" s="50" t="s">
        <v>44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</row>
    <row r="189" spans="1:32" x14ac:dyDescent="0.2">
      <c r="A189" s="49" t="s">
        <v>45</v>
      </c>
      <c r="B189" s="50" t="s">
        <v>46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51">
        <v>0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</row>
    <row r="190" spans="1:32" x14ac:dyDescent="0.2">
      <c r="A190" s="49" t="s">
        <v>47</v>
      </c>
      <c r="B190" s="50" t="s">
        <v>48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</row>
    <row r="191" spans="1:32" x14ac:dyDescent="0.2">
      <c r="A191" s="49" t="s">
        <v>49</v>
      </c>
      <c r="B191" s="50" t="s">
        <v>50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51">
        <v>0</v>
      </c>
      <c r="K191" s="51">
        <v>0</v>
      </c>
      <c r="L191" s="51">
        <v>0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</row>
    <row r="192" spans="1:32" x14ac:dyDescent="0.2">
      <c r="A192" s="49" t="s">
        <v>51</v>
      </c>
      <c r="B192" s="50" t="s">
        <v>52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</row>
    <row r="193" spans="1:37" x14ac:dyDescent="0.2">
      <c r="A193" s="76" t="s">
        <v>53</v>
      </c>
      <c r="B193" s="92" t="s">
        <v>54</v>
      </c>
      <c r="C193" s="78">
        <v>0</v>
      </c>
      <c r="D193" s="78">
        <v>0</v>
      </c>
      <c r="E193" s="78">
        <v>0</v>
      </c>
      <c r="F193" s="78">
        <v>0</v>
      </c>
      <c r="G193" s="78">
        <v>0</v>
      </c>
      <c r="H193" s="78">
        <v>0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  <c r="P193" s="78">
        <v>0</v>
      </c>
      <c r="Q193" s="78">
        <v>0</v>
      </c>
      <c r="R193" s="78">
        <v>0</v>
      </c>
      <c r="S193" s="78">
        <v>0</v>
      </c>
      <c r="T193" s="78">
        <v>0</v>
      </c>
      <c r="U193" s="78">
        <v>0</v>
      </c>
      <c r="V193" s="78">
        <v>0</v>
      </c>
      <c r="W193" s="78">
        <v>0</v>
      </c>
      <c r="X193" s="78">
        <v>0</v>
      </c>
      <c r="Y193" s="78">
        <v>0</v>
      </c>
      <c r="Z193" s="78">
        <v>0</v>
      </c>
      <c r="AA193" s="78">
        <v>0</v>
      </c>
      <c r="AB193" s="78">
        <v>0</v>
      </c>
      <c r="AC193" s="78">
        <v>0</v>
      </c>
      <c r="AD193" s="78">
        <v>0</v>
      </c>
      <c r="AE193" s="78">
        <v>0</v>
      </c>
      <c r="AF193" s="78">
        <v>0</v>
      </c>
    </row>
    <row r="194" spans="1:37" s="60" customFormat="1" x14ac:dyDescent="0.2">
      <c r="A194" s="57" t="s">
        <v>55</v>
      </c>
      <c r="B194" s="58" t="s">
        <v>56</v>
      </c>
      <c r="C194" s="59">
        <v>0</v>
      </c>
      <c r="D194" s="59">
        <v>0</v>
      </c>
      <c r="E194" s="59">
        <v>0</v>
      </c>
      <c r="F194" s="59">
        <v>0</v>
      </c>
      <c r="G194" s="59">
        <v>0</v>
      </c>
      <c r="H194" s="59">
        <v>0</v>
      </c>
      <c r="I194" s="59">
        <v>0</v>
      </c>
      <c r="J194" s="59">
        <v>0</v>
      </c>
      <c r="K194" s="59">
        <v>0</v>
      </c>
      <c r="L194" s="59">
        <v>0</v>
      </c>
      <c r="M194" s="59">
        <v>0</v>
      </c>
      <c r="N194" s="59">
        <v>0</v>
      </c>
      <c r="O194" s="59">
        <v>0</v>
      </c>
      <c r="P194" s="59">
        <v>0</v>
      </c>
      <c r="Q194" s="59">
        <v>0</v>
      </c>
      <c r="R194" s="59">
        <v>0</v>
      </c>
      <c r="S194" s="59">
        <v>0</v>
      </c>
      <c r="T194" s="59">
        <v>0</v>
      </c>
      <c r="U194" s="59">
        <v>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59">
        <v>0</v>
      </c>
      <c r="AB194" s="59">
        <v>0</v>
      </c>
      <c r="AC194" s="59">
        <v>0</v>
      </c>
      <c r="AD194" s="59">
        <v>0</v>
      </c>
      <c r="AE194" s="59">
        <v>0</v>
      </c>
      <c r="AF194" s="59">
        <v>0</v>
      </c>
      <c r="AG194"/>
      <c r="AH194"/>
      <c r="AI194"/>
      <c r="AJ194"/>
      <c r="AK194"/>
    </row>
    <row r="195" spans="1:37" x14ac:dyDescent="0.2">
      <c r="A195" s="30" t="s">
        <v>57</v>
      </c>
      <c r="B195" s="31"/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</row>
    <row r="196" spans="1:37" x14ac:dyDescent="0.2">
      <c r="A196" s="61" t="s">
        <v>58</v>
      </c>
      <c r="B196" s="25"/>
      <c r="C196" s="62">
        <v>0</v>
      </c>
      <c r="D196" s="62">
        <v>0</v>
      </c>
      <c r="E196" s="62">
        <v>0</v>
      </c>
      <c r="F196" s="62">
        <v>0</v>
      </c>
      <c r="G196" s="62">
        <v>0</v>
      </c>
      <c r="H196" s="62">
        <v>0</v>
      </c>
      <c r="I196" s="62">
        <v>0</v>
      </c>
      <c r="J196" s="62">
        <v>0</v>
      </c>
      <c r="K196" s="62">
        <v>0</v>
      </c>
      <c r="L196" s="62">
        <v>0</v>
      </c>
      <c r="M196" s="62">
        <v>0</v>
      </c>
      <c r="N196" s="62">
        <v>0</v>
      </c>
      <c r="O196" s="62">
        <v>0</v>
      </c>
      <c r="P196" s="62">
        <v>0</v>
      </c>
      <c r="Q196" s="62">
        <v>0</v>
      </c>
      <c r="R196" s="62">
        <v>0</v>
      </c>
      <c r="S196" s="62">
        <v>0</v>
      </c>
      <c r="T196" s="62">
        <v>0</v>
      </c>
      <c r="U196" s="62">
        <v>0</v>
      </c>
      <c r="V196" s="62">
        <v>0</v>
      </c>
      <c r="W196" s="62">
        <v>0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0</v>
      </c>
      <c r="AD196" s="62">
        <v>0</v>
      </c>
      <c r="AE196" s="62">
        <v>0</v>
      </c>
      <c r="AF196" s="62">
        <v>0</v>
      </c>
    </row>
    <row r="197" spans="1:37" x14ac:dyDescent="0.2">
      <c r="A197" s="45" t="s">
        <v>59</v>
      </c>
      <c r="B197" s="63"/>
      <c r="C197" s="47">
        <v>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</row>
    <row r="198" spans="1:37" x14ac:dyDescent="0.2">
      <c r="A198" s="49" t="s">
        <v>60</v>
      </c>
      <c r="B198" s="11"/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</row>
    <row r="199" spans="1:37" x14ac:dyDescent="0.2">
      <c r="A199" s="49" t="s">
        <v>61</v>
      </c>
      <c r="B199" s="11"/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</row>
    <row r="200" spans="1:37" x14ac:dyDescent="0.2">
      <c r="A200" s="49" t="s">
        <v>62</v>
      </c>
      <c r="B200" s="11"/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</row>
    <row r="201" spans="1:37" x14ac:dyDescent="0.2">
      <c r="A201" s="49" t="s">
        <v>63</v>
      </c>
      <c r="B201" s="11"/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51">
        <v>0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</row>
    <row r="202" spans="1:37" x14ac:dyDescent="0.2">
      <c r="A202" s="49" t="s">
        <v>64</v>
      </c>
      <c r="B202" s="11"/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</row>
    <row r="203" spans="1:37" x14ac:dyDescent="0.2">
      <c r="A203" s="49" t="s">
        <v>65</v>
      </c>
      <c r="B203" s="11"/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</row>
    <row r="204" spans="1:37" x14ac:dyDescent="0.2">
      <c r="A204" s="55" t="s">
        <v>66</v>
      </c>
      <c r="B204" s="31"/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</row>
    <row r="205" spans="1:37" x14ac:dyDescent="0.2">
      <c r="A205" s="64" t="s">
        <v>67</v>
      </c>
      <c r="B205" s="65"/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</row>
    <row r="206" spans="1:37" x14ac:dyDescent="0.2">
      <c r="A206" s="66" t="s">
        <v>68</v>
      </c>
      <c r="B206" s="67"/>
      <c r="C206" s="68">
        <v>0</v>
      </c>
      <c r="D206" s="68">
        <v>93.100000000000009</v>
      </c>
      <c r="E206" s="68">
        <v>129.01000000000002</v>
      </c>
      <c r="F206" s="68">
        <v>116.10720000000001</v>
      </c>
      <c r="G206" s="68">
        <v>64.703600000000009</v>
      </c>
      <c r="H206" s="68">
        <v>47.215000000000003</v>
      </c>
      <c r="I206" s="68">
        <v>68.615399999999994</v>
      </c>
      <c r="J206" s="68">
        <v>37.658299999999997</v>
      </c>
      <c r="K206" s="68">
        <v>57.409700000000001</v>
      </c>
      <c r="L206" s="68">
        <v>46.938200000000002</v>
      </c>
      <c r="M206" s="68">
        <v>58.734300000000005</v>
      </c>
      <c r="N206" s="68">
        <v>61.793300000000002</v>
      </c>
      <c r="O206" s="68">
        <v>56.371300000000005</v>
      </c>
      <c r="P206" s="68">
        <v>53.153385</v>
      </c>
      <c r="Q206" s="68">
        <v>58.730699999999999</v>
      </c>
      <c r="R206" s="68">
        <v>59.141771599999998</v>
      </c>
      <c r="S206" s="68">
        <v>56.540283622000004</v>
      </c>
      <c r="T206" s="68">
        <v>60.098928200000003</v>
      </c>
      <c r="U206" s="68">
        <v>56.488079999999997</v>
      </c>
      <c r="V206" s="68">
        <v>70.498776495583854</v>
      </c>
      <c r="W206" s="68">
        <v>66.56508065009227</v>
      </c>
      <c r="X206" s="68">
        <v>67.395017070997056</v>
      </c>
      <c r="Y206" s="68">
        <v>72.304674051025216</v>
      </c>
      <c r="Z206" s="68">
        <v>95.99180626322682</v>
      </c>
      <c r="AA206" s="68">
        <v>102.16844810851742</v>
      </c>
      <c r="AB206" s="68">
        <v>101.56924209654777</v>
      </c>
      <c r="AC206" s="68">
        <v>98.106497456194546</v>
      </c>
      <c r="AD206" s="68">
        <v>128.0286445282818</v>
      </c>
      <c r="AE206" s="68">
        <v>153.30941368399715</v>
      </c>
      <c r="AF206" s="68">
        <v>110.328690579282</v>
      </c>
    </row>
    <row r="207" spans="1:37" x14ac:dyDescent="0.2">
      <c r="A207" s="66" t="s">
        <v>69</v>
      </c>
      <c r="B207" s="67"/>
      <c r="C207" s="68">
        <v>0</v>
      </c>
      <c r="D207" s="68">
        <v>0</v>
      </c>
      <c r="E207" s="68">
        <v>0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1.4293</v>
      </c>
      <c r="Q207" s="68">
        <v>1.4293</v>
      </c>
      <c r="R207" s="68">
        <v>1.5439750999999999</v>
      </c>
      <c r="S207" s="68">
        <v>1.5439750999999999</v>
      </c>
      <c r="T207" s="68">
        <v>1.5439750999999999</v>
      </c>
      <c r="U207" s="68">
        <v>1.5439750999999999</v>
      </c>
      <c r="V207" s="68">
        <v>0</v>
      </c>
      <c r="W207" s="68">
        <v>0</v>
      </c>
      <c r="X207" s="68">
        <v>0</v>
      </c>
      <c r="Y207" s="68">
        <v>0</v>
      </c>
      <c r="Z207" s="68">
        <v>0</v>
      </c>
      <c r="AA207" s="68">
        <v>0</v>
      </c>
      <c r="AB207" s="68">
        <v>0</v>
      </c>
      <c r="AC207" s="68">
        <v>0</v>
      </c>
      <c r="AD207" s="68">
        <v>0</v>
      </c>
      <c r="AE207" s="68">
        <v>0</v>
      </c>
      <c r="AF207" s="68">
        <v>0</v>
      </c>
    </row>
    <row r="208" spans="1:37" x14ac:dyDescent="0.2">
      <c r="A208" s="61" t="s">
        <v>70</v>
      </c>
      <c r="B208" s="25"/>
      <c r="C208" s="62">
        <v>0</v>
      </c>
      <c r="D208" s="62">
        <v>0</v>
      </c>
      <c r="E208" s="62">
        <v>0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2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1.4293</v>
      </c>
      <c r="Q208" s="62">
        <v>1.4293</v>
      </c>
      <c r="R208" s="62">
        <v>1.5439750999999999</v>
      </c>
      <c r="S208" s="62">
        <v>1.5439750999999999</v>
      </c>
      <c r="T208" s="62">
        <v>1.5439750999999999</v>
      </c>
      <c r="U208" s="62">
        <v>1.5439750999999999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  <c r="AE208" s="62">
        <v>0</v>
      </c>
      <c r="AF208" s="62">
        <v>0</v>
      </c>
    </row>
    <row r="209" spans="1:32" x14ac:dyDescent="0.2">
      <c r="A209" s="70" t="s">
        <v>71</v>
      </c>
      <c r="B209" s="71" t="s">
        <v>72</v>
      </c>
      <c r="C209" s="72">
        <v>0</v>
      </c>
      <c r="D209" s="73">
        <v>0</v>
      </c>
      <c r="E209" s="73">
        <v>0</v>
      </c>
      <c r="F209" s="73">
        <v>0</v>
      </c>
      <c r="G209" s="73">
        <v>0</v>
      </c>
      <c r="H209" s="73">
        <v>0</v>
      </c>
      <c r="I209" s="73">
        <v>0</v>
      </c>
      <c r="J209" s="73">
        <v>0</v>
      </c>
      <c r="K209" s="73">
        <v>0</v>
      </c>
      <c r="L209" s="73">
        <v>0</v>
      </c>
      <c r="M209" s="73">
        <v>0</v>
      </c>
      <c r="N209" s="73">
        <v>0</v>
      </c>
      <c r="O209" s="73">
        <v>0</v>
      </c>
      <c r="P209" s="73">
        <v>0</v>
      </c>
      <c r="Q209" s="73">
        <v>0</v>
      </c>
      <c r="R209" s="73">
        <v>0</v>
      </c>
      <c r="S209" s="73">
        <v>0</v>
      </c>
      <c r="T209" s="73">
        <v>0</v>
      </c>
      <c r="U209" s="73">
        <v>0</v>
      </c>
      <c r="V209" s="73">
        <v>0</v>
      </c>
      <c r="W209" s="73">
        <v>0</v>
      </c>
      <c r="X209" s="73">
        <v>0</v>
      </c>
      <c r="Y209" s="73">
        <v>0</v>
      </c>
      <c r="Z209" s="73">
        <v>0</v>
      </c>
      <c r="AA209" s="73">
        <v>0</v>
      </c>
      <c r="AB209" s="73">
        <v>0</v>
      </c>
      <c r="AC209" s="73">
        <v>0</v>
      </c>
      <c r="AD209" s="73">
        <v>0</v>
      </c>
      <c r="AE209" s="73">
        <v>0</v>
      </c>
      <c r="AF209" s="73">
        <v>0</v>
      </c>
    </row>
    <row r="210" spans="1:32" x14ac:dyDescent="0.2">
      <c r="A210" s="70" t="s">
        <v>73</v>
      </c>
      <c r="B210" s="71" t="s">
        <v>74</v>
      </c>
      <c r="C210" s="72">
        <v>0</v>
      </c>
      <c r="D210" s="73">
        <v>0</v>
      </c>
      <c r="E210" s="73">
        <v>0</v>
      </c>
      <c r="F210" s="73">
        <v>0</v>
      </c>
      <c r="G210" s="73">
        <v>0</v>
      </c>
      <c r="H210" s="73">
        <v>0</v>
      </c>
      <c r="I210" s="73">
        <v>0</v>
      </c>
      <c r="J210" s="73">
        <v>0</v>
      </c>
      <c r="K210" s="73">
        <v>0</v>
      </c>
      <c r="L210" s="73">
        <v>0</v>
      </c>
      <c r="M210" s="73">
        <v>0</v>
      </c>
      <c r="N210" s="73">
        <v>0</v>
      </c>
      <c r="O210" s="73">
        <v>0</v>
      </c>
      <c r="P210" s="73">
        <v>0</v>
      </c>
      <c r="Q210" s="73">
        <v>0</v>
      </c>
      <c r="R210" s="73">
        <v>0</v>
      </c>
      <c r="S210" s="73">
        <v>0</v>
      </c>
      <c r="T210" s="73">
        <v>0</v>
      </c>
      <c r="U210" s="73">
        <v>0</v>
      </c>
      <c r="V210" s="73">
        <v>0</v>
      </c>
      <c r="W210" s="73">
        <v>0</v>
      </c>
      <c r="X210" s="73">
        <v>0</v>
      </c>
      <c r="Y210" s="73">
        <v>0</v>
      </c>
      <c r="Z210" s="73">
        <v>0</v>
      </c>
      <c r="AA210" s="73">
        <v>0</v>
      </c>
      <c r="AB210" s="73">
        <v>0</v>
      </c>
      <c r="AC210" s="73">
        <v>0</v>
      </c>
      <c r="AD210" s="73">
        <v>0</v>
      </c>
      <c r="AE210" s="73">
        <v>0</v>
      </c>
      <c r="AF210" s="73">
        <v>0</v>
      </c>
    </row>
    <row r="211" spans="1:32" x14ac:dyDescent="0.2">
      <c r="A211" s="70" t="s">
        <v>75</v>
      </c>
      <c r="B211" s="71" t="s">
        <v>76</v>
      </c>
      <c r="C211" s="72">
        <v>0</v>
      </c>
      <c r="D211" s="73">
        <v>0</v>
      </c>
      <c r="E211" s="73">
        <v>0</v>
      </c>
      <c r="F211" s="73">
        <v>0</v>
      </c>
      <c r="G211" s="73">
        <v>0</v>
      </c>
      <c r="H211" s="73">
        <v>0</v>
      </c>
      <c r="I211" s="73">
        <v>0</v>
      </c>
      <c r="J211" s="73">
        <v>0</v>
      </c>
      <c r="K211" s="73">
        <v>0</v>
      </c>
      <c r="L211" s="73">
        <v>0</v>
      </c>
      <c r="M211" s="73">
        <v>0</v>
      </c>
      <c r="N211" s="73">
        <v>0</v>
      </c>
      <c r="O211" s="73">
        <v>0</v>
      </c>
      <c r="P211" s="73">
        <v>0</v>
      </c>
      <c r="Q211" s="73">
        <v>0</v>
      </c>
      <c r="R211" s="73">
        <v>0</v>
      </c>
      <c r="S211" s="73">
        <v>0</v>
      </c>
      <c r="T211" s="73">
        <v>0</v>
      </c>
      <c r="U211" s="73">
        <v>0</v>
      </c>
      <c r="V211" s="73">
        <v>0</v>
      </c>
      <c r="W211" s="73">
        <v>0</v>
      </c>
      <c r="X211" s="73">
        <v>0</v>
      </c>
      <c r="Y211" s="73">
        <v>0</v>
      </c>
      <c r="Z211" s="73">
        <v>0</v>
      </c>
      <c r="AA211" s="73">
        <v>0</v>
      </c>
      <c r="AB211" s="73">
        <v>0</v>
      </c>
      <c r="AC211" s="73">
        <v>0</v>
      </c>
      <c r="AD211" s="73">
        <v>0</v>
      </c>
      <c r="AE211" s="73">
        <v>0</v>
      </c>
      <c r="AF211" s="73">
        <v>0</v>
      </c>
    </row>
    <row r="212" spans="1:32" x14ac:dyDescent="0.2">
      <c r="A212" s="70" t="s">
        <v>77</v>
      </c>
      <c r="B212" s="71" t="s">
        <v>78</v>
      </c>
      <c r="C212" s="72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3">
        <v>0</v>
      </c>
      <c r="Y212" s="73">
        <v>0</v>
      </c>
      <c r="Z212" s="73">
        <v>0</v>
      </c>
      <c r="AA212" s="73">
        <v>0</v>
      </c>
      <c r="AB212" s="73">
        <v>0</v>
      </c>
      <c r="AC212" s="73">
        <v>0</v>
      </c>
      <c r="AD212" s="73">
        <v>0</v>
      </c>
      <c r="AE212" s="73">
        <v>0</v>
      </c>
      <c r="AF212" s="73">
        <v>0</v>
      </c>
    </row>
    <row r="213" spans="1:32" x14ac:dyDescent="0.2">
      <c r="A213" s="70" t="s">
        <v>79</v>
      </c>
      <c r="B213" s="71" t="s">
        <v>80</v>
      </c>
      <c r="C213" s="72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</row>
    <row r="214" spans="1:32" x14ac:dyDescent="0.2">
      <c r="A214" s="74" t="s">
        <v>81</v>
      </c>
      <c r="B214" s="75"/>
      <c r="C214" s="72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</row>
    <row r="215" spans="1:32" x14ac:dyDescent="0.2">
      <c r="A215" s="76" t="s">
        <v>82</v>
      </c>
      <c r="B215" s="28"/>
      <c r="C215" s="78">
        <v>0</v>
      </c>
      <c r="D215" s="78">
        <v>0</v>
      </c>
      <c r="E215" s="78">
        <v>0</v>
      </c>
      <c r="F215" s="78">
        <v>0</v>
      </c>
      <c r="G215" s="78">
        <v>0</v>
      </c>
      <c r="H215" s="78">
        <v>0</v>
      </c>
      <c r="I215" s="78">
        <v>0</v>
      </c>
      <c r="J215" s="78">
        <v>0</v>
      </c>
      <c r="K215" s="78">
        <v>0</v>
      </c>
      <c r="L215" s="78">
        <v>0</v>
      </c>
      <c r="M215" s="78">
        <v>0</v>
      </c>
      <c r="N215" s="78">
        <v>0</v>
      </c>
      <c r="O215" s="78">
        <v>0</v>
      </c>
      <c r="P215" s="78">
        <v>0</v>
      </c>
      <c r="Q215" s="78">
        <v>0</v>
      </c>
      <c r="R215" s="78">
        <v>0</v>
      </c>
      <c r="S215" s="78">
        <v>0</v>
      </c>
      <c r="T215" s="78">
        <v>0</v>
      </c>
      <c r="U215" s="78">
        <v>0</v>
      </c>
      <c r="V215" s="78">
        <v>0</v>
      </c>
      <c r="W215" s="78">
        <v>0</v>
      </c>
      <c r="X215" s="78">
        <v>0</v>
      </c>
      <c r="Y215" s="78">
        <v>0</v>
      </c>
      <c r="Z215" s="78">
        <v>0</v>
      </c>
      <c r="AA215" s="78">
        <v>0</v>
      </c>
      <c r="AB215" s="78">
        <v>0</v>
      </c>
      <c r="AC215" s="78">
        <v>0</v>
      </c>
      <c r="AD215" s="78">
        <v>0</v>
      </c>
      <c r="AE215" s="78">
        <v>0</v>
      </c>
      <c r="AF215" s="78">
        <v>0</v>
      </c>
    </row>
    <row r="216" spans="1:32" x14ac:dyDescent="0.2">
      <c r="A216" s="79" t="s">
        <v>83</v>
      </c>
      <c r="B216" s="80" t="s">
        <v>84</v>
      </c>
      <c r="C216" s="81">
        <v>0</v>
      </c>
      <c r="D216" s="82">
        <v>0</v>
      </c>
      <c r="E216" s="82">
        <v>0</v>
      </c>
      <c r="F216" s="82">
        <v>0</v>
      </c>
      <c r="G216" s="82">
        <v>0</v>
      </c>
      <c r="H216" s="82">
        <v>0</v>
      </c>
      <c r="I216" s="82">
        <v>0</v>
      </c>
      <c r="J216" s="82">
        <v>0</v>
      </c>
      <c r="K216" s="82">
        <v>0</v>
      </c>
      <c r="L216" s="82">
        <v>0</v>
      </c>
      <c r="M216" s="82">
        <v>0</v>
      </c>
      <c r="N216" s="82">
        <v>0</v>
      </c>
      <c r="O216" s="82">
        <v>0</v>
      </c>
      <c r="P216" s="82">
        <v>0</v>
      </c>
      <c r="Q216" s="82">
        <v>0</v>
      </c>
      <c r="R216" s="82">
        <v>0</v>
      </c>
      <c r="S216" s="82">
        <v>0</v>
      </c>
      <c r="T216" s="82">
        <v>0</v>
      </c>
      <c r="U216" s="82">
        <v>0</v>
      </c>
      <c r="V216" s="82">
        <v>0</v>
      </c>
      <c r="W216" s="82">
        <v>0</v>
      </c>
      <c r="X216" s="82">
        <v>0</v>
      </c>
      <c r="Y216" s="82">
        <v>0</v>
      </c>
      <c r="Z216" s="82">
        <v>0</v>
      </c>
      <c r="AA216" s="82">
        <v>0</v>
      </c>
      <c r="AB216" s="82">
        <v>0</v>
      </c>
      <c r="AC216" s="82">
        <v>0</v>
      </c>
      <c r="AD216" s="82">
        <v>0</v>
      </c>
      <c r="AE216" s="82">
        <v>0</v>
      </c>
      <c r="AF216" s="82">
        <v>0</v>
      </c>
    </row>
    <row r="217" spans="1:32" x14ac:dyDescent="0.2">
      <c r="A217" s="83" t="s">
        <v>85</v>
      </c>
      <c r="B217" s="84">
        <v>84</v>
      </c>
      <c r="C217" s="72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3">
        <v>0</v>
      </c>
      <c r="Y217" s="73">
        <v>0</v>
      </c>
      <c r="Z217" s="73">
        <v>0</v>
      </c>
      <c r="AA217" s="73">
        <v>0</v>
      </c>
      <c r="AB217" s="73">
        <v>0</v>
      </c>
      <c r="AC217" s="73">
        <v>0</v>
      </c>
      <c r="AD217" s="73">
        <v>0</v>
      </c>
      <c r="AE217" s="73">
        <v>0</v>
      </c>
      <c r="AF217" s="73">
        <v>0</v>
      </c>
    </row>
    <row r="218" spans="1:32" x14ac:dyDescent="0.2">
      <c r="A218" s="70" t="s">
        <v>86</v>
      </c>
      <c r="B218" s="71">
        <v>85</v>
      </c>
      <c r="C218" s="72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</row>
    <row r="219" spans="1:32" x14ac:dyDescent="0.2">
      <c r="A219" s="74" t="s">
        <v>87</v>
      </c>
      <c r="B219" s="75" t="s">
        <v>88</v>
      </c>
      <c r="C219" s="85">
        <v>0</v>
      </c>
      <c r="D219" s="86">
        <v>0</v>
      </c>
      <c r="E219" s="86">
        <v>0</v>
      </c>
      <c r="F219" s="86">
        <v>0</v>
      </c>
      <c r="G219" s="86">
        <v>0</v>
      </c>
      <c r="H219" s="86">
        <v>0</v>
      </c>
      <c r="I219" s="86">
        <v>0</v>
      </c>
      <c r="J219" s="86">
        <v>0</v>
      </c>
      <c r="K219" s="86">
        <v>0</v>
      </c>
      <c r="L219" s="86">
        <v>0</v>
      </c>
      <c r="M219" s="86">
        <v>0</v>
      </c>
      <c r="N219" s="86">
        <v>0</v>
      </c>
      <c r="O219" s="86">
        <v>0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0</v>
      </c>
      <c r="W219" s="86">
        <v>0</v>
      </c>
      <c r="X219" s="86">
        <v>0</v>
      </c>
      <c r="Y219" s="86">
        <v>0</v>
      </c>
      <c r="Z219" s="86">
        <v>0</v>
      </c>
      <c r="AA219" s="86">
        <v>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</row>
    <row r="220" spans="1:32" x14ac:dyDescent="0.2">
      <c r="A220" s="32" t="s">
        <v>89</v>
      </c>
      <c r="B220" s="33"/>
      <c r="C220" s="34">
        <v>0</v>
      </c>
      <c r="D220" s="34">
        <v>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  <c r="AF220" s="34">
        <v>0</v>
      </c>
    </row>
    <row r="221" spans="1:32" ht="13.5" thickBot="1" x14ac:dyDescent="0.25">
      <c r="A221" s="30" t="s">
        <v>90</v>
      </c>
      <c r="B221" s="31"/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</row>
    <row r="222" spans="1:32" ht="13.5" thickBot="1" x14ac:dyDescent="0.25">
      <c r="A222" s="36" t="s">
        <v>91</v>
      </c>
      <c r="B222" s="37"/>
      <c r="C222" s="38">
        <v>0</v>
      </c>
      <c r="D222" s="38">
        <v>0</v>
      </c>
      <c r="E222" s="38">
        <v>0</v>
      </c>
      <c r="F222" s="38">
        <v>0</v>
      </c>
      <c r="G222" s="38">
        <v>0</v>
      </c>
      <c r="H222" s="38">
        <v>0</v>
      </c>
      <c r="I222" s="38">
        <v>-9.4161899749999947</v>
      </c>
      <c r="J222" s="38">
        <v>-4.6121654250000006</v>
      </c>
      <c r="K222" s="38">
        <v>-4.4057781500000033</v>
      </c>
      <c r="L222" s="38">
        <v>1.5278464000000085</v>
      </c>
      <c r="M222" s="38">
        <v>-4.0881045</v>
      </c>
      <c r="N222" s="38">
        <v>1.8152564250000012</v>
      </c>
      <c r="O222" s="38">
        <v>-6.0583358750000045</v>
      </c>
      <c r="P222" s="38">
        <v>-0.52926404999999477</v>
      </c>
      <c r="Q222" s="38">
        <v>-3.2894908749999914</v>
      </c>
      <c r="R222" s="38">
        <v>-2.2479950039999821</v>
      </c>
      <c r="S222" s="38">
        <v>-4.4981683840000031</v>
      </c>
      <c r="T222" s="38">
        <v>-2.1727073799999985</v>
      </c>
      <c r="U222" s="38">
        <v>-3.1293155975679952</v>
      </c>
      <c r="V222" s="38">
        <v>-4.2404390106586618</v>
      </c>
      <c r="W222" s="38">
        <v>-1.8287930207739578</v>
      </c>
      <c r="X222" s="38">
        <v>-0.60780833136360002</v>
      </c>
      <c r="Y222" s="38">
        <v>1.3750494489738969</v>
      </c>
      <c r="Z222" s="38">
        <v>0.32014898697015326</v>
      </c>
      <c r="AA222" s="38">
        <v>-1.4811976208985556</v>
      </c>
      <c r="AB222" s="38">
        <v>1.6307821736570105</v>
      </c>
      <c r="AC222" s="38">
        <v>-3.1737793968018622</v>
      </c>
      <c r="AD222" s="38">
        <v>-2.8886858934404103</v>
      </c>
      <c r="AE222" s="38">
        <v>-3.4486883993195647</v>
      </c>
      <c r="AF222" s="38">
        <v>-2.6469882778086031</v>
      </c>
    </row>
    <row r="224" spans="1:32" x14ac:dyDescent="0.2">
      <c r="A224" s="88"/>
      <c r="B224" s="88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</row>
    <row r="225" spans="1:32" x14ac:dyDescent="0.2">
      <c r="A225"/>
      <c r="B225" s="19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ht="30.75" thickBot="1" x14ac:dyDescent="0.3">
      <c r="A226" s="90" t="s">
        <v>94</v>
      </c>
      <c r="B226" s="2" t="s">
        <v>1</v>
      </c>
      <c r="C226" s="3">
        <v>1990</v>
      </c>
      <c r="D226" s="3">
        <v>1991</v>
      </c>
      <c r="E226" s="3">
        <v>1992</v>
      </c>
      <c r="F226" s="3">
        <v>1993</v>
      </c>
      <c r="G226" s="3">
        <v>1994</v>
      </c>
      <c r="H226" s="3">
        <v>1995</v>
      </c>
      <c r="I226" s="3">
        <v>1996</v>
      </c>
      <c r="J226" s="3">
        <v>1997</v>
      </c>
      <c r="K226" s="3">
        <v>1998</v>
      </c>
      <c r="L226" s="3">
        <v>1999</v>
      </c>
      <c r="M226" s="3">
        <v>2000</v>
      </c>
      <c r="N226" s="3">
        <v>2001</v>
      </c>
      <c r="O226" s="3">
        <v>2002</v>
      </c>
      <c r="P226" s="3">
        <v>2003</v>
      </c>
      <c r="Q226" s="3">
        <v>2004</v>
      </c>
      <c r="R226" s="3">
        <v>2005</v>
      </c>
      <c r="S226" s="3">
        <v>2006</v>
      </c>
      <c r="T226" s="3">
        <v>2007</v>
      </c>
      <c r="U226" s="3">
        <v>2008</v>
      </c>
      <c r="V226" s="3">
        <v>2009</v>
      </c>
      <c r="W226" s="3">
        <v>2010</v>
      </c>
      <c r="X226" s="3">
        <v>2011</v>
      </c>
      <c r="Y226" s="3">
        <v>2012</v>
      </c>
      <c r="Z226" s="3">
        <v>2013</v>
      </c>
      <c r="AA226" s="3">
        <v>2014</v>
      </c>
      <c r="AB226" s="3">
        <v>2015</v>
      </c>
      <c r="AC226" s="3">
        <v>2016</v>
      </c>
      <c r="AD226" s="3">
        <v>2017</v>
      </c>
      <c r="AE226" s="3">
        <v>2018</v>
      </c>
      <c r="AF226" s="3">
        <v>2019</v>
      </c>
    </row>
    <row r="227" spans="1:32" x14ac:dyDescent="0.2">
      <c r="A227" s="5" t="s">
        <v>2</v>
      </c>
      <c r="B227" s="6"/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</row>
    <row r="228" spans="1:32" x14ac:dyDescent="0.2">
      <c r="A228" s="10" t="s">
        <v>3</v>
      </c>
      <c r="B228" s="11"/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</row>
    <row r="229" spans="1:32" x14ac:dyDescent="0.2">
      <c r="A229" s="10" t="s">
        <v>4</v>
      </c>
      <c r="B229" s="11"/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</row>
    <row r="230" spans="1:32" x14ac:dyDescent="0.2">
      <c r="A230" s="10" t="s">
        <v>5</v>
      </c>
      <c r="B230" s="11"/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</row>
    <row r="231" spans="1:32" ht="13.5" thickBot="1" x14ac:dyDescent="0.25">
      <c r="A231" s="13" t="s">
        <v>6</v>
      </c>
      <c r="B231" s="14"/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</row>
    <row r="232" spans="1:32" x14ac:dyDescent="0.2">
      <c r="A232" s="16" t="s">
        <v>7</v>
      </c>
      <c r="B232" s="17"/>
      <c r="C232" s="18">
        <v>0</v>
      </c>
      <c r="D232" s="18">
        <v>0</v>
      </c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</row>
    <row r="233" spans="1:32" ht="13.5" thickBot="1" x14ac:dyDescent="0.25">
      <c r="A233" s="21" t="s">
        <v>8</v>
      </c>
      <c r="B233" s="22"/>
      <c r="C233" s="23">
        <f t="shared" ref="C233:AF233" si="3">C232-C252</f>
        <v>0</v>
      </c>
      <c r="D233" s="23">
        <f t="shared" si="3"/>
        <v>0</v>
      </c>
      <c r="E233" s="23">
        <f t="shared" si="3"/>
        <v>0</v>
      </c>
      <c r="F233" s="23">
        <f t="shared" si="3"/>
        <v>0</v>
      </c>
      <c r="G233" s="23">
        <f t="shared" si="3"/>
        <v>0</v>
      </c>
      <c r="H233" s="23">
        <f t="shared" si="3"/>
        <v>0</v>
      </c>
      <c r="I233" s="23">
        <f t="shared" si="3"/>
        <v>0</v>
      </c>
      <c r="J233" s="23">
        <f t="shared" si="3"/>
        <v>0</v>
      </c>
      <c r="K233" s="23">
        <f t="shared" si="3"/>
        <v>0</v>
      </c>
      <c r="L233" s="23">
        <f t="shared" si="3"/>
        <v>0</v>
      </c>
      <c r="M233" s="23">
        <f t="shared" si="3"/>
        <v>0</v>
      </c>
      <c r="N233" s="23">
        <f t="shared" si="3"/>
        <v>0</v>
      </c>
      <c r="O233" s="23">
        <f t="shared" si="3"/>
        <v>0</v>
      </c>
      <c r="P233" s="23">
        <f t="shared" si="3"/>
        <v>0</v>
      </c>
      <c r="Q233" s="23">
        <f t="shared" si="3"/>
        <v>0</v>
      </c>
      <c r="R233" s="23">
        <f t="shared" si="3"/>
        <v>0</v>
      </c>
      <c r="S233" s="23">
        <f t="shared" si="3"/>
        <v>0</v>
      </c>
      <c r="T233" s="23">
        <f t="shared" si="3"/>
        <v>0</v>
      </c>
      <c r="U233" s="23">
        <f t="shared" si="3"/>
        <v>0</v>
      </c>
      <c r="V233" s="23">
        <f t="shared" si="3"/>
        <v>0</v>
      </c>
      <c r="W233" s="23">
        <f t="shared" si="3"/>
        <v>0</v>
      </c>
      <c r="X233" s="23">
        <f t="shared" si="3"/>
        <v>0</v>
      </c>
      <c r="Y233" s="23">
        <f t="shared" si="3"/>
        <v>0</v>
      </c>
      <c r="Z233" s="23">
        <f t="shared" si="3"/>
        <v>0</v>
      </c>
      <c r="AA233" s="23">
        <f t="shared" si="3"/>
        <v>0</v>
      </c>
      <c r="AB233" s="23">
        <f t="shared" si="3"/>
        <v>0</v>
      </c>
      <c r="AC233" s="23">
        <f t="shared" si="3"/>
        <v>0</v>
      </c>
      <c r="AD233" s="23">
        <f t="shared" si="3"/>
        <v>0</v>
      </c>
      <c r="AE233" s="23">
        <f t="shared" si="3"/>
        <v>0</v>
      </c>
      <c r="AF233" s="23">
        <f t="shared" si="3"/>
        <v>0</v>
      </c>
    </row>
    <row r="234" spans="1:32" x14ac:dyDescent="0.2">
      <c r="A234" s="16" t="s">
        <v>9</v>
      </c>
      <c r="B234" s="17"/>
      <c r="C234" s="18">
        <v>0</v>
      </c>
      <c r="D234" s="18">
        <v>0</v>
      </c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  <c r="AC234" s="18">
        <v>0</v>
      </c>
      <c r="AD234" s="18">
        <v>0</v>
      </c>
      <c r="AE234" s="18">
        <v>0</v>
      </c>
      <c r="AF234" s="18">
        <v>0</v>
      </c>
    </row>
    <row r="235" spans="1:32" x14ac:dyDescent="0.2">
      <c r="A235" s="24" t="s">
        <v>10</v>
      </c>
      <c r="B235" s="25"/>
      <c r="C235" s="26">
        <v>0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0</v>
      </c>
      <c r="R235" s="26">
        <v>0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  <c r="AE235" s="26">
        <v>0</v>
      </c>
      <c r="AF235" s="26">
        <v>0</v>
      </c>
    </row>
    <row r="236" spans="1:32" x14ac:dyDescent="0.2">
      <c r="A236" s="10" t="s">
        <v>11</v>
      </c>
      <c r="B236" s="11"/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</row>
    <row r="237" spans="1:32" x14ac:dyDescent="0.2">
      <c r="A237" s="10" t="s">
        <v>12</v>
      </c>
      <c r="B237" s="11"/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</row>
    <row r="238" spans="1:32" x14ac:dyDescent="0.2">
      <c r="A238" s="10" t="s">
        <v>13</v>
      </c>
      <c r="B238" s="11"/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</row>
    <row r="239" spans="1:32" x14ac:dyDescent="0.2">
      <c r="A239" s="27" t="s">
        <v>14</v>
      </c>
      <c r="B239" s="28"/>
      <c r="C239" s="29">
        <v>0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0</v>
      </c>
      <c r="Z239" s="29">
        <v>0</v>
      </c>
      <c r="AA239" s="29">
        <v>0</v>
      </c>
      <c r="AB239" s="29">
        <v>0</v>
      </c>
      <c r="AC239" s="29">
        <v>0</v>
      </c>
      <c r="AD239" s="29">
        <v>0</v>
      </c>
      <c r="AE239" s="29">
        <v>0</v>
      </c>
      <c r="AF239" s="29">
        <v>0</v>
      </c>
    </row>
    <row r="240" spans="1:32" x14ac:dyDescent="0.2">
      <c r="A240" s="30" t="s">
        <v>15</v>
      </c>
      <c r="B240" s="31"/>
      <c r="C240" s="19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</row>
    <row r="241" spans="1:32" x14ac:dyDescent="0.2">
      <c r="A241" s="24" t="s">
        <v>10</v>
      </c>
      <c r="B241" s="25"/>
      <c r="C241" s="26">
        <v>0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0</v>
      </c>
      <c r="N241" s="26">
        <v>0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0</v>
      </c>
      <c r="Z241" s="26">
        <v>0</v>
      </c>
      <c r="AA241" s="26">
        <v>0</v>
      </c>
      <c r="AB241" s="26">
        <v>0</v>
      </c>
      <c r="AC241" s="26">
        <v>0</v>
      </c>
      <c r="AD241" s="26">
        <v>0</v>
      </c>
      <c r="AE241" s="26">
        <v>0</v>
      </c>
      <c r="AF241" s="26">
        <v>0</v>
      </c>
    </row>
    <row r="242" spans="1:32" x14ac:dyDescent="0.2">
      <c r="A242" s="10" t="s">
        <v>16</v>
      </c>
      <c r="B242" s="11"/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</row>
    <row r="243" spans="1:32" x14ac:dyDescent="0.2">
      <c r="A243" s="10" t="s">
        <v>17</v>
      </c>
      <c r="B243" s="11"/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</row>
    <row r="244" spans="1:32" x14ac:dyDescent="0.2">
      <c r="A244" s="10" t="s">
        <v>13</v>
      </c>
      <c r="B244" s="11"/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</row>
    <row r="245" spans="1:32" x14ac:dyDescent="0.2">
      <c r="A245" s="27" t="s">
        <v>18</v>
      </c>
      <c r="B245" s="28"/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  <c r="U245" s="29">
        <v>0</v>
      </c>
      <c r="V245" s="29">
        <v>0</v>
      </c>
      <c r="W245" s="29">
        <v>0</v>
      </c>
      <c r="X245" s="29">
        <v>0</v>
      </c>
      <c r="Y245" s="29">
        <v>0</v>
      </c>
      <c r="Z245" s="29">
        <v>0</v>
      </c>
      <c r="AA245" s="29">
        <v>0</v>
      </c>
      <c r="AB245" s="29">
        <v>0</v>
      </c>
      <c r="AC245" s="29">
        <v>0</v>
      </c>
      <c r="AD245" s="29">
        <v>0</v>
      </c>
      <c r="AE245" s="29">
        <v>0</v>
      </c>
      <c r="AF245" s="29">
        <v>0</v>
      </c>
    </row>
    <row r="246" spans="1:32" x14ac:dyDescent="0.2">
      <c r="A246" s="32" t="s">
        <v>19</v>
      </c>
      <c r="B246" s="33"/>
      <c r="C246" s="34">
        <v>0</v>
      </c>
      <c r="D246" s="34">
        <v>0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0</v>
      </c>
      <c r="Z246" s="34">
        <v>0</v>
      </c>
      <c r="AA246" s="34">
        <v>0</v>
      </c>
      <c r="AB246" s="34">
        <v>0</v>
      </c>
      <c r="AC246" s="34">
        <v>0</v>
      </c>
      <c r="AD246" s="34">
        <v>0</v>
      </c>
      <c r="AE246" s="34">
        <v>0</v>
      </c>
      <c r="AF246" s="34">
        <v>0</v>
      </c>
    </row>
    <row r="247" spans="1:32" x14ac:dyDescent="0.2">
      <c r="A247" s="24" t="s">
        <v>20</v>
      </c>
      <c r="B247" s="25"/>
      <c r="C247" s="26">
        <v>0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0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0</v>
      </c>
      <c r="Z247" s="26">
        <v>0</v>
      </c>
      <c r="AA247" s="26">
        <v>0</v>
      </c>
      <c r="AB247" s="26">
        <v>0</v>
      </c>
      <c r="AC247" s="26">
        <v>0</v>
      </c>
      <c r="AD247" s="26">
        <v>0</v>
      </c>
      <c r="AE247" s="26">
        <v>0</v>
      </c>
      <c r="AF247" s="26">
        <v>0</v>
      </c>
    </row>
    <row r="248" spans="1:32" x14ac:dyDescent="0.2">
      <c r="A248" s="35" t="s">
        <v>21</v>
      </c>
      <c r="B248" s="31"/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</row>
    <row r="249" spans="1:32" ht="13.5" thickBot="1" x14ac:dyDescent="0.25">
      <c r="A249" s="13" t="s">
        <v>22</v>
      </c>
      <c r="B249" s="14"/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</row>
    <row r="250" spans="1:32" ht="13.5" thickBot="1" x14ac:dyDescent="0.25">
      <c r="A250" s="30" t="s">
        <v>23</v>
      </c>
      <c r="B250" s="31"/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</row>
    <row r="251" spans="1:32" ht="13.5" thickBot="1" x14ac:dyDescent="0.25">
      <c r="A251" s="36" t="s">
        <v>24</v>
      </c>
      <c r="B251" s="37"/>
      <c r="C251" s="38">
        <v>0</v>
      </c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0</v>
      </c>
      <c r="K251" s="38">
        <v>0</v>
      </c>
      <c r="L251" s="38">
        <v>0</v>
      </c>
      <c r="M251" s="38">
        <v>0</v>
      </c>
      <c r="N251" s="38">
        <v>0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8">
        <v>0</v>
      </c>
      <c r="U251" s="38">
        <v>0</v>
      </c>
      <c r="V251" s="38">
        <v>0</v>
      </c>
      <c r="W251" s="38">
        <v>0</v>
      </c>
      <c r="X251" s="38">
        <v>0</v>
      </c>
      <c r="Y251" s="38">
        <v>0</v>
      </c>
      <c r="Z251" s="38">
        <v>0</v>
      </c>
      <c r="AA251" s="38">
        <v>0</v>
      </c>
      <c r="AB251" s="38">
        <v>0</v>
      </c>
      <c r="AC251" s="38">
        <v>0</v>
      </c>
      <c r="AD251" s="38">
        <v>0</v>
      </c>
      <c r="AE251" s="38">
        <v>0</v>
      </c>
      <c r="AF251" s="38">
        <v>0</v>
      </c>
    </row>
    <row r="252" spans="1:32" x14ac:dyDescent="0.2">
      <c r="A252" s="16" t="s">
        <v>25</v>
      </c>
      <c r="B252" s="17"/>
      <c r="C252" s="18">
        <v>0</v>
      </c>
      <c r="D252" s="18">
        <v>0</v>
      </c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</row>
    <row r="253" spans="1:32" ht="13.5" thickBot="1" x14ac:dyDescent="0.25">
      <c r="A253" s="39" t="s">
        <v>26</v>
      </c>
      <c r="B253" s="40"/>
      <c r="C253" s="41">
        <v>0</v>
      </c>
      <c r="D253" s="41">
        <v>0</v>
      </c>
      <c r="E253" s="41">
        <v>0</v>
      </c>
      <c r="F253" s="41">
        <v>0</v>
      </c>
      <c r="G253" s="41">
        <v>0</v>
      </c>
      <c r="H253" s="41">
        <v>0</v>
      </c>
      <c r="I253" s="41">
        <v>0</v>
      </c>
      <c r="J253" s="41">
        <v>0</v>
      </c>
      <c r="K253" s="41">
        <v>0</v>
      </c>
      <c r="L253" s="41">
        <v>0</v>
      </c>
      <c r="M253" s="41">
        <v>0</v>
      </c>
      <c r="N253" s="41">
        <v>0</v>
      </c>
      <c r="O253" s="41">
        <v>0</v>
      </c>
      <c r="P253" s="41">
        <v>0</v>
      </c>
      <c r="Q253" s="41">
        <v>0</v>
      </c>
      <c r="R253" s="41">
        <v>0</v>
      </c>
      <c r="S253" s="41">
        <v>0</v>
      </c>
      <c r="T253" s="41">
        <v>0</v>
      </c>
      <c r="U253" s="41">
        <v>0</v>
      </c>
      <c r="V253" s="41">
        <v>0</v>
      </c>
      <c r="W253" s="41">
        <v>0</v>
      </c>
      <c r="X253" s="41">
        <v>0</v>
      </c>
      <c r="Y253" s="41">
        <v>0</v>
      </c>
      <c r="Z253" s="41">
        <v>0</v>
      </c>
      <c r="AA253" s="41">
        <v>0</v>
      </c>
      <c r="AB253" s="41">
        <v>0</v>
      </c>
      <c r="AC253" s="41">
        <v>0</v>
      </c>
      <c r="AD253" s="41">
        <v>0</v>
      </c>
      <c r="AE253" s="41">
        <v>0</v>
      </c>
      <c r="AF253" s="41">
        <v>0</v>
      </c>
    </row>
    <row r="254" spans="1:32" ht="13.5" thickBot="1" x14ac:dyDescent="0.25">
      <c r="A254" s="16" t="s">
        <v>27</v>
      </c>
      <c r="B254" s="17"/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0</v>
      </c>
    </row>
    <row r="255" spans="1:32" x14ac:dyDescent="0.2">
      <c r="A255" s="42" t="s">
        <v>28</v>
      </c>
      <c r="B255" s="43"/>
      <c r="C255" s="44">
        <v>0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0</v>
      </c>
      <c r="AC255" s="44">
        <v>0</v>
      </c>
      <c r="AD255" s="44">
        <v>0</v>
      </c>
      <c r="AE255" s="44">
        <v>0</v>
      </c>
      <c r="AF255" s="44">
        <v>0</v>
      </c>
    </row>
    <row r="256" spans="1:32" x14ac:dyDescent="0.2">
      <c r="A256" s="45" t="s">
        <v>29</v>
      </c>
      <c r="B256" s="46" t="s">
        <v>30</v>
      </c>
      <c r="C256" s="47">
        <v>0</v>
      </c>
      <c r="D256" s="47">
        <v>0</v>
      </c>
      <c r="E256" s="47">
        <v>0</v>
      </c>
      <c r="F256" s="47">
        <v>0</v>
      </c>
      <c r="G256" s="47">
        <v>0</v>
      </c>
      <c r="H256" s="47">
        <v>0</v>
      </c>
      <c r="I256" s="47">
        <v>0</v>
      </c>
      <c r="J256" s="47">
        <v>0</v>
      </c>
      <c r="K256" s="47">
        <v>0</v>
      </c>
      <c r="L256" s="47">
        <v>0</v>
      </c>
      <c r="M256" s="47">
        <v>0</v>
      </c>
      <c r="N256" s="47">
        <v>0</v>
      </c>
      <c r="O256" s="47">
        <v>0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47">
        <v>0</v>
      </c>
    </row>
    <row r="257" spans="1:37" x14ac:dyDescent="0.2">
      <c r="A257" s="49" t="s">
        <v>31</v>
      </c>
      <c r="B257" s="50" t="s">
        <v>32</v>
      </c>
      <c r="C257" s="51">
        <v>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</row>
    <row r="258" spans="1:37" x14ac:dyDescent="0.2">
      <c r="A258" s="49" t="s">
        <v>33</v>
      </c>
      <c r="B258" s="50" t="s">
        <v>34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  <c r="P258" s="51">
        <v>0</v>
      </c>
      <c r="Q258" s="51">
        <v>0</v>
      </c>
      <c r="R258" s="51">
        <v>0</v>
      </c>
      <c r="S258" s="51">
        <v>0</v>
      </c>
      <c r="T258" s="51">
        <v>0</v>
      </c>
      <c r="U258" s="51">
        <v>0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</row>
    <row r="259" spans="1:37" x14ac:dyDescent="0.2">
      <c r="A259" s="49" t="s">
        <v>35</v>
      </c>
      <c r="B259" s="50" t="s">
        <v>36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0</v>
      </c>
      <c r="M259" s="51">
        <v>0</v>
      </c>
      <c r="N259" s="51">
        <v>0</v>
      </c>
      <c r="O259" s="51">
        <v>0</v>
      </c>
      <c r="P259" s="51">
        <v>0</v>
      </c>
      <c r="Q259" s="51">
        <v>0</v>
      </c>
      <c r="R259" s="51">
        <v>0</v>
      </c>
      <c r="S259" s="51">
        <v>0</v>
      </c>
      <c r="T259" s="51">
        <v>0</v>
      </c>
      <c r="U259" s="51">
        <v>0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1">
        <v>0</v>
      </c>
      <c r="AD259" s="51">
        <v>0</v>
      </c>
      <c r="AE259" s="51">
        <v>0</v>
      </c>
      <c r="AF259" s="51">
        <v>0</v>
      </c>
    </row>
    <row r="260" spans="1:37" x14ac:dyDescent="0.2">
      <c r="A260" s="49" t="s">
        <v>37</v>
      </c>
      <c r="B260" s="50" t="s">
        <v>38</v>
      </c>
      <c r="C260" s="51">
        <v>0</v>
      </c>
      <c r="D260" s="51">
        <v>0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  <c r="P260" s="51">
        <v>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</row>
    <row r="261" spans="1:37" x14ac:dyDescent="0.2">
      <c r="A261" s="49" t="s">
        <v>39</v>
      </c>
      <c r="B261" s="50" t="s">
        <v>40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0</v>
      </c>
      <c r="M261" s="51">
        <v>0</v>
      </c>
      <c r="N261" s="51">
        <v>0</v>
      </c>
      <c r="O261" s="51">
        <v>0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0</v>
      </c>
      <c r="W261" s="51">
        <v>0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1">
        <v>0</v>
      </c>
      <c r="AD261" s="51">
        <v>0</v>
      </c>
      <c r="AE261" s="51">
        <v>0</v>
      </c>
      <c r="AF261" s="51">
        <v>0</v>
      </c>
    </row>
    <row r="262" spans="1:37" x14ac:dyDescent="0.2">
      <c r="A262" s="49" t="s">
        <v>41</v>
      </c>
      <c r="B262" s="50" t="s">
        <v>42</v>
      </c>
      <c r="C262" s="51">
        <v>0</v>
      </c>
      <c r="D262" s="51">
        <v>0</v>
      </c>
      <c r="E262" s="51">
        <v>0</v>
      </c>
      <c r="F262" s="51">
        <v>0</v>
      </c>
      <c r="G262" s="51">
        <v>0</v>
      </c>
      <c r="H262" s="51">
        <v>0</v>
      </c>
      <c r="I262" s="51">
        <v>0</v>
      </c>
      <c r="J262" s="51">
        <v>0</v>
      </c>
      <c r="K262" s="51">
        <v>0</v>
      </c>
      <c r="L262" s="51">
        <v>0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51">
        <v>0</v>
      </c>
      <c r="AD262" s="51">
        <v>0</v>
      </c>
      <c r="AE262" s="51">
        <v>0</v>
      </c>
      <c r="AF262" s="51">
        <v>0</v>
      </c>
    </row>
    <row r="263" spans="1:37" x14ac:dyDescent="0.2">
      <c r="A263" s="49" t="s">
        <v>43</v>
      </c>
      <c r="B263" s="50" t="s">
        <v>44</v>
      </c>
      <c r="C263" s="51">
        <v>0</v>
      </c>
      <c r="D263" s="51">
        <v>0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</row>
    <row r="264" spans="1:37" x14ac:dyDescent="0.2">
      <c r="A264" s="49" t="s">
        <v>45</v>
      </c>
      <c r="B264" s="50" t="s">
        <v>46</v>
      </c>
      <c r="C264" s="51">
        <v>0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</row>
    <row r="265" spans="1:37" x14ac:dyDescent="0.2">
      <c r="A265" s="49" t="s">
        <v>47</v>
      </c>
      <c r="B265" s="50" t="s">
        <v>48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1">
        <v>0</v>
      </c>
      <c r="AD265" s="51">
        <v>0</v>
      </c>
      <c r="AE265" s="51">
        <v>0</v>
      </c>
      <c r="AF265" s="51">
        <v>0</v>
      </c>
    </row>
    <row r="266" spans="1:37" x14ac:dyDescent="0.2">
      <c r="A266" s="49" t="s">
        <v>49</v>
      </c>
      <c r="B266" s="50" t="s">
        <v>50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1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</row>
    <row r="267" spans="1:37" x14ac:dyDescent="0.2">
      <c r="A267" s="49" t="s">
        <v>51</v>
      </c>
      <c r="B267" s="50" t="s">
        <v>52</v>
      </c>
      <c r="C267" s="51">
        <v>0</v>
      </c>
      <c r="D267" s="51">
        <v>0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51">
        <v>0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1">
        <v>0</v>
      </c>
      <c r="AD267" s="51">
        <v>0</v>
      </c>
      <c r="AE267" s="51">
        <v>0</v>
      </c>
      <c r="AF267" s="51">
        <v>0</v>
      </c>
    </row>
    <row r="268" spans="1:37" x14ac:dyDescent="0.2">
      <c r="A268" s="76" t="s">
        <v>53</v>
      </c>
      <c r="B268" s="92" t="s">
        <v>54</v>
      </c>
      <c r="C268" s="78">
        <v>0</v>
      </c>
      <c r="D268" s="78">
        <v>0</v>
      </c>
      <c r="E268" s="78">
        <v>0</v>
      </c>
      <c r="F268" s="78">
        <v>0</v>
      </c>
      <c r="G268" s="78">
        <v>0</v>
      </c>
      <c r="H268" s="78">
        <v>0</v>
      </c>
      <c r="I268" s="78">
        <v>0</v>
      </c>
      <c r="J268" s="78">
        <v>0</v>
      </c>
      <c r="K268" s="78">
        <v>0</v>
      </c>
      <c r="L268" s="78">
        <v>0</v>
      </c>
      <c r="M268" s="78">
        <v>0</v>
      </c>
      <c r="N268" s="78">
        <v>0</v>
      </c>
      <c r="O268" s="78">
        <v>0</v>
      </c>
      <c r="P268" s="78">
        <v>0</v>
      </c>
      <c r="Q268" s="78">
        <v>0</v>
      </c>
      <c r="R268" s="78">
        <v>0</v>
      </c>
      <c r="S268" s="78">
        <v>0</v>
      </c>
      <c r="T268" s="78">
        <v>0</v>
      </c>
      <c r="U268" s="78">
        <v>0</v>
      </c>
      <c r="V268" s="78">
        <v>0</v>
      </c>
      <c r="W268" s="78">
        <v>0</v>
      </c>
      <c r="X268" s="78">
        <v>0</v>
      </c>
      <c r="Y268" s="78">
        <v>0</v>
      </c>
      <c r="Z268" s="78">
        <v>0</v>
      </c>
      <c r="AA268" s="78">
        <v>0</v>
      </c>
      <c r="AB268" s="78">
        <v>0</v>
      </c>
      <c r="AC268" s="78">
        <v>0</v>
      </c>
      <c r="AD268" s="78">
        <v>0</v>
      </c>
      <c r="AE268" s="78">
        <v>0</v>
      </c>
      <c r="AF268" s="78">
        <v>0</v>
      </c>
    </row>
    <row r="269" spans="1:37" s="60" customFormat="1" x14ac:dyDescent="0.2">
      <c r="A269" s="57" t="s">
        <v>55</v>
      </c>
      <c r="B269" s="58" t="s">
        <v>56</v>
      </c>
      <c r="C269" s="59">
        <v>0</v>
      </c>
      <c r="D269" s="59">
        <v>0</v>
      </c>
      <c r="E269" s="59">
        <v>0</v>
      </c>
      <c r="F269" s="59">
        <v>0</v>
      </c>
      <c r="G269" s="59">
        <v>0</v>
      </c>
      <c r="H269" s="59">
        <v>0</v>
      </c>
      <c r="I269" s="59">
        <v>0</v>
      </c>
      <c r="J269" s="59">
        <v>0</v>
      </c>
      <c r="K269" s="59">
        <v>0</v>
      </c>
      <c r="L269" s="59">
        <v>0</v>
      </c>
      <c r="M269" s="59">
        <v>0</v>
      </c>
      <c r="N269" s="59">
        <v>0</v>
      </c>
      <c r="O269" s="59">
        <v>0</v>
      </c>
      <c r="P269" s="59">
        <v>0</v>
      </c>
      <c r="Q269" s="59">
        <v>0</v>
      </c>
      <c r="R269" s="59">
        <v>0</v>
      </c>
      <c r="S269" s="59">
        <v>0</v>
      </c>
      <c r="T269" s="59">
        <v>0</v>
      </c>
      <c r="U269" s="59">
        <v>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59">
        <v>0</v>
      </c>
      <c r="AB269" s="59">
        <v>0</v>
      </c>
      <c r="AC269" s="59">
        <v>0</v>
      </c>
      <c r="AD269" s="59">
        <v>0</v>
      </c>
      <c r="AE269" s="59">
        <v>0</v>
      </c>
      <c r="AF269" s="59">
        <v>0</v>
      </c>
      <c r="AG269"/>
      <c r="AH269"/>
      <c r="AI269"/>
      <c r="AJ269"/>
      <c r="AK269"/>
    </row>
    <row r="270" spans="1:37" x14ac:dyDescent="0.2">
      <c r="A270" s="30" t="s">
        <v>57</v>
      </c>
      <c r="B270" s="31"/>
      <c r="C270" s="19">
        <v>0</v>
      </c>
      <c r="D270" s="19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</row>
    <row r="271" spans="1:37" x14ac:dyDescent="0.2">
      <c r="A271" s="61" t="s">
        <v>58</v>
      </c>
      <c r="B271" s="25"/>
      <c r="C271" s="62">
        <v>0</v>
      </c>
      <c r="D271" s="62">
        <v>0</v>
      </c>
      <c r="E271" s="62">
        <v>0</v>
      </c>
      <c r="F271" s="62">
        <v>0</v>
      </c>
      <c r="G271" s="62">
        <v>0</v>
      </c>
      <c r="H271" s="62">
        <v>0</v>
      </c>
      <c r="I271" s="62">
        <v>0</v>
      </c>
      <c r="J271" s="62">
        <v>0</v>
      </c>
      <c r="K271" s="62">
        <v>0</v>
      </c>
      <c r="L271" s="62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62">
        <v>0</v>
      </c>
      <c r="U271" s="62">
        <v>0</v>
      </c>
      <c r="V271" s="62">
        <v>0</v>
      </c>
      <c r="W271" s="62">
        <v>0</v>
      </c>
      <c r="X271" s="62">
        <v>0</v>
      </c>
      <c r="Y271" s="62">
        <v>0</v>
      </c>
      <c r="Z271" s="62">
        <v>0</v>
      </c>
      <c r="AA271" s="62">
        <v>0</v>
      </c>
      <c r="AB271" s="62">
        <v>0</v>
      </c>
      <c r="AC271" s="62">
        <v>0</v>
      </c>
      <c r="AD271" s="62">
        <v>0</v>
      </c>
      <c r="AE271" s="62">
        <v>0</v>
      </c>
      <c r="AF271" s="62">
        <v>0</v>
      </c>
    </row>
    <row r="272" spans="1:37" x14ac:dyDescent="0.2">
      <c r="A272" s="45" t="s">
        <v>59</v>
      </c>
      <c r="B272" s="63"/>
      <c r="C272" s="47">
        <v>0</v>
      </c>
      <c r="D272" s="47">
        <v>0</v>
      </c>
      <c r="E272" s="47">
        <v>0</v>
      </c>
      <c r="F272" s="47">
        <v>0</v>
      </c>
      <c r="G272" s="47">
        <v>0</v>
      </c>
      <c r="H272" s="47">
        <v>0</v>
      </c>
      <c r="I272" s="47">
        <v>0</v>
      </c>
      <c r="J272" s="47">
        <v>0</v>
      </c>
      <c r="K272" s="47">
        <v>0</v>
      </c>
      <c r="L272" s="47">
        <v>0</v>
      </c>
      <c r="M272" s="47">
        <v>0</v>
      </c>
      <c r="N272" s="47">
        <v>0</v>
      </c>
      <c r="O272" s="47">
        <v>0</v>
      </c>
      <c r="P272" s="47">
        <v>0</v>
      </c>
      <c r="Q272" s="47">
        <v>0</v>
      </c>
      <c r="R272" s="47">
        <v>0</v>
      </c>
      <c r="S272" s="47">
        <v>0</v>
      </c>
      <c r="T272" s="47">
        <v>0</v>
      </c>
      <c r="U272" s="47">
        <v>0</v>
      </c>
      <c r="V272" s="47">
        <v>0</v>
      </c>
      <c r="W272" s="47">
        <v>0</v>
      </c>
      <c r="X272" s="47">
        <v>0</v>
      </c>
      <c r="Y272" s="47">
        <v>0</v>
      </c>
      <c r="Z272" s="47">
        <v>0</v>
      </c>
      <c r="AA272" s="47">
        <v>0</v>
      </c>
      <c r="AB272" s="47">
        <v>0</v>
      </c>
      <c r="AC272" s="47">
        <v>0</v>
      </c>
      <c r="AD272" s="47">
        <v>0</v>
      </c>
      <c r="AE272" s="47">
        <v>0</v>
      </c>
      <c r="AF272" s="47">
        <v>0</v>
      </c>
    </row>
    <row r="273" spans="1:32" x14ac:dyDescent="0.2">
      <c r="A273" s="49" t="s">
        <v>60</v>
      </c>
      <c r="B273" s="11"/>
      <c r="C273" s="51">
        <v>0</v>
      </c>
      <c r="D273" s="51">
        <v>0</v>
      </c>
      <c r="E273" s="51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</row>
    <row r="274" spans="1:32" x14ac:dyDescent="0.2">
      <c r="A274" s="49" t="s">
        <v>61</v>
      </c>
      <c r="B274" s="11"/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>
        <v>0</v>
      </c>
      <c r="L274" s="51">
        <v>0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</row>
    <row r="275" spans="1:32" x14ac:dyDescent="0.2">
      <c r="A275" s="49" t="s">
        <v>62</v>
      </c>
      <c r="B275" s="11"/>
      <c r="C275" s="51">
        <v>0</v>
      </c>
      <c r="D275" s="51">
        <v>0</v>
      </c>
      <c r="E275" s="51">
        <v>0</v>
      </c>
      <c r="F275" s="51">
        <v>0</v>
      </c>
      <c r="G275" s="51">
        <v>0</v>
      </c>
      <c r="H275" s="51">
        <v>0</v>
      </c>
      <c r="I275" s="51">
        <v>0</v>
      </c>
      <c r="J275" s="51">
        <v>0</v>
      </c>
      <c r="K275" s="51">
        <v>0</v>
      </c>
      <c r="L275" s="51">
        <v>0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51">
        <v>0</v>
      </c>
      <c r="AF275" s="51">
        <v>0</v>
      </c>
    </row>
    <row r="276" spans="1:32" x14ac:dyDescent="0.2">
      <c r="A276" s="49" t="s">
        <v>63</v>
      </c>
      <c r="B276" s="11"/>
      <c r="C276" s="51">
        <v>0</v>
      </c>
      <c r="D276" s="51">
        <v>0</v>
      </c>
      <c r="E276" s="51">
        <v>0</v>
      </c>
      <c r="F276" s="51">
        <v>0</v>
      </c>
      <c r="G276" s="51">
        <v>0</v>
      </c>
      <c r="H276" s="51">
        <v>0</v>
      </c>
      <c r="I276" s="51">
        <v>0</v>
      </c>
      <c r="J276" s="51">
        <v>0</v>
      </c>
      <c r="K276" s="51">
        <v>0</v>
      </c>
      <c r="L276" s="51">
        <v>0</v>
      </c>
      <c r="M276" s="51">
        <v>0</v>
      </c>
      <c r="N276" s="51">
        <v>0</v>
      </c>
      <c r="O276" s="51">
        <v>0</v>
      </c>
      <c r="P276" s="51">
        <v>0</v>
      </c>
      <c r="Q276" s="51">
        <v>0</v>
      </c>
      <c r="R276" s="51">
        <v>0</v>
      </c>
      <c r="S276" s="51">
        <v>0</v>
      </c>
      <c r="T276" s="51">
        <v>0</v>
      </c>
      <c r="U276" s="51">
        <v>0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1">
        <v>0</v>
      </c>
      <c r="AD276" s="51">
        <v>0</v>
      </c>
      <c r="AE276" s="51">
        <v>0</v>
      </c>
      <c r="AF276" s="51">
        <v>0</v>
      </c>
    </row>
    <row r="277" spans="1:32" x14ac:dyDescent="0.2">
      <c r="A277" s="49" t="s">
        <v>64</v>
      </c>
      <c r="B277" s="11"/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51">
        <v>0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51">
        <v>0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51">
        <v>0</v>
      </c>
      <c r="AF277" s="51">
        <v>0</v>
      </c>
    </row>
    <row r="278" spans="1:32" x14ac:dyDescent="0.2">
      <c r="A278" s="49" t="s">
        <v>65</v>
      </c>
      <c r="B278" s="11"/>
      <c r="C278" s="51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1">
        <v>0</v>
      </c>
      <c r="J278" s="51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51">
        <v>0</v>
      </c>
      <c r="AF278" s="51">
        <v>0</v>
      </c>
    </row>
    <row r="279" spans="1:32" x14ac:dyDescent="0.2">
      <c r="A279" s="55" t="s">
        <v>66</v>
      </c>
      <c r="B279" s="31"/>
      <c r="C279" s="51">
        <v>0</v>
      </c>
      <c r="D279" s="51">
        <v>0</v>
      </c>
      <c r="E279" s="51">
        <v>0</v>
      </c>
      <c r="F279" s="51">
        <v>0</v>
      </c>
      <c r="G279" s="51">
        <v>0</v>
      </c>
      <c r="H279" s="51">
        <v>0</v>
      </c>
      <c r="I279" s="51">
        <v>0</v>
      </c>
      <c r="J279" s="51">
        <v>0</v>
      </c>
      <c r="K279" s="51">
        <v>0</v>
      </c>
      <c r="L279" s="51">
        <v>0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1">
        <v>0</v>
      </c>
      <c r="AD279" s="51">
        <v>0</v>
      </c>
      <c r="AE279" s="51">
        <v>0</v>
      </c>
      <c r="AF279" s="51">
        <v>0</v>
      </c>
    </row>
    <row r="280" spans="1:32" x14ac:dyDescent="0.2">
      <c r="A280" s="64" t="s">
        <v>67</v>
      </c>
      <c r="B280" s="65"/>
      <c r="C280" s="51">
        <v>0</v>
      </c>
      <c r="D280" s="51">
        <v>0</v>
      </c>
      <c r="E280" s="51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>
        <v>0</v>
      </c>
      <c r="L280" s="51">
        <v>0</v>
      </c>
      <c r="M280" s="51">
        <v>0</v>
      </c>
      <c r="N280" s="51">
        <v>0</v>
      </c>
      <c r="O280" s="51">
        <v>0</v>
      </c>
      <c r="P280" s="51">
        <v>0</v>
      </c>
      <c r="Q280" s="51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1">
        <v>0</v>
      </c>
      <c r="AD280" s="51">
        <v>0</v>
      </c>
      <c r="AE280" s="51">
        <v>0</v>
      </c>
      <c r="AF280" s="51">
        <v>0</v>
      </c>
    </row>
    <row r="281" spans="1:32" x14ac:dyDescent="0.2">
      <c r="A281" s="66" t="s">
        <v>68</v>
      </c>
      <c r="B281" s="67"/>
      <c r="C281" s="68">
        <v>0</v>
      </c>
      <c r="D281" s="68">
        <v>0</v>
      </c>
      <c r="E281" s="68">
        <v>0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8">
        <v>0</v>
      </c>
      <c r="S281" s="68">
        <v>0</v>
      </c>
      <c r="T281" s="68">
        <v>0</v>
      </c>
      <c r="U281" s="68">
        <v>0</v>
      </c>
      <c r="V281" s="68">
        <v>0</v>
      </c>
      <c r="W281" s="68">
        <v>0</v>
      </c>
      <c r="X281" s="68">
        <v>0</v>
      </c>
      <c r="Y281" s="68">
        <v>0</v>
      </c>
      <c r="Z281" s="68">
        <v>0</v>
      </c>
      <c r="AA281" s="68">
        <v>0</v>
      </c>
      <c r="AB281" s="68">
        <v>0</v>
      </c>
      <c r="AC281" s="68">
        <v>0</v>
      </c>
      <c r="AD281" s="68">
        <v>0</v>
      </c>
      <c r="AE281" s="68">
        <v>0</v>
      </c>
      <c r="AF281" s="68">
        <v>0</v>
      </c>
    </row>
    <row r="282" spans="1:32" x14ac:dyDescent="0.2">
      <c r="A282" s="66" t="s">
        <v>69</v>
      </c>
      <c r="B282" s="67"/>
      <c r="C282" s="68">
        <v>0</v>
      </c>
      <c r="D282" s="68">
        <v>0</v>
      </c>
      <c r="E282" s="68">
        <v>0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68">
        <v>0</v>
      </c>
      <c r="W282" s="68">
        <v>0</v>
      </c>
      <c r="X282" s="68">
        <v>0</v>
      </c>
      <c r="Y282" s="68">
        <v>0</v>
      </c>
      <c r="Z282" s="68">
        <v>0</v>
      </c>
      <c r="AA282" s="68">
        <v>0</v>
      </c>
      <c r="AB282" s="68">
        <v>0</v>
      </c>
      <c r="AC282" s="68">
        <v>0</v>
      </c>
      <c r="AD282" s="68">
        <v>0</v>
      </c>
      <c r="AE282" s="68">
        <v>0</v>
      </c>
      <c r="AF282" s="68">
        <v>0</v>
      </c>
    </row>
    <row r="283" spans="1:32" x14ac:dyDescent="0.2">
      <c r="A283" s="61" t="s">
        <v>70</v>
      </c>
      <c r="B283" s="25"/>
      <c r="C283" s="62">
        <v>0</v>
      </c>
      <c r="D283" s="62">
        <v>0</v>
      </c>
      <c r="E283" s="62">
        <v>0</v>
      </c>
      <c r="F283" s="62">
        <v>0</v>
      </c>
      <c r="G283" s="62">
        <v>0</v>
      </c>
      <c r="H283" s="62">
        <v>0</v>
      </c>
      <c r="I283" s="62">
        <v>0</v>
      </c>
      <c r="J283" s="62">
        <v>0</v>
      </c>
      <c r="K283" s="62">
        <v>0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  <c r="Q283" s="62">
        <v>0</v>
      </c>
      <c r="R283" s="62">
        <v>0</v>
      </c>
      <c r="S283" s="62">
        <v>0</v>
      </c>
      <c r="T283" s="62">
        <v>0</v>
      </c>
      <c r="U283" s="62">
        <v>0</v>
      </c>
      <c r="V283" s="62">
        <v>0</v>
      </c>
      <c r="W283" s="62">
        <v>0</v>
      </c>
      <c r="X283" s="62">
        <v>0</v>
      </c>
      <c r="Y283" s="62">
        <v>0</v>
      </c>
      <c r="Z283" s="62">
        <v>0</v>
      </c>
      <c r="AA283" s="62">
        <v>0</v>
      </c>
      <c r="AB283" s="62">
        <v>0</v>
      </c>
      <c r="AC283" s="62">
        <v>0</v>
      </c>
      <c r="AD283" s="62">
        <v>0</v>
      </c>
      <c r="AE283" s="62">
        <v>0</v>
      </c>
      <c r="AF283" s="62">
        <v>0</v>
      </c>
    </row>
    <row r="284" spans="1:32" x14ac:dyDescent="0.2">
      <c r="A284" s="70" t="s">
        <v>71</v>
      </c>
      <c r="B284" s="71" t="s">
        <v>72</v>
      </c>
      <c r="C284" s="72">
        <v>0</v>
      </c>
      <c r="D284" s="73">
        <v>0</v>
      </c>
      <c r="E284" s="73">
        <v>0</v>
      </c>
      <c r="F284" s="73">
        <v>0</v>
      </c>
      <c r="G284" s="73">
        <v>0</v>
      </c>
      <c r="H284" s="73">
        <v>0</v>
      </c>
      <c r="I284" s="73">
        <v>0</v>
      </c>
      <c r="J284" s="73">
        <v>0</v>
      </c>
      <c r="K284" s="73">
        <v>0</v>
      </c>
      <c r="L284" s="73">
        <v>0</v>
      </c>
      <c r="M284" s="73">
        <v>0</v>
      </c>
      <c r="N284" s="73">
        <v>0</v>
      </c>
      <c r="O284" s="73">
        <v>0</v>
      </c>
      <c r="P284" s="73">
        <v>0</v>
      </c>
      <c r="Q284" s="73">
        <v>0</v>
      </c>
      <c r="R284" s="73">
        <v>0</v>
      </c>
      <c r="S284" s="73">
        <v>0</v>
      </c>
      <c r="T284" s="73">
        <v>0</v>
      </c>
      <c r="U284" s="73">
        <v>0</v>
      </c>
      <c r="V284" s="73">
        <v>0</v>
      </c>
      <c r="W284" s="73">
        <v>0</v>
      </c>
      <c r="X284" s="73">
        <v>0</v>
      </c>
      <c r="Y284" s="73">
        <v>0</v>
      </c>
      <c r="Z284" s="73">
        <v>0</v>
      </c>
      <c r="AA284" s="73">
        <v>0</v>
      </c>
      <c r="AB284" s="73">
        <v>0</v>
      </c>
      <c r="AC284" s="73">
        <v>0</v>
      </c>
      <c r="AD284" s="73">
        <v>0</v>
      </c>
      <c r="AE284" s="73">
        <v>0</v>
      </c>
      <c r="AF284" s="73">
        <v>0</v>
      </c>
    </row>
    <row r="285" spans="1:32" x14ac:dyDescent="0.2">
      <c r="A285" s="70" t="s">
        <v>73</v>
      </c>
      <c r="B285" s="71" t="s">
        <v>74</v>
      </c>
      <c r="C285" s="72">
        <v>0</v>
      </c>
      <c r="D285" s="73">
        <v>0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  <c r="U285" s="73">
        <v>0</v>
      </c>
      <c r="V285" s="73">
        <v>0</v>
      </c>
      <c r="W285" s="73">
        <v>0</v>
      </c>
      <c r="X285" s="73">
        <v>0</v>
      </c>
      <c r="Y285" s="73">
        <v>0</v>
      </c>
      <c r="Z285" s="73">
        <v>0</v>
      </c>
      <c r="AA285" s="73">
        <v>0</v>
      </c>
      <c r="AB285" s="73">
        <v>0</v>
      </c>
      <c r="AC285" s="73">
        <v>0</v>
      </c>
      <c r="AD285" s="73">
        <v>0</v>
      </c>
      <c r="AE285" s="73">
        <v>0</v>
      </c>
      <c r="AF285" s="73">
        <v>0</v>
      </c>
    </row>
    <row r="286" spans="1:32" x14ac:dyDescent="0.2">
      <c r="A286" s="70" t="s">
        <v>75</v>
      </c>
      <c r="B286" s="71" t="s">
        <v>76</v>
      </c>
      <c r="C286" s="72">
        <v>0</v>
      </c>
      <c r="D286" s="73">
        <v>0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  <c r="U286" s="73">
        <v>0</v>
      </c>
      <c r="V286" s="73">
        <v>0</v>
      </c>
      <c r="W286" s="73">
        <v>0</v>
      </c>
      <c r="X286" s="73">
        <v>0</v>
      </c>
      <c r="Y286" s="73">
        <v>0</v>
      </c>
      <c r="Z286" s="73">
        <v>0</v>
      </c>
      <c r="AA286" s="73">
        <v>0</v>
      </c>
      <c r="AB286" s="73">
        <v>0</v>
      </c>
      <c r="AC286" s="73">
        <v>0</v>
      </c>
      <c r="AD286" s="73">
        <v>0</v>
      </c>
      <c r="AE286" s="73">
        <v>0</v>
      </c>
      <c r="AF286" s="73">
        <v>0</v>
      </c>
    </row>
    <row r="287" spans="1:32" x14ac:dyDescent="0.2">
      <c r="A287" s="70" t="s">
        <v>77</v>
      </c>
      <c r="B287" s="71" t="s">
        <v>78</v>
      </c>
      <c r="C287" s="72">
        <v>0</v>
      </c>
      <c r="D287" s="73">
        <v>0</v>
      </c>
      <c r="E287" s="73">
        <v>0</v>
      </c>
      <c r="F287" s="73">
        <v>0</v>
      </c>
      <c r="G287" s="73">
        <v>0</v>
      </c>
      <c r="H287" s="73">
        <v>0</v>
      </c>
      <c r="I287" s="73">
        <v>0</v>
      </c>
      <c r="J287" s="73">
        <v>0</v>
      </c>
      <c r="K287" s="73">
        <v>0</v>
      </c>
      <c r="L287" s="73">
        <v>0</v>
      </c>
      <c r="M287" s="73">
        <v>0</v>
      </c>
      <c r="N287" s="73">
        <v>0</v>
      </c>
      <c r="O287" s="73">
        <v>0</v>
      </c>
      <c r="P287" s="73">
        <v>0</v>
      </c>
      <c r="Q287" s="73">
        <v>0</v>
      </c>
      <c r="R287" s="73">
        <v>0</v>
      </c>
      <c r="S287" s="73">
        <v>0</v>
      </c>
      <c r="T287" s="73">
        <v>0</v>
      </c>
      <c r="U287" s="73">
        <v>0</v>
      </c>
      <c r="V287" s="73">
        <v>0</v>
      </c>
      <c r="W287" s="73">
        <v>0</v>
      </c>
      <c r="X287" s="73">
        <v>0</v>
      </c>
      <c r="Y287" s="73">
        <v>0</v>
      </c>
      <c r="Z287" s="73">
        <v>0</v>
      </c>
      <c r="AA287" s="73">
        <v>0</v>
      </c>
      <c r="AB287" s="73">
        <v>0</v>
      </c>
      <c r="AC287" s="73">
        <v>0</v>
      </c>
      <c r="AD287" s="73">
        <v>0</v>
      </c>
      <c r="AE287" s="73">
        <v>0</v>
      </c>
      <c r="AF287" s="73">
        <v>0</v>
      </c>
    </row>
    <row r="288" spans="1:32" x14ac:dyDescent="0.2">
      <c r="A288" s="70" t="s">
        <v>79</v>
      </c>
      <c r="B288" s="71" t="s">
        <v>80</v>
      </c>
      <c r="C288" s="72">
        <v>0</v>
      </c>
      <c r="D288" s="73">
        <v>0</v>
      </c>
      <c r="E288" s="73">
        <v>0</v>
      </c>
      <c r="F288" s="73">
        <v>0</v>
      </c>
      <c r="G288" s="73">
        <v>0</v>
      </c>
      <c r="H288" s="73">
        <v>0</v>
      </c>
      <c r="I288" s="73">
        <v>0</v>
      </c>
      <c r="J288" s="73">
        <v>0</v>
      </c>
      <c r="K288" s="73">
        <v>0</v>
      </c>
      <c r="L288" s="73">
        <v>0</v>
      </c>
      <c r="M288" s="73">
        <v>0</v>
      </c>
      <c r="N288" s="73">
        <v>0</v>
      </c>
      <c r="O288" s="73">
        <v>0</v>
      </c>
      <c r="P288" s="73">
        <v>0</v>
      </c>
      <c r="Q288" s="73">
        <v>0</v>
      </c>
      <c r="R288" s="73">
        <v>0</v>
      </c>
      <c r="S288" s="73">
        <v>0</v>
      </c>
      <c r="T288" s="73">
        <v>0</v>
      </c>
      <c r="U288" s="73">
        <v>0</v>
      </c>
      <c r="V288" s="73">
        <v>0</v>
      </c>
      <c r="W288" s="73">
        <v>0</v>
      </c>
      <c r="X288" s="73">
        <v>0</v>
      </c>
      <c r="Y288" s="73">
        <v>0</v>
      </c>
      <c r="Z288" s="73">
        <v>0</v>
      </c>
      <c r="AA288" s="73">
        <v>0</v>
      </c>
      <c r="AB288" s="73">
        <v>0</v>
      </c>
      <c r="AC288" s="73">
        <v>0</v>
      </c>
      <c r="AD288" s="73">
        <v>0</v>
      </c>
      <c r="AE288" s="73">
        <v>0</v>
      </c>
      <c r="AF288" s="73">
        <v>0</v>
      </c>
    </row>
    <row r="289" spans="1:32" x14ac:dyDescent="0.2">
      <c r="A289" s="74" t="s">
        <v>81</v>
      </c>
      <c r="B289" s="75"/>
      <c r="C289" s="72">
        <v>0</v>
      </c>
      <c r="D289" s="73">
        <v>0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  <c r="U289" s="73">
        <v>0</v>
      </c>
      <c r="V289" s="73">
        <v>0</v>
      </c>
      <c r="W289" s="73">
        <v>0</v>
      </c>
      <c r="X289" s="73">
        <v>0</v>
      </c>
      <c r="Y289" s="73">
        <v>0</v>
      </c>
      <c r="Z289" s="73">
        <v>0</v>
      </c>
      <c r="AA289" s="73">
        <v>0</v>
      </c>
      <c r="AB289" s="73">
        <v>0</v>
      </c>
      <c r="AC289" s="73">
        <v>0</v>
      </c>
      <c r="AD289" s="73">
        <v>0</v>
      </c>
      <c r="AE289" s="73">
        <v>0</v>
      </c>
      <c r="AF289" s="73">
        <v>0</v>
      </c>
    </row>
    <row r="290" spans="1:32" x14ac:dyDescent="0.2">
      <c r="A290" s="76" t="s">
        <v>82</v>
      </c>
      <c r="B290" s="28"/>
      <c r="C290" s="78">
        <v>0</v>
      </c>
      <c r="D290" s="78">
        <v>0</v>
      </c>
      <c r="E290" s="78">
        <v>0</v>
      </c>
      <c r="F290" s="78">
        <v>0</v>
      </c>
      <c r="G290" s="78">
        <v>0</v>
      </c>
      <c r="H290" s="78">
        <v>0</v>
      </c>
      <c r="I290" s="78">
        <v>0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  <c r="T290" s="78">
        <v>0</v>
      </c>
      <c r="U290" s="78">
        <v>0</v>
      </c>
      <c r="V290" s="78">
        <v>0</v>
      </c>
      <c r="W290" s="78">
        <v>0</v>
      </c>
      <c r="X290" s="78">
        <v>0</v>
      </c>
      <c r="Y290" s="78">
        <v>0</v>
      </c>
      <c r="Z290" s="78">
        <v>0</v>
      </c>
      <c r="AA290" s="78">
        <v>0</v>
      </c>
      <c r="AB290" s="78">
        <v>0</v>
      </c>
      <c r="AC290" s="78">
        <v>0</v>
      </c>
      <c r="AD290" s="78">
        <v>0</v>
      </c>
      <c r="AE290" s="78">
        <v>0</v>
      </c>
      <c r="AF290" s="78">
        <v>0</v>
      </c>
    </row>
    <row r="291" spans="1:32" x14ac:dyDescent="0.2">
      <c r="A291" s="79" t="s">
        <v>83</v>
      </c>
      <c r="B291" s="80" t="s">
        <v>84</v>
      </c>
      <c r="C291" s="81">
        <v>0</v>
      </c>
      <c r="D291" s="82">
        <v>0</v>
      </c>
      <c r="E291" s="82">
        <v>0</v>
      </c>
      <c r="F291" s="82">
        <v>0</v>
      </c>
      <c r="G291" s="82">
        <v>0</v>
      </c>
      <c r="H291" s="82">
        <v>0</v>
      </c>
      <c r="I291" s="82">
        <v>0</v>
      </c>
      <c r="J291" s="82">
        <v>0</v>
      </c>
      <c r="K291" s="82">
        <v>0</v>
      </c>
      <c r="L291" s="82">
        <v>0</v>
      </c>
      <c r="M291" s="82">
        <v>0</v>
      </c>
      <c r="N291" s="82">
        <v>0</v>
      </c>
      <c r="O291" s="82">
        <v>0</v>
      </c>
      <c r="P291" s="82">
        <v>0</v>
      </c>
      <c r="Q291" s="82">
        <v>0</v>
      </c>
      <c r="R291" s="82">
        <v>0</v>
      </c>
      <c r="S291" s="82">
        <v>0</v>
      </c>
      <c r="T291" s="82">
        <v>0</v>
      </c>
      <c r="U291" s="82">
        <v>0</v>
      </c>
      <c r="V291" s="82">
        <v>0</v>
      </c>
      <c r="W291" s="82">
        <v>0</v>
      </c>
      <c r="X291" s="82">
        <v>0</v>
      </c>
      <c r="Y291" s="82">
        <v>0</v>
      </c>
      <c r="Z291" s="82">
        <v>0</v>
      </c>
      <c r="AA291" s="82">
        <v>0</v>
      </c>
      <c r="AB291" s="82">
        <v>0</v>
      </c>
      <c r="AC291" s="82">
        <v>0</v>
      </c>
      <c r="AD291" s="82">
        <v>0</v>
      </c>
      <c r="AE291" s="82">
        <v>0</v>
      </c>
      <c r="AF291" s="82">
        <v>0</v>
      </c>
    </row>
    <row r="292" spans="1:32" x14ac:dyDescent="0.2">
      <c r="A292" s="83" t="s">
        <v>85</v>
      </c>
      <c r="B292" s="84">
        <v>84</v>
      </c>
      <c r="C292" s="72">
        <v>0</v>
      </c>
      <c r="D292" s="73">
        <v>0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  <c r="U292" s="73">
        <v>0</v>
      </c>
      <c r="V292" s="73">
        <v>0</v>
      </c>
      <c r="W292" s="73">
        <v>0</v>
      </c>
      <c r="X292" s="73">
        <v>0</v>
      </c>
      <c r="Y292" s="73">
        <v>0</v>
      </c>
      <c r="Z292" s="73">
        <v>0</v>
      </c>
      <c r="AA292" s="73">
        <v>0</v>
      </c>
      <c r="AB292" s="73">
        <v>0</v>
      </c>
      <c r="AC292" s="73">
        <v>0</v>
      </c>
      <c r="AD292" s="73">
        <v>0</v>
      </c>
      <c r="AE292" s="73">
        <v>0</v>
      </c>
      <c r="AF292" s="73">
        <v>0</v>
      </c>
    </row>
    <row r="293" spans="1:32" x14ac:dyDescent="0.2">
      <c r="A293" s="70" t="s">
        <v>86</v>
      </c>
      <c r="B293" s="71">
        <v>85</v>
      </c>
      <c r="C293" s="72">
        <v>0</v>
      </c>
      <c r="D293" s="73">
        <v>0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  <c r="U293" s="73">
        <v>0</v>
      </c>
      <c r="V293" s="73">
        <v>0</v>
      </c>
      <c r="W293" s="73">
        <v>0</v>
      </c>
      <c r="X293" s="73">
        <v>0</v>
      </c>
      <c r="Y293" s="73">
        <v>0</v>
      </c>
      <c r="Z293" s="73">
        <v>0</v>
      </c>
      <c r="AA293" s="73">
        <v>0</v>
      </c>
      <c r="AB293" s="73">
        <v>0</v>
      </c>
      <c r="AC293" s="73">
        <v>0</v>
      </c>
      <c r="AD293" s="73">
        <v>0</v>
      </c>
      <c r="AE293" s="73">
        <v>0</v>
      </c>
      <c r="AF293" s="73">
        <v>0</v>
      </c>
    </row>
    <row r="294" spans="1:32" x14ac:dyDescent="0.2">
      <c r="A294" s="74" t="s">
        <v>87</v>
      </c>
      <c r="B294" s="75" t="s">
        <v>88</v>
      </c>
      <c r="C294" s="85">
        <v>0</v>
      </c>
      <c r="D294" s="86">
        <v>0</v>
      </c>
      <c r="E294" s="86">
        <v>0</v>
      </c>
      <c r="F294" s="86">
        <v>0</v>
      </c>
      <c r="G294" s="86">
        <v>0</v>
      </c>
      <c r="H294" s="86">
        <v>0</v>
      </c>
      <c r="I294" s="86">
        <v>0</v>
      </c>
      <c r="J294" s="86">
        <v>0</v>
      </c>
      <c r="K294" s="86">
        <v>0</v>
      </c>
      <c r="L294" s="86">
        <v>0</v>
      </c>
      <c r="M294" s="86">
        <v>0</v>
      </c>
      <c r="N294" s="86">
        <v>0</v>
      </c>
      <c r="O294" s="86">
        <v>0</v>
      </c>
      <c r="P294" s="86">
        <v>0</v>
      </c>
      <c r="Q294" s="86">
        <v>0</v>
      </c>
      <c r="R294" s="86">
        <v>0</v>
      </c>
      <c r="S294" s="86">
        <v>0</v>
      </c>
      <c r="T294" s="86">
        <v>0</v>
      </c>
      <c r="U294" s="86">
        <v>0</v>
      </c>
      <c r="V294" s="86">
        <v>0</v>
      </c>
      <c r="W294" s="86">
        <v>0</v>
      </c>
      <c r="X294" s="86">
        <v>0</v>
      </c>
      <c r="Y294" s="86">
        <v>0</v>
      </c>
      <c r="Z294" s="86">
        <v>0</v>
      </c>
      <c r="AA294" s="86">
        <v>0</v>
      </c>
      <c r="AB294" s="86">
        <v>0</v>
      </c>
      <c r="AC294" s="86">
        <v>0</v>
      </c>
      <c r="AD294" s="86">
        <v>0</v>
      </c>
      <c r="AE294" s="86">
        <v>0</v>
      </c>
      <c r="AF294" s="86">
        <v>0</v>
      </c>
    </row>
    <row r="295" spans="1:32" x14ac:dyDescent="0.2">
      <c r="A295" s="32" t="s">
        <v>89</v>
      </c>
      <c r="B295" s="33"/>
      <c r="C295" s="34">
        <v>0</v>
      </c>
      <c r="D295" s="34">
        <v>0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0</v>
      </c>
      <c r="Z295" s="34">
        <v>0</v>
      </c>
      <c r="AA295" s="34">
        <v>0</v>
      </c>
      <c r="AB295" s="34">
        <v>0</v>
      </c>
      <c r="AC295" s="34">
        <v>0</v>
      </c>
      <c r="AD295" s="34">
        <v>0</v>
      </c>
      <c r="AE295" s="34">
        <v>0</v>
      </c>
      <c r="AF295" s="34">
        <v>0</v>
      </c>
    </row>
    <row r="296" spans="1:32" ht="13.5" thickBot="1" x14ac:dyDescent="0.25">
      <c r="A296" s="30" t="s">
        <v>90</v>
      </c>
      <c r="B296" s="31"/>
      <c r="C296" s="19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</row>
    <row r="297" spans="1:32" ht="13.5" thickBot="1" x14ac:dyDescent="0.25">
      <c r="A297" s="36" t="s">
        <v>91</v>
      </c>
      <c r="B297" s="37"/>
      <c r="C297" s="38">
        <v>0</v>
      </c>
      <c r="D297" s="38">
        <v>0</v>
      </c>
      <c r="E297" s="38">
        <v>0</v>
      </c>
      <c r="F297" s="38">
        <v>0</v>
      </c>
      <c r="G297" s="38">
        <v>0</v>
      </c>
      <c r="H297" s="38">
        <v>0</v>
      </c>
      <c r="I297" s="38">
        <v>0</v>
      </c>
      <c r="J297" s="38">
        <v>0</v>
      </c>
      <c r="K297" s="38">
        <v>0</v>
      </c>
      <c r="L297" s="38">
        <v>0</v>
      </c>
      <c r="M297" s="38">
        <v>0</v>
      </c>
      <c r="N297" s="38">
        <v>0</v>
      </c>
      <c r="O297" s="38">
        <v>0</v>
      </c>
      <c r="P297" s="38">
        <v>0</v>
      </c>
      <c r="Q297" s="38">
        <v>0</v>
      </c>
      <c r="R297" s="38">
        <v>0</v>
      </c>
      <c r="S297" s="38">
        <v>0</v>
      </c>
      <c r="T297" s="38">
        <v>0</v>
      </c>
      <c r="U297" s="38">
        <v>0</v>
      </c>
      <c r="V297" s="38">
        <v>0</v>
      </c>
      <c r="W297" s="38">
        <v>0</v>
      </c>
      <c r="X297" s="38">
        <v>0</v>
      </c>
      <c r="Y297" s="38">
        <v>0</v>
      </c>
      <c r="Z297" s="38">
        <v>0</v>
      </c>
      <c r="AA297" s="38">
        <v>0</v>
      </c>
      <c r="AB297" s="38">
        <v>0</v>
      </c>
      <c r="AC297" s="38">
        <v>0</v>
      </c>
      <c r="AD297" s="38">
        <v>0</v>
      </c>
      <c r="AE297" s="38">
        <v>0</v>
      </c>
      <c r="AF297" s="38">
        <v>0</v>
      </c>
    </row>
    <row r="299" spans="1:32" x14ac:dyDescent="0.2">
      <c r="A299" s="88"/>
      <c r="B299" s="88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</row>
    <row r="300" spans="1:32" x14ac:dyDescent="0.2">
      <c r="A300"/>
      <c r="B300" s="19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 spans="1:32" ht="30.75" thickBot="1" x14ac:dyDescent="0.3">
      <c r="A301" s="90" t="s">
        <v>95</v>
      </c>
      <c r="B301" s="2" t="s">
        <v>1</v>
      </c>
      <c r="C301" s="3">
        <v>1990</v>
      </c>
      <c r="D301" s="3">
        <v>1991</v>
      </c>
      <c r="E301" s="3">
        <v>1992</v>
      </c>
      <c r="F301" s="3">
        <v>1993</v>
      </c>
      <c r="G301" s="3">
        <v>1994</v>
      </c>
      <c r="H301" s="3">
        <v>1995</v>
      </c>
      <c r="I301" s="3">
        <v>1996</v>
      </c>
      <c r="J301" s="3">
        <v>1997</v>
      </c>
      <c r="K301" s="3">
        <v>1998</v>
      </c>
      <c r="L301" s="3">
        <v>1999</v>
      </c>
      <c r="M301" s="3">
        <v>2000</v>
      </c>
      <c r="N301" s="3">
        <v>2001</v>
      </c>
      <c r="O301" s="3">
        <v>2002</v>
      </c>
      <c r="P301" s="3">
        <v>2003</v>
      </c>
      <c r="Q301" s="3">
        <v>2004</v>
      </c>
      <c r="R301" s="3">
        <v>2005</v>
      </c>
      <c r="S301" s="3">
        <v>2006</v>
      </c>
      <c r="T301" s="3">
        <v>2007</v>
      </c>
      <c r="U301" s="3">
        <v>2008</v>
      </c>
      <c r="V301" s="3">
        <v>2009</v>
      </c>
      <c r="W301" s="3">
        <v>2010</v>
      </c>
      <c r="X301" s="3">
        <v>2011</v>
      </c>
      <c r="Y301" s="3">
        <v>2012</v>
      </c>
      <c r="Z301" s="3">
        <v>2013</v>
      </c>
      <c r="AA301" s="3">
        <v>2014</v>
      </c>
      <c r="AB301" s="3">
        <v>2015</v>
      </c>
      <c r="AC301" s="3">
        <v>2016</v>
      </c>
      <c r="AD301" s="3">
        <v>2017</v>
      </c>
      <c r="AE301" s="3">
        <v>2018</v>
      </c>
      <c r="AF301" s="3">
        <v>2019</v>
      </c>
    </row>
    <row r="302" spans="1:32" x14ac:dyDescent="0.2">
      <c r="A302" s="5" t="s">
        <v>2</v>
      </c>
      <c r="B302" s="6"/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</row>
    <row r="303" spans="1:32" x14ac:dyDescent="0.2">
      <c r="A303" s="10" t="s">
        <v>3</v>
      </c>
      <c r="B303" s="11"/>
      <c r="C303" s="12">
        <v>18.932064</v>
      </c>
      <c r="D303" s="12">
        <v>35.497619999999998</v>
      </c>
      <c r="E303" s="12">
        <v>27.9247944</v>
      </c>
      <c r="F303" s="12">
        <v>23.669855999999996</v>
      </c>
      <c r="G303" s="12">
        <v>23.66508</v>
      </c>
      <c r="H303" s="12">
        <v>23.66508</v>
      </c>
      <c r="I303" s="12">
        <v>19.521797793600001</v>
      </c>
      <c r="J303" s="12">
        <v>19.615038208799998</v>
      </c>
      <c r="K303" s="12">
        <v>22.649374766399998</v>
      </c>
      <c r="L303" s="12">
        <v>19.811458372799997</v>
      </c>
      <c r="M303" s="12">
        <v>17.7312978408</v>
      </c>
      <c r="N303" s="12">
        <v>20.452782040799999</v>
      </c>
      <c r="O303" s="12">
        <v>25.084984800000001</v>
      </c>
      <c r="P303" s="12">
        <v>23.66508</v>
      </c>
      <c r="Q303" s="12">
        <v>19.4053656</v>
      </c>
      <c r="R303" s="12">
        <v>24.529328721599999</v>
      </c>
      <c r="S303" s="12">
        <v>6.0596803848</v>
      </c>
      <c r="T303" s="12">
        <v>5.1846403867199999</v>
      </c>
      <c r="U303" s="12">
        <v>12.284543027999998</v>
      </c>
      <c r="V303" s="12">
        <v>15.563412785823209</v>
      </c>
      <c r="W303" s="12">
        <v>10.548915530065893</v>
      </c>
      <c r="X303" s="12">
        <v>10.601003623557908</v>
      </c>
      <c r="Y303" s="12">
        <v>12.055266863774902</v>
      </c>
      <c r="Z303" s="12">
        <v>21.803319069367976</v>
      </c>
      <c r="AA303" s="12">
        <v>13.200220484636274</v>
      </c>
      <c r="AB303" s="12">
        <v>12.893534471876839</v>
      </c>
      <c r="AC303" s="12">
        <v>9.5789250074426491</v>
      </c>
      <c r="AD303" s="12">
        <v>6.7539114033701715</v>
      </c>
      <c r="AE303" s="12">
        <v>8.1556931339092724</v>
      </c>
      <c r="AF303" s="12">
        <v>6.3963365629547004</v>
      </c>
    </row>
    <row r="304" spans="1:32" x14ac:dyDescent="0.2">
      <c r="A304" s="10" t="s">
        <v>4</v>
      </c>
      <c r="B304" s="11"/>
      <c r="C304" s="12">
        <v>0.9327139882618507</v>
      </c>
      <c r="D304" s="12">
        <v>2.3665080000000001</v>
      </c>
      <c r="E304" s="12">
        <v>2.3665080000000001</v>
      </c>
      <c r="F304" s="12">
        <v>2.8403827199999996</v>
      </c>
      <c r="G304" s="12">
        <v>3.3131111999999998</v>
      </c>
      <c r="H304" s="12">
        <v>2.3665080000000001</v>
      </c>
      <c r="I304" s="12">
        <v>2.1147115487999999</v>
      </c>
      <c r="J304" s="12">
        <v>1.3413367344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0.24659013360000001</v>
      </c>
      <c r="V304" s="12">
        <v>0.83495513897280005</v>
      </c>
      <c r="W304" s="12">
        <v>0.31539304058879997</v>
      </c>
      <c r="X304" s="12">
        <v>0.35100993259200008</v>
      </c>
      <c r="Y304" s="12">
        <v>0.40368366765599989</v>
      </c>
      <c r="Z304" s="12">
        <v>0.637291138368</v>
      </c>
      <c r="AA304" s="12">
        <v>0.39715683859200002</v>
      </c>
      <c r="AB304" s="12">
        <v>1.1408873538792002</v>
      </c>
      <c r="AC304" s="12">
        <v>1.5952204456559997</v>
      </c>
      <c r="AD304" s="12">
        <v>0.67779581599439997</v>
      </c>
      <c r="AE304" s="12">
        <v>1.0888587288959999</v>
      </c>
      <c r="AF304" s="12">
        <v>0.23899174971359999</v>
      </c>
    </row>
    <row r="305" spans="1:32" x14ac:dyDescent="0.2">
      <c r="A305" s="10" t="s">
        <v>5</v>
      </c>
      <c r="B305" s="11"/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</row>
    <row r="306" spans="1:32" ht="13.5" thickBot="1" x14ac:dyDescent="0.25">
      <c r="A306" s="13" t="s">
        <v>6</v>
      </c>
      <c r="B306" s="14"/>
      <c r="C306" s="15">
        <v>0</v>
      </c>
      <c r="D306" s="15">
        <v>0</v>
      </c>
      <c r="E306" s="15">
        <v>0</v>
      </c>
      <c r="F306" s="15">
        <v>0</v>
      </c>
      <c r="G306" s="15">
        <v>0</v>
      </c>
      <c r="H306" s="15">
        <v>0</v>
      </c>
      <c r="I306" s="15">
        <v>1.8676481136</v>
      </c>
      <c r="J306" s="15">
        <v>-0.2494299432</v>
      </c>
      <c r="K306" s="15">
        <v>-1.7038857599999999E-2</v>
      </c>
      <c r="L306" s="15">
        <v>-0.64747658880000003</v>
      </c>
      <c r="M306" s="15">
        <v>-0.73361748000000004</v>
      </c>
      <c r="N306" s="15">
        <v>0.23665079999999999</v>
      </c>
      <c r="O306" s="15">
        <v>0.47330159999999999</v>
      </c>
      <c r="P306" s="15">
        <v>-4.2597144</v>
      </c>
      <c r="Q306" s="15">
        <v>-3.7864127999999999</v>
      </c>
      <c r="R306" s="15">
        <v>-0.29959991279999998</v>
      </c>
      <c r="S306" s="15">
        <v>-1.6925265216000001</v>
      </c>
      <c r="T306" s="15">
        <v>1.3702081319999999</v>
      </c>
      <c r="U306" s="15">
        <v>-0.1263715272</v>
      </c>
      <c r="V306" s="15">
        <v>-3.1990616212320893</v>
      </c>
      <c r="W306" s="15">
        <v>0.16553874812385636</v>
      </c>
      <c r="X306" s="15">
        <v>0.26512573935456951</v>
      </c>
      <c r="Y306" s="15">
        <v>1.1926046495893485</v>
      </c>
      <c r="Z306" s="15">
        <v>-3.8206661768291252</v>
      </c>
      <c r="AA306" s="15">
        <v>1.3092260606496005</v>
      </c>
      <c r="AB306" s="15">
        <v>0.31914750553080012</v>
      </c>
      <c r="AC306" s="15">
        <v>-0.45973412092202398</v>
      </c>
      <c r="AD306" s="15">
        <v>2.5453702436348036</v>
      </c>
      <c r="AE306" s="15">
        <v>1.4215160156732278</v>
      </c>
      <c r="AF306" s="15">
        <v>-0.24376922293288805</v>
      </c>
    </row>
    <row r="307" spans="1:32" x14ac:dyDescent="0.2">
      <c r="A307" s="16" t="s">
        <v>7</v>
      </c>
      <c r="B307" s="17"/>
      <c r="C307" s="18">
        <v>17.999350011738152</v>
      </c>
      <c r="D307" s="18">
        <v>33.131111999999995</v>
      </c>
      <c r="E307" s="18">
        <v>25.5582864</v>
      </c>
      <c r="F307" s="18">
        <v>20.829473279999995</v>
      </c>
      <c r="G307" s="18">
        <v>20.351968800000002</v>
      </c>
      <c r="H307" s="18">
        <v>21.298572</v>
      </c>
      <c r="I307" s="18">
        <v>19.274734358400003</v>
      </c>
      <c r="J307" s="18">
        <v>18.0242715312</v>
      </c>
      <c r="K307" s="18">
        <v>22.632335908799998</v>
      </c>
      <c r="L307" s="18">
        <v>19.163981783999997</v>
      </c>
      <c r="M307" s="18">
        <v>16.9976803608</v>
      </c>
      <c r="N307" s="18">
        <v>20.689432840799999</v>
      </c>
      <c r="O307" s="18">
        <v>25.5582864</v>
      </c>
      <c r="P307" s="18">
        <v>19.4053656</v>
      </c>
      <c r="Q307" s="18">
        <v>15.618952799999999</v>
      </c>
      <c r="R307" s="18">
        <v>24.229728808799997</v>
      </c>
      <c r="S307" s="18">
        <v>4.3671538632000004</v>
      </c>
      <c r="T307" s="18">
        <v>6.5548485187200001</v>
      </c>
      <c r="U307" s="18">
        <v>11.911581367199998</v>
      </c>
      <c r="V307" s="18">
        <v>11.529396025618318</v>
      </c>
      <c r="W307" s="18">
        <v>10.399061237600948</v>
      </c>
      <c r="X307" s="18">
        <v>10.515119430320478</v>
      </c>
      <c r="Y307" s="18">
        <v>12.84418784570825</v>
      </c>
      <c r="Z307" s="18">
        <v>17.345361754170852</v>
      </c>
      <c r="AA307" s="18">
        <v>14.112289706693874</v>
      </c>
      <c r="AB307" s="18">
        <v>12.071794623528438</v>
      </c>
      <c r="AC307" s="18">
        <v>7.523970440864626</v>
      </c>
      <c r="AD307" s="18">
        <v>8.6214858310105758</v>
      </c>
      <c r="AE307" s="18">
        <v>8.4883504206865013</v>
      </c>
      <c r="AF307" s="18">
        <v>5.9135755903082128</v>
      </c>
    </row>
    <row r="308" spans="1:32" ht="13.5" thickBot="1" x14ac:dyDescent="0.25">
      <c r="A308" s="21" t="s">
        <v>8</v>
      </c>
      <c r="B308" s="22"/>
      <c r="C308" s="23">
        <f t="shared" ref="C308:AF308" si="4">C307-C327</f>
        <v>17.999350011738152</v>
      </c>
      <c r="D308" s="23">
        <f t="shared" si="4"/>
        <v>33.131111999999995</v>
      </c>
      <c r="E308" s="23">
        <f t="shared" si="4"/>
        <v>25.5582864</v>
      </c>
      <c r="F308" s="23">
        <f t="shared" si="4"/>
        <v>20.829473279999995</v>
      </c>
      <c r="G308" s="23">
        <f t="shared" si="4"/>
        <v>20.351968800000002</v>
      </c>
      <c r="H308" s="23">
        <f t="shared" si="4"/>
        <v>21.298572</v>
      </c>
      <c r="I308" s="23">
        <f t="shared" si="4"/>
        <v>19.274734358400003</v>
      </c>
      <c r="J308" s="23">
        <f t="shared" si="4"/>
        <v>18.0242715312</v>
      </c>
      <c r="K308" s="23">
        <f t="shared" si="4"/>
        <v>22.632335908799998</v>
      </c>
      <c r="L308" s="23">
        <f t="shared" si="4"/>
        <v>19.163981783999997</v>
      </c>
      <c r="M308" s="23">
        <f t="shared" si="4"/>
        <v>16.9976803608</v>
      </c>
      <c r="N308" s="23">
        <f t="shared" si="4"/>
        <v>20.689432840799999</v>
      </c>
      <c r="O308" s="23">
        <f t="shared" si="4"/>
        <v>25.5582864</v>
      </c>
      <c r="P308" s="23">
        <f t="shared" si="4"/>
        <v>19.4053656</v>
      </c>
      <c r="Q308" s="23">
        <f t="shared" si="4"/>
        <v>15.618952799999999</v>
      </c>
      <c r="R308" s="23">
        <f t="shared" si="4"/>
        <v>24.229728808799997</v>
      </c>
      <c r="S308" s="23">
        <f t="shared" si="4"/>
        <v>4.3671538632000004</v>
      </c>
      <c r="T308" s="23">
        <f t="shared" si="4"/>
        <v>6.5548485187200001</v>
      </c>
      <c r="U308" s="23">
        <f t="shared" si="4"/>
        <v>11.911581367199998</v>
      </c>
      <c r="V308" s="23">
        <f t="shared" si="4"/>
        <v>11.529396025618318</v>
      </c>
      <c r="W308" s="23">
        <f t="shared" si="4"/>
        <v>10.399061237600948</v>
      </c>
      <c r="X308" s="23">
        <f t="shared" si="4"/>
        <v>10.515119430320478</v>
      </c>
      <c r="Y308" s="23">
        <f t="shared" si="4"/>
        <v>12.84418784570825</v>
      </c>
      <c r="Z308" s="23">
        <f t="shared" si="4"/>
        <v>17.345361754170852</v>
      </c>
      <c r="AA308" s="23">
        <f t="shared" si="4"/>
        <v>14.112289706693874</v>
      </c>
      <c r="AB308" s="23">
        <f t="shared" si="4"/>
        <v>12.071794623528438</v>
      </c>
      <c r="AC308" s="23">
        <f t="shared" si="4"/>
        <v>7.523970440864626</v>
      </c>
      <c r="AD308" s="23">
        <f t="shared" si="4"/>
        <v>8.6214858310105758</v>
      </c>
      <c r="AE308" s="23">
        <f t="shared" si="4"/>
        <v>8.4883504206865013</v>
      </c>
      <c r="AF308" s="23">
        <f t="shared" si="4"/>
        <v>5.9135755903082128</v>
      </c>
    </row>
    <row r="309" spans="1:32" x14ac:dyDescent="0.2">
      <c r="A309" s="16" t="s">
        <v>9</v>
      </c>
      <c r="B309" s="17"/>
      <c r="C309" s="18">
        <v>0</v>
      </c>
      <c r="D309" s="18">
        <v>0</v>
      </c>
      <c r="E309" s="18">
        <v>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8">
        <v>0</v>
      </c>
      <c r="M309" s="18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18">
        <v>0</v>
      </c>
      <c r="W309" s="18">
        <v>0</v>
      </c>
      <c r="X309" s="18">
        <v>0</v>
      </c>
      <c r="Y309" s="18">
        <v>0</v>
      </c>
      <c r="Z309" s="18">
        <v>0</v>
      </c>
      <c r="AA309" s="18">
        <v>0</v>
      </c>
      <c r="AB309" s="18">
        <v>0</v>
      </c>
      <c r="AC309" s="18">
        <v>0</v>
      </c>
      <c r="AD309" s="18">
        <v>0</v>
      </c>
      <c r="AE309" s="18">
        <v>0</v>
      </c>
      <c r="AF309" s="18">
        <v>0</v>
      </c>
    </row>
    <row r="310" spans="1:32" x14ac:dyDescent="0.2">
      <c r="A310" s="24" t="s">
        <v>10</v>
      </c>
      <c r="B310" s="25"/>
      <c r="C310" s="26">
        <v>0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>
        <v>0</v>
      </c>
      <c r="Z310" s="26">
        <v>0</v>
      </c>
      <c r="AA310" s="26">
        <v>0</v>
      </c>
      <c r="AB310" s="26">
        <v>0</v>
      </c>
      <c r="AC310" s="26">
        <v>0</v>
      </c>
      <c r="AD310" s="26">
        <v>0</v>
      </c>
      <c r="AE310" s="26">
        <v>0</v>
      </c>
      <c r="AF310" s="26">
        <v>0</v>
      </c>
    </row>
    <row r="311" spans="1:32" x14ac:dyDescent="0.2">
      <c r="A311" s="10" t="s">
        <v>11</v>
      </c>
      <c r="B311" s="11"/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</row>
    <row r="312" spans="1:32" x14ac:dyDescent="0.2">
      <c r="A312" s="10" t="s">
        <v>12</v>
      </c>
      <c r="B312" s="11"/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</row>
    <row r="313" spans="1:32" x14ac:dyDescent="0.2">
      <c r="A313" s="10" t="s">
        <v>13</v>
      </c>
      <c r="B313" s="11"/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</row>
    <row r="314" spans="1:32" x14ac:dyDescent="0.2">
      <c r="A314" s="27" t="s">
        <v>14</v>
      </c>
      <c r="B314" s="28"/>
      <c r="C314" s="29">
        <v>0</v>
      </c>
      <c r="D314" s="29">
        <v>0</v>
      </c>
      <c r="E314" s="29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0</v>
      </c>
      <c r="AA314" s="29">
        <v>0</v>
      </c>
      <c r="AB314" s="29">
        <v>0</v>
      </c>
      <c r="AC314" s="29">
        <v>0</v>
      </c>
      <c r="AD314" s="29">
        <v>0</v>
      </c>
      <c r="AE314" s="29">
        <v>0</v>
      </c>
      <c r="AF314" s="29">
        <v>0</v>
      </c>
    </row>
    <row r="315" spans="1:32" x14ac:dyDescent="0.2">
      <c r="A315" s="30" t="s">
        <v>15</v>
      </c>
      <c r="B315" s="31"/>
      <c r="C315" s="19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0</v>
      </c>
    </row>
    <row r="316" spans="1:32" x14ac:dyDescent="0.2">
      <c r="A316" s="24" t="s">
        <v>10</v>
      </c>
      <c r="B316" s="25"/>
      <c r="C316" s="26">
        <v>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26">
        <v>0</v>
      </c>
      <c r="U316" s="26">
        <v>0</v>
      </c>
      <c r="V316" s="26">
        <v>0</v>
      </c>
      <c r="W316" s="26">
        <v>0</v>
      </c>
      <c r="X316" s="26">
        <v>0</v>
      </c>
      <c r="Y316" s="26">
        <v>0</v>
      </c>
      <c r="Z316" s="26">
        <v>0</v>
      </c>
      <c r="AA316" s="26">
        <v>0</v>
      </c>
      <c r="AB316" s="26">
        <v>0</v>
      </c>
      <c r="AC316" s="26">
        <v>0</v>
      </c>
      <c r="AD316" s="26">
        <v>0</v>
      </c>
      <c r="AE316" s="26">
        <v>0</v>
      </c>
      <c r="AF316" s="26">
        <v>0</v>
      </c>
    </row>
    <row r="317" spans="1:32" x14ac:dyDescent="0.2">
      <c r="A317" s="10" t="s">
        <v>16</v>
      </c>
      <c r="B317" s="11"/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</row>
    <row r="318" spans="1:32" x14ac:dyDescent="0.2">
      <c r="A318" s="10" t="s">
        <v>17</v>
      </c>
      <c r="B318" s="11"/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</row>
    <row r="319" spans="1:32" x14ac:dyDescent="0.2">
      <c r="A319" s="10" t="s">
        <v>13</v>
      </c>
      <c r="B319" s="11"/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</row>
    <row r="320" spans="1:32" x14ac:dyDescent="0.2">
      <c r="A320" s="27" t="s">
        <v>18</v>
      </c>
      <c r="B320" s="28"/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29">
        <v>0</v>
      </c>
      <c r="U320" s="29">
        <v>0</v>
      </c>
      <c r="V320" s="29">
        <v>0</v>
      </c>
      <c r="W320" s="29">
        <v>0</v>
      </c>
      <c r="X320" s="29">
        <v>0</v>
      </c>
      <c r="Y320" s="29">
        <v>0</v>
      </c>
      <c r="Z320" s="29">
        <v>0</v>
      </c>
      <c r="AA320" s="29">
        <v>0</v>
      </c>
      <c r="AB320" s="29">
        <v>0</v>
      </c>
      <c r="AC320" s="29">
        <v>0</v>
      </c>
      <c r="AD320" s="29">
        <v>0</v>
      </c>
      <c r="AE320" s="29">
        <v>0</v>
      </c>
      <c r="AF320" s="29">
        <v>0</v>
      </c>
    </row>
    <row r="321" spans="1:32" x14ac:dyDescent="0.2">
      <c r="A321" s="32" t="s">
        <v>19</v>
      </c>
      <c r="B321" s="33"/>
      <c r="C321" s="34">
        <v>0</v>
      </c>
      <c r="D321" s="34">
        <v>0</v>
      </c>
      <c r="E321" s="34">
        <v>0</v>
      </c>
      <c r="F321" s="34">
        <v>0</v>
      </c>
      <c r="G321" s="34">
        <v>0</v>
      </c>
      <c r="H321" s="34">
        <v>0</v>
      </c>
      <c r="I321" s="34">
        <v>0</v>
      </c>
      <c r="J321" s="34">
        <v>0</v>
      </c>
      <c r="K321" s="34">
        <v>0</v>
      </c>
      <c r="L321" s="34">
        <v>0</v>
      </c>
      <c r="M321" s="34">
        <v>0</v>
      </c>
      <c r="N321" s="34">
        <v>0</v>
      </c>
      <c r="O321" s="34">
        <v>0</v>
      </c>
      <c r="P321" s="34">
        <v>0</v>
      </c>
      <c r="Q321" s="34">
        <v>0</v>
      </c>
      <c r="R321" s="34">
        <v>0</v>
      </c>
      <c r="S321" s="34">
        <v>0</v>
      </c>
      <c r="T321" s="34">
        <v>0</v>
      </c>
      <c r="U321" s="34">
        <v>0</v>
      </c>
      <c r="V321" s="34">
        <v>0</v>
      </c>
      <c r="W321" s="34">
        <v>0</v>
      </c>
      <c r="X321" s="34">
        <v>0</v>
      </c>
      <c r="Y321" s="34">
        <v>0</v>
      </c>
      <c r="Z321" s="34">
        <v>0</v>
      </c>
      <c r="AA321" s="34">
        <v>0</v>
      </c>
      <c r="AB321" s="34">
        <v>0</v>
      </c>
      <c r="AC321" s="34">
        <v>0</v>
      </c>
      <c r="AD321" s="34">
        <v>0</v>
      </c>
      <c r="AE321" s="34">
        <v>0</v>
      </c>
      <c r="AF321" s="34">
        <v>0</v>
      </c>
    </row>
    <row r="322" spans="1:32" x14ac:dyDescent="0.2">
      <c r="A322" s="24" t="s">
        <v>20</v>
      </c>
      <c r="B322" s="25"/>
      <c r="C322" s="26">
        <v>0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0</v>
      </c>
      <c r="O322" s="26">
        <v>0</v>
      </c>
      <c r="P322" s="26">
        <v>0</v>
      </c>
      <c r="Q322" s="26">
        <v>0</v>
      </c>
      <c r="R322" s="26">
        <v>0</v>
      </c>
      <c r="S322" s="26">
        <v>0</v>
      </c>
      <c r="T322" s="26">
        <v>0</v>
      </c>
      <c r="U322" s="26">
        <v>0</v>
      </c>
      <c r="V322" s="26">
        <v>0</v>
      </c>
      <c r="W322" s="26">
        <v>0</v>
      </c>
      <c r="X322" s="26">
        <v>0</v>
      </c>
      <c r="Y322" s="26">
        <v>0</v>
      </c>
      <c r="Z322" s="26">
        <v>0</v>
      </c>
      <c r="AA322" s="26">
        <v>0</v>
      </c>
      <c r="AB322" s="26">
        <v>0</v>
      </c>
      <c r="AC322" s="26">
        <v>0</v>
      </c>
      <c r="AD322" s="26">
        <v>0</v>
      </c>
      <c r="AE322" s="26">
        <v>0</v>
      </c>
      <c r="AF322" s="26">
        <v>0</v>
      </c>
    </row>
    <row r="323" spans="1:32" x14ac:dyDescent="0.2">
      <c r="A323" s="35" t="s">
        <v>21</v>
      </c>
      <c r="B323" s="31"/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</row>
    <row r="324" spans="1:32" ht="13.5" thickBot="1" x14ac:dyDescent="0.25">
      <c r="A324" s="13" t="s">
        <v>22</v>
      </c>
      <c r="B324" s="14"/>
      <c r="C324" s="15">
        <v>0</v>
      </c>
      <c r="D324" s="15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</row>
    <row r="325" spans="1:32" ht="13.5" thickBot="1" x14ac:dyDescent="0.25">
      <c r="A325" s="30" t="s">
        <v>23</v>
      </c>
      <c r="B325" s="31"/>
      <c r="C325" s="19">
        <v>0</v>
      </c>
      <c r="D325" s="19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</row>
    <row r="326" spans="1:32" ht="13.5" thickBot="1" x14ac:dyDescent="0.25">
      <c r="A326" s="36" t="s">
        <v>24</v>
      </c>
      <c r="B326" s="37"/>
      <c r="C326" s="38">
        <v>17.999350011738152</v>
      </c>
      <c r="D326" s="38">
        <v>33.131111999999995</v>
      </c>
      <c r="E326" s="38">
        <v>25.5582864</v>
      </c>
      <c r="F326" s="38">
        <v>20.829473279999995</v>
      </c>
      <c r="G326" s="38">
        <v>20.351968800000002</v>
      </c>
      <c r="H326" s="38">
        <v>21.298572</v>
      </c>
      <c r="I326" s="38">
        <v>19.274734358400003</v>
      </c>
      <c r="J326" s="38">
        <v>18.0242715312</v>
      </c>
      <c r="K326" s="38">
        <v>22.632335908799998</v>
      </c>
      <c r="L326" s="38">
        <v>19.163981783999997</v>
      </c>
      <c r="M326" s="38">
        <v>16.9976803608</v>
      </c>
      <c r="N326" s="38">
        <v>20.689432840799999</v>
      </c>
      <c r="O326" s="38">
        <v>25.5582864</v>
      </c>
      <c r="P326" s="38">
        <v>19.4053656</v>
      </c>
      <c r="Q326" s="38">
        <v>15.618952799999999</v>
      </c>
      <c r="R326" s="38">
        <v>24.229728808799997</v>
      </c>
      <c r="S326" s="38">
        <v>4.3671538632000004</v>
      </c>
      <c r="T326" s="38">
        <v>6.5548485187200001</v>
      </c>
      <c r="U326" s="38">
        <v>11.911581367199998</v>
      </c>
      <c r="V326" s="38">
        <v>11.529396025618318</v>
      </c>
      <c r="W326" s="38">
        <v>10.399061237600948</v>
      </c>
      <c r="X326" s="38">
        <v>10.515119430320478</v>
      </c>
      <c r="Y326" s="38">
        <v>12.84418784570825</v>
      </c>
      <c r="Z326" s="38">
        <v>17.345361754170852</v>
      </c>
      <c r="AA326" s="38">
        <v>14.112289706693874</v>
      </c>
      <c r="AB326" s="38">
        <v>12.071794623528438</v>
      </c>
      <c r="AC326" s="38">
        <v>7.523970440864626</v>
      </c>
      <c r="AD326" s="38">
        <v>8.6214858310105758</v>
      </c>
      <c r="AE326" s="38">
        <v>8.4883504206865013</v>
      </c>
      <c r="AF326" s="38">
        <v>5.9135755903082128</v>
      </c>
    </row>
    <row r="327" spans="1:32" x14ac:dyDescent="0.2">
      <c r="A327" s="16" t="s">
        <v>25</v>
      </c>
      <c r="B327" s="17"/>
      <c r="C327" s="18">
        <v>0</v>
      </c>
      <c r="D327" s="18">
        <v>0</v>
      </c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18">
        <v>0</v>
      </c>
      <c r="W327" s="18">
        <v>0</v>
      </c>
      <c r="X327" s="18">
        <v>0</v>
      </c>
      <c r="Y327" s="18">
        <v>0</v>
      </c>
      <c r="Z327" s="18">
        <v>0</v>
      </c>
      <c r="AA327" s="18">
        <v>0</v>
      </c>
      <c r="AB327" s="18">
        <v>0</v>
      </c>
      <c r="AC327" s="18">
        <v>0</v>
      </c>
      <c r="AD327" s="18">
        <v>0</v>
      </c>
      <c r="AE327" s="18">
        <v>0</v>
      </c>
      <c r="AF327" s="18">
        <v>0</v>
      </c>
    </row>
    <row r="328" spans="1:32" ht="13.5" thickBot="1" x14ac:dyDescent="0.25">
      <c r="A328" s="39" t="s">
        <v>26</v>
      </c>
      <c r="B328" s="40"/>
      <c r="C328" s="41">
        <v>0</v>
      </c>
      <c r="D328" s="41">
        <v>0</v>
      </c>
      <c r="E328" s="41">
        <v>0</v>
      </c>
      <c r="F328" s="41">
        <v>0</v>
      </c>
      <c r="G328" s="41">
        <v>0</v>
      </c>
      <c r="H328" s="41">
        <v>0</v>
      </c>
      <c r="I328" s="41">
        <v>0</v>
      </c>
      <c r="J328" s="41">
        <v>0</v>
      </c>
      <c r="K328" s="41">
        <v>0</v>
      </c>
      <c r="L328" s="41">
        <v>0</v>
      </c>
      <c r="M328" s="41">
        <v>0</v>
      </c>
      <c r="N328" s="41">
        <v>0</v>
      </c>
      <c r="O328" s="41">
        <v>0</v>
      </c>
      <c r="P328" s="41">
        <v>0</v>
      </c>
      <c r="Q328" s="41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C328" s="41">
        <v>0</v>
      </c>
      <c r="AD328" s="41">
        <v>0</v>
      </c>
      <c r="AE328" s="41">
        <v>0</v>
      </c>
      <c r="AF328" s="41">
        <v>0</v>
      </c>
    </row>
    <row r="329" spans="1:32" ht="13.5" thickBot="1" x14ac:dyDescent="0.25">
      <c r="A329" s="16" t="s">
        <v>27</v>
      </c>
      <c r="B329" s="17"/>
      <c r="C329" s="18">
        <v>17.985460799999998</v>
      </c>
      <c r="D329" s="18">
        <v>33.131112000000002</v>
      </c>
      <c r="E329" s="18">
        <v>25.5582864</v>
      </c>
      <c r="F329" s="18">
        <v>20.829473279999998</v>
      </c>
      <c r="G329" s="18">
        <v>20.351968799999998</v>
      </c>
      <c r="H329" s="18">
        <v>21.298572</v>
      </c>
      <c r="I329" s="18">
        <v>19.4053656</v>
      </c>
      <c r="J329" s="18">
        <v>17.985460799999998</v>
      </c>
      <c r="K329" s="18">
        <v>22.718476799999998</v>
      </c>
      <c r="L329" s="18">
        <v>18.932064</v>
      </c>
      <c r="M329" s="18">
        <v>17.0388576</v>
      </c>
      <c r="N329" s="18">
        <v>20.689432840799999</v>
      </c>
      <c r="O329" s="18">
        <v>25.5582864</v>
      </c>
      <c r="P329" s="18">
        <v>19.4053656</v>
      </c>
      <c r="Q329" s="18">
        <v>15.1456512</v>
      </c>
      <c r="R329" s="18">
        <v>24.229728808800001</v>
      </c>
      <c r="S329" s="18">
        <v>4.3671538631999995</v>
      </c>
      <c r="T329" s="18">
        <v>6.5548485187200001</v>
      </c>
      <c r="U329" s="18">
        <v>10.4310939624</v>
      </c>
      <c r="V329" s="18">
        <v>11.891461336983122</v>
      </c>
      <c r="W329" s="18">
        <v>10.380196474721961</v>
      </c>
      <c r="X329" s="18">
        <v>10.504764189755022</v>
      </c>
      <c r="Y329" s="18">
        <v>11.914947138422903</v>
      </c>
      <c r="Z329" s="18">
        <v>17.300677416850384</v>
      </c>
      <c r="AA329" s="18">
        <v>12.672539370605872</v>
      </c>
      <c r="AB329" s="18">
        <v>12.640812479398038</v>
      </c>
      <c r="AC329" s="18">
        <v>9.4952717941852658</v>
      </c>
      <c r="AD329" s="18">
        <v>8.8851614873818274</v>
      </c>
      <c r="AE329" s="18">
        <v>7.795884678396293</v>
      </c>
      <c r="AF329" s="18">
        <v>5.3892382574214936</v>
      </c>
    </row>
    <row r="330" spans="1:32" x14ac:dyDescent="0.2">
      <c r="A330" s="42" t="s">
        <v>28</v>
      </c>
      <c r="B330" s="43"/>
      <c r="C330" s="44">
        <v>0</v>
      </c>
      <c r="D330" s="44">
        <v>0</v>
      </c>
      <c r="E330" s="44">
        <v>0</v>
      </c>
      <c r="F330" s="44">
        <v>0</v>
      </c>
      <c r="G330" s="44">
        <v>0</v>
      </c>
      <c r="H330" s="44">
        <v>0</v>
      </c>
      <c r="I330" s="44">
        <v>0</v>
      </c>
      <c r="J330" s="44">
        <v>0</v>
      </c>
      <c r="K330" s="44">
        <v>0</v>
      </c>
      <c r="L330" s="44">
        <v>0</v>
      </c>
      <c r="M330" s="44">
        <v>0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0</v>
      </c>
      <c r="U330" s="44">
        <v>0</v>
      </c>
      <c r="V330" s="44">
        <v>0</v>
      </c>
      <c r="W330" s="44">
        <v>0</v>
      </c>
      <c r="X330" s="44">
        <v>0</v>
      </c>
      <c r="Y330" s="44">
        <v>0</v>
      </c>
      <c r="Z330" s="44">
        <v>0</v>
      </c>
      <c r="AA330" s="44">
        <v>0</v>
      </c>
      <c r="AB330" s="44">
        <v>0</v>
      </c>
      <c r="AC330" s="44">
        <v>0</v>
      </c>
      <c r="AD330" s="44">
        <v>0</v>
      </c>
      <c r="AE330" s="44">
        <v>0</v>
      </c>
      <c r="AF330" s="44">
        <v>0</v>
      </c>
    </row>
    <row r="331" spans="1:32" x14ac:dyDescent="0.2">
      <c r="A331" s="45" t="s">
        <v>29</v>
      </c>
      <c r="B331" s="46" t="s">
        <v>30</v>
      </c>
      <c r="C331" s="47">
        <v>0</v>
      </c>
      <c r="D331" s="47">
        <v>0</v>
      </c>
      <c r="E331" s="47">
        <v>0</v>
      </c>
      <c r="F331" s="47">
        <v>0</v>
      </c>
      <c r="G331" s="47">
        <v>0</v>
      </c>
      <c r="H331" s="47">
        <v>0</v>
      </c>
      <c r="I331" s="47">
        <v>0</v>
      </c>
      <c r="J331" s="47">
        <v>0</v>
      </c>
      <c r="K331" s="47">
        <v>0</v>
      </c>
      <c r="L331" s="47">
        <v>0</v>
      </c>
      <c r="M331" s="47">
        <v>0</v>
      </c>
      <c r="N331" s="47">
        <v>0</v>
      </c>
      <c r="O331" s="47">
        <v>0</v>
      </c>
      <c r="P331" s="47">
        <v>0</v>
      </c>
      <c r="Q331" s="47">
        <v>0</v>
      </c>
      <c r="R331" s="47">
        <v>0</v>
      </c>
      <c r="S331" s="47">
        <v>0</v>
      </c>
      <c r="T331" s="47">
        <v>0</v>
      </c>
      <c r="U331" s="47">
        <v>0</v>
      </c>
      <c r="V331" s="47">
        <v>0</v>
      </c>
      <c r="W331" s="47">
        <v>0</v>
      </c>
      <c r="X331" s="47">
        <v>0</v>
      </c>
      <c r="Y331" s="47">
        <v>0</v>
      </c>
      <c r="Z331" s="47">
        <v>0</v>
      </c>
      <c r="AA331" s="47">
        <v>0</v>
      </c>
      <c r="AB331" s="47">
        <v>0</v>
      </c>
      <c r="AC331" s="47">
        <v>0</v>
      </c>
      <c r="AD331" s="47">
        <v>0</v>
      </c>
      <c r="AE331" s="47">
        <v>0</v>
      </c>
      <c r="AF331" s="47">
        <v>0</v>
      </c>
    </row>
    <row r="332" spans="1:32" x14ac:dyDescent="0.2">
      <c r="A332" s="49" t="s">
        <v>31</v>
      </c>
      <c r="B332" s="50" t="s">
        <v>32</v>
      </c>
      <c r="C332" s="51">
        <v>0</v>
      </c>
      <c r="D332" s="51">
        <v>0</v>
      </c>
      <c r="E332" s="51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0</v>
      </c>
      <c r="K332" s="51">
        <v>0</v>
      </c>
      <c r="L332" s="51">
        <v>0</v>
      </c>
      <c r="M332" s="51">
        <v>0</v>
      </c>
      <c r="N332" s="51">
        <v>0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1">
        <v>0</v>
      </c>
      <c r="AF332" s="51">
        <v>0</v>
      </c>
    </row>
    <row r="333" spans="1:32" x14ac:dyDescent="0.2">
      <c r="A333" s="49" t="s">
        <v>33</v>
      </c>
      <c r="B333" s="50" t="s">
        <v>34</v>
      </c>
      <c r="C333" s="51">
        <v>0</v>
      </c>
      <c r="D333" s="51">
        <v>0</v>
      </c>
      <c r="E333" s="51">
        <v>0</v>
      </c>
      <c r="F333" s="51">
        <v>0</v>
      </c>
      <c r="G333" s="51">
        <v>0</v>
      </c>
      <c r="H333" s="51">
        <v>0</v>
      </c>
      <c r="I333" s="51">
        <v>0</v>
      </c>
      <c r="J333" s="51">
        <v>0</v>
      </c>
      <c r="K333" s="51">
        <v>0</v>
      </c>
      <c r="L333" s="51">
        <v>0</v>
      </c>
      <c r="M333" s="51">
        <v>0</v>
      </c>
      <c r="N333" s="51">
        <v>0</v>
      </c>
      <c r="O333" s="51">
        <v>0</v>
      </c>
      <c r="P333" s="51">
        <v>0</v>
      </c>
      <c r="Q333" s="51">
        <v>0</v>
      </c>
      <c r="R333" s="51">
        <v>0</v>
      </c>
      <c r="S333" s="51">
        <v>0</v>
      </c>
      <c r="T333" s="51">
        <v>0</v>
      </c>
      <c r="U333" s="51">
        <v>0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51">
        <v>0</v>
      </c>
      <c r="AF333" s="51">
        <v>0</v>
      </c>
    </row>
    <row r="334" spans="1:32" x14ac:dyDescent="0.2">
      <c r="A334" s="49" t="s">
        <v>35</v>
      </c>
      <c r="B334" s="50" t="s">
        <v>36</v>
      </c>
      <c r="C334" s="51">
        <v>0</v>
      </c>
      <c r="D334" s="51">
        <v>0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  <c r="K334" s="51">
        <v>0</v>
      </c>
      <c r="L334" s="51">
        <v>0</v>
      </c>
      <c r="M334" s="51">
        <v>0</v>
      </c>
      <c r="N334" s="51">
        <v>0</v>
      </c>
      <c r="O334" s="51">
        <v>0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51">
        <v>0</v>
      </c>
      <c r="AF334" s="51">
        <v>0</v>
      </c>
    </row>
    <row r="335" spans="1:32" x14ac:dyDescent="0.2">
      <c r="A335" s="49" t="s">
        <v>37</v>
      </c>
      <c r="B335" s="50" t="s">
        <v>38</v>
      </c>
      <c r="C335" s="51">
        <v>0</v>
      </c>
      <c r="D335" s="51">
        <v>0</v>
      </c>
      <c r="E335" s="51">
        <v>0</v>
      </c>
      <c r="F335" s="51">
        <v>0</v>
      </c>
      <c r="G335" s="51">
        <v>0</v>
      </c>
      <c r="H335" s="51">
        <v>0</v>
      </c>
      <c r="I335" s="51">
        <v>0</v>
      </c>
      <c r="J335" s="51">
        <v>0</v>
      </c>
      <c r="K335" s="51">
        <v>0</v>
      </c>
      <c r="L335" s="51">
        <v>0</v>
      </c>
      <c r="M335" s="51">
        <v>0</v>
      </c>
      <c r="N335" s="51">
        <v>0</v>
      </c>
      <c r="O335" s="51">
        <v>0</v>
      </c>
      <c r="P335" s="51">
        <v>0</v>
      </c>
      <c r="Q335" s="51">
        <v>0</v>
      </c>
      <c r="R335" s="51">
        <v>0</v>
      </c>
      <c r="S335" s="51">
        <v>0</v>
      </c>
      <c r="T335" s="51">
        <v>0</v>
      </c>
      <c r="U335" s="51">
        <v>0</v>
      </c>
      <c r="V335" s="51">
        <v>0</v>
      </c>
      <c r="W335" s="51">
        <v>0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51">
        <v>0</v>
      </c>
      <c r="AD335" s="51">
        <v>0</v>
      </c>
      <c r="AE335" s="51">
        <v>0</v>
      </c>
      <c r="AF335" s="51">
        <v>0</v>
      </c>
    </row>
    <row r="336" spans="1:32" x14ac:dyDescent="0.2">
      <c r="A336" s="49" t="s">
        <v>39</v>
      </c>
      <c r="B336" s="50" t="s">
        <v>40</v>
      </c>
      <c r="C336" s="51">
        <v>0</v>
      </c>
      <c r="D336" s="51">
        <v>0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1">
        <v>0</v>
      </c>
      <c r="K336" s="51">
        <v>0</v>
      </c>
      <c r="L336" s="51">
        <v>0</v>
      </c>
      <c r="M336" s="51">
        <v>0</v>
      </c>
      <c r="N336" s="51">
        <v>0</v>
      </c>
      <c r="O336" s="51">
        <v>0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  <c r="U336" s="51">
        <v>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51">
        <v>0</v>
      </c>
      <c r="AF336" s="51">
        <v>0</v>
      </c>
    </row>
    <row r="337" spans="1:37" x14ac:dyDescent="0.2">
      <c r="A337" s="49" t="s">
        <v>41</v>
      </c>
      <c r="B337" s="50" t="s">
        <v>42</v>
      </c>
      <c r="C337" s="51">
        <v>0</v>
      </c>
      <c r="D337" s="51">
        <v>0</v>
      </c>
      <c r="E337" s="51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0</v>
      </c>
      <c r="K337" s="51">
        <v>0</v>
      </c>
      <c r="L337" s="51">
        <v>0</v>
      </c>
      <c r="M337" s="51">
        <v>0</v>
      </c>
      <c r="N337" s="51">
        <v>0</v>
      </c>
      <c r="O337" s="51">
        <v>0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  <c r="U337" s="51">
        <v>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</row>
    <row r="338" spans="1:37" x14ac:dyDescent="0.2">
      <c r="A338" s="49" t="s">
        <v>43</v>
      </c>
      <c r="B338" s="50" t="s">
        <v>44</v>
      </c>
      <c r="C338" s="51">
        <v>0</v>
      </c>
      <c r="D338" s="51">
        <v>0</v>
      </c>
      <c r="E338" s="51">
        <v>0</v>
      </c>
      <c r="F338" s="51">
        <v>0</v>
      </c>
      <c r="G338" s="51">
        <v>0</v>
      </c>
      <c r="H338" s="51">
        <v>0</v>
      </c>
      <c r="I338" s="51">
        <v>0</v>
      </c>
      <c r="J338" s="51">
        <v>0</v>
      </c>
      <c r="K338" s="51">
        <v>0</v>
      </c>
      <c r="L338" s="51">
        <v>0</v>
      </c>
      <c r="M338" s="51">
        <v>0</v>
      </c>
      <c r="N338" s="51">
        <v>0</v>
      </c>
      <c r="O338" s="51">
        <v>0</v>
      </c>
      <c r="P338" s="51">
        <v>0</v>
      </c>
      <c r="Q338" s="51">
        <v>0</v>
      </c>
      <c r="R338" s="51">
        <v>0</v>
      </c>
      <c r="S338" s="51">
        <v>0</v>
      </c>
      <c r="T338" s="51">
        <v>0</v>
      </c>
      <c r="U338" s="51">
        <v>0</v>
      </c>
      <c r="V338" s="51">
        <v>0</v>
      </c>
      <c r="W338" s="51">
        <v>0</v>
      </c>
      <c r="X338" s="51">
        <v>0</v>
      </c>
      <c r="Y338" s="51">
        <v>0</v>
      </c>
      <c r="Z338" s="51">
        <v>0</v>
      </c>
      <c r="AA338" s="51">
        <v>0</v>
      </c>
      <c r="AB338" s="51">
        <v>0</v>
      </c>
      <c r="AC338" s="51">
        <v>0</v>
      </c>
      <c r="AD338" s="51">
        <v>0</v>
      </c>
      <c r="AE338" s="51">
        <v>0</v>
      </c>
      <c r="AF338" s="51">
        <v>0</v>
      </c>
    </row>
    <row r="339" spans="1:37" x14ac:dyDescent="0.2">
      <c r="A339" s="49" t="s">
        <v>45</v>
      </c>
      <c r="B339" s="50" t="s">
        <v>46</v>
      </c>
      <c r="C339" s="51">
        <v>0</v>
      </c>
      <c r="D339" s="51">
        <v>0</v>
      </c>
      <c r="E339" s="51">
        <v>0</v>
      </c>
      <c r="F339" s="51">
        <v>0</v>
      </c>
      <c r="G339" s="51">
        <v>0</v>
      </c>
      <c r="H339" s="51">
        <v>0</v>
      </c>
      <c r="I339" s="51">
        <v>0</v>
      </c>
      <c r="J339" s="51">
        <v>0</v>
      </c>
      <c r="K339" s="51">
        <v>0</v>
      </c>
      <c r="L339" s="51">
        <v>0</v>
      </c>
      <c r="M339" s="51">
        <v>0</v>
      </c>
      <c r="N339" s="51">
        <v>0</v>
      </c>
      <c r="O339" s="51">
        <v>0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</row>
    <row r="340" spans="1:37" x14ac:dyDescent="0.2">
      <c r="A340" s="49" t="s">
        <v>47</v>
      </c>
      <c r="B340" s="50" t="s">
        <v>48</v>
      </c>
      <c r="C340" s="51">
        <v>0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1">
        <v>0</v>
      </c>
      <c r="K340" s="51">
        <v>0</v>
      </c>
      <c r="L340" s="51">
        <v>0</v>
      </c>
      <c r="M340" s="51">
        <v>0</v>
      </c>
      <c r="N340" s="51">
        <v>0</v>
      </c>
      <c r="O340" s="51">
        <v>0</v>
      </c>
      <c r="P340" s="51">
        <v>0</v>
      </c>
      <c r="Q340" s="51">
        <v>0</v>
      </c>
      <c r="R340" s="51">
        <v>0</v>
      </c>
      <c r="S340" s="51">
        <v>0</v>
      </c>
      <c r="T340" s="51">
        <v>0</v>
      </c>
      <c r="U340" s="51">
        <v>0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0</v>
      </c>
      <c r="AF340" s="51">
        <v>0</v>
      </c>
    </row>
    <row r="341" spans="1:37" x14ac:dyDescent="0.2">
      <c r="A341" s="49" t="s">
        <v>49</v>
      </c>
      <c r="B341" s="50" t="s">
        <v>50</v>
      </c>
      <c r="C341" s="51">
        <v>0</v>
      </c>
      <c r="D341" s="51">
        <v>0</v>
      </c>
      <c r="E341" s="51">
        <v>0</v>
      </c>
      <c r="F341" s="51">
        <v>0</v>
      </c>
      <c r="G341" s="51">
        <v>0</v>
      </c>
      <c r="H341" s="51">
        <v>0</v>
      </c>
      <c r="I341" s="51">
        <v>0</v>
      </c>
      <c r="J341" s="51">
        <v>0</v>
      </c>
      <c r="K341" s="51">
        <v>0</v>
      </c>
      <c r="L341" s="51">
        <v>0</v>
      </c>
      <c r="M341" s="51">
        <v>0</v>
      </c>
      <c r="N341" s="51">
        <v>0</v>
      </c>
      <c r="O341" s="51">
        <v>0</v>
      </c>
      <c r="P341" s="51">
        <v>0</v>
      </c>
      <c r="Q341" s="51">
        <v>0</v>
      </c>
      <c r="R341" s="51">
        <v>0</v>
      </c>
      <c r="S341" s="51">
        <v>0</v>
      </c>
      <c r="T341" s="51">
        <v>0</v>
      </c>
      <c r="U341" s="51">
        <v>0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51">
        <v>0</v>
      </c>
      <c r="AC341" s="51">
        <v>0</v>
      </c>
      <c r="AD341" s="51">
        <v>0</v>
      </c>
      <c r="AE341" s="51">
        <v>0</v>
      </c>
      <c r="AF341" s="51">
        <v>0</v>
      </c>
    </row>
    <row r="342" spans="1:37" x14ac:dyDescent="0.2">
      <c r="A342" s="49" t="s">
        <v>51</v>
      </c>
      <c r="B342" s="50" t="s">
        <v>52</v>
      </c>
      <c r="C342" s="51">
        <v>0</v>
      </c>
      <c r="D342" s="51">
        <v>0</v>
      </c>
      <c r="E342" s="51">
        <v>0</v>
      </c>
      <c r="F342" s="51">
        <v>0</v>
      </c>
      <c r="G342" s="51">
        <v>0</v>
      </c>
      <c r="H342" s="51">
        <v>0</v>
      </c>
      <c r="I342" s="51">
        <v>0</v>
      </c>
      <c r="J342" s="51">
        <v>0</v>
      </c>
      <c r="K342" s="51">
        <v>0</v>
      </c>
      <c r="L342" s="51">
        <v>0</v>
      </c>
      <c r="M342" s="51">
        <v>0</v>
      </c>
      <c r="N342" s="51">
        <v>0</v>
      </c>
      <c r="O342" s="51">
        <v>0</v>
      </c>
      <c r="P342" s="51">
        <v>0</v>
      </c>
      <c r="Q342" s="51">
        <v>0</v>
      </c>
      <c r="R342" s="51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</row>
    <row r="343" spans="1:37" x14ac:dyDescent="0.2">
      <c r="A343" s="76" t="s">
        <v>53</v>
      </c>
      <c r="B343" s="92" t="s">
        <v>54</v>
      </c>
      <c r="C343" s="78">
        <v>0</v>
      </c>
      <c r="D343" s="78">
        <v>0</v>
      </c>
      <c r="E343" s="78">
        <v>0</v>
      </c>
      <c r="F343" s="78">
        <v>0</v>
      </c>
      <c r="G343" s="78">
        <v>0</v>
      </c>
      <c r="H343" s="78">
        <v>0</v>
      </c>
      <c r="I343" s="78">
        <v>0</v>
      </c>
      <c r="J343" s="78">
        <v>0</v>
      </c>
      <c r="K343" s="78">
        <v>0</v>
      </c>
      <c r="L343" s="78">
        <v>0</v>
      </c>
      <c r="M343" s="78">
        <v>0</v>
      </c>
      <c r="N343" s="78">
        <v>0</v>
      </c>
      <c r="O343" s="78">
        <v>0</v>
      </c>
      <c r="P343" s="78">
        <v>0</v>
      </c>
      <c r="Q343" s="78">
        <v>0</v>
      </c>
      <c r="R343" s="78">
        <v>0</v>
      </c>
      <c r="S343" s="78">
        <v>0</v>
      </c>
      <c r="T343" s="78">
        <v>0</v>
      </c>
      <c r="U343" s="78">
        <v>0</v>
      </c>
      <c r="V343" s="78">
        <v>0</v>
      </c>
      <c r="W343" s="78">
        <v>0</v>
      </c>
      <c r="X343" s="78">
        <v>0</v>
      </c>
      <c r="Y343" s="78">
        <v>0</v>
      </c>
      <c r="Z343" s="78">
        <v>0</v>
      </c>
      <c r="AA343" s="78">
        <v>0</v>
      </c>
      <c r="AB343" s="78">
        <v>0</v>
      </c>
      <c r="AC343" s="78">
        <v>0</v>
      </c>
      <c r="AD343" s="78">
        <v>0</v>
      </c>
      <c r="AE343" s="78">
        <v>0</v>
      </c>
      <c r="AF343" s="78">
        <v>0</v>
      </c>
    </row>
    <row r="344" spans="1:37" s="60" customFormat="1" x14ac:dyDescent="0.2">
      <c r="A344" s="57" t="s">
        <v>55</v>
      </c>
      <c r="B344" s="58" t="s">
        <v>56</v>
      </c>
      <c r="C344" s="59">
        <v>0</v>
      </c>
      <c r="D344" s="59">
        <v>0</v>
      </c>
      <c r="E344" s="59">
        <v>0</v>
      </c>
      <c r="F344" s="59">
        <v>0</v>
      </c>
      <c r="G344" s="59">
        <v>0</v>
      </c>
      <c r="H344" s="59">
        <v>0</v>
      </c>
      <c r="I344" s="59">
        <v>0</v>
      </c>
      <c r="J344" s="59">
        <v>0</v>
      </c>
      <c r="K344" s="59">
        <v>0</v>
      </c>
      <c r="L344" s="59">
        <v>0</v>
      </c>
      <c r="M344" s="59">
        <v>0</v>
      </c>
      <c r="N344" s="59">
        <v>0</v>
      </c>
      <c r="O344" s="59">
        <v>0</v>
      </c>
      <c r="P344" s="59">
        <v>0</v>
      </c>
      <c r="Q344" s="59">
        <v>0</v>
      </c>
      <c r="R344" s="59">
        <v>0</v>
      </c>
      <c r="S344" s="59">
        <v>0</v>
      </c>
      <c r="T344" s="59">
        <v>0</v>
      </c>
      <c r="U344" s="59">
        <v>0</v>
      </c>
      <c r="V344" s="59">
        <v>0</v>
      </c>
      <c r="W344" s="59">
        <v>0</v>
      </c>
      <c r="X344" s="59">
        <v>0</v>
      </c>
      <c r="Y344" s="59">
        <v>0</v>
      </c>
      <c r="Z344" s="59">
        <v>0</v>
      </c>
      <c r="AA344" s="59">
        <v>0</v>
      </c>
      <c r="AB344" s="59">
        <v>0</v>
      </c>
      <c r="AC344" s="59">
        <v>0</v>
      </c>
      <c r="AD344" s="59">
        <v>0</v>
      </c>
      <c r="AE344" s="59">
        <v>0</v>
      </c>
      <c r="AF344" s="59">
        <v>0</v>
      </c>
      <c r="AG344"/>
      <c r="AH344"/>
      <c r="AI344"/>
      <c r="AJ344"/>
      <c r="AK344"/>
    </row>
    <row r="345" spans="1:37" x14ac:dyDescent="0.2">
      <c r="A345" s="30" t="s">
        <v>57</v>
      </c>
      <c r="B345" s="31"/>
      <c r="C345" s="19">
        <v>0</v>
      </c>
      <c r="D345" s="19">
        <v>0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C345" s="19">
        <v>0</v>
      </c>
      <c r="AD345" s="19">
        <v>0</v>
      </c>
      <c r="AE345" s="19">
        <v>0</v>
      </c>
      <c r="AF345" s="19">
        <v>0</v>
      </c>
    </row>
    <row r="346" spans="1:37" x14ac:dyDescent="0.2">
      <c r="A346" s="61" t="s">
        <v>58</v>
      </c>
      <c r="B346" s="25"/>
      <c r="C346" s="62">
        <v>0</v>
      </c>
      <c r="D346" s="62">
        <v>0</v>
      </c>
      <c r="E346" s="62">
        <v>0</v>
      </c>
      <c r="F346" s="62">
        <v>0</v>
      </c>
      <c r="G346" s="62">
        <v>0</v>
      </c>
      <c r="H346" s="62">
        <v>0</v>
      </c>
      <c r="I346" s="62">
        <v>0</v>
      </c>
      <c r="J346" s="62">
        <v>0</v>
      </c>
      <c r="K346" s="62">
        <v>0</v>
      </c>
      <c r="L346" s="62">
        <v>0</v>
      </c>
      <c r="M346" s="62">
        <v>0</v>
      </c>
      <c r="N346" s="62">
        <v>0</v>
      </c>
      <c r="O346" s="62">
        <v>0</v>
      </c>
      <c r="P346" s="62">
        <v>0</v>
      </c>
      <c r="Q346" s="62">
        <v>0</v>
      </c>
      <c r="R346" s="62">
        <v>0</v>
      </c>
      <c r="S346" s="62">
        <v>0</v>
      </c>
      <c r="T346" s="62">
        <v>0</v>
      </c>
      <c r="U346" s="62">
        <v>0</v>
      </c>
      <c r="V346" s="62">
        <v>0</v>
      </c>
      <c r="W346" s="62">
        <v>0</v>
      </c>
      <c r="X346" s="62">
        <v>0</v>
      </c>
      <c r="Y346" s="62">
        <v>0</v>
      </c>
      <c r="Z346" s="62">
        <v>0</v>
      </c>
      <c r="AA346" s="62">
        <v>0</v>
      </c>
      <c r="AB346" s="62">
        <v>0</v>
      </c>
      <c r="AC346" s="62">
        <v>0</v>
      </c>
      <c r="AD346" s="62">
        <v>0</v>
      </c>
      <c r="AE346" s="62">
        <v>0</v>
      </c>
      <c r="AF346" s="62">
        <v>0</v>
      </c>
    </row>
    <row r="347" spans="1:37" x14ac:dyDescent="0.2">
      <c r="A347" s="45" t="s">
        <v>59</v>
      </c>
      <c r="B347" s="63"/>
      <c r="C347" s="47">
        <v>0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7">
        <v>0</v>
      </c>
      <c r="K347" s="47">
        <v>0</v>
      </c>
      <c r="L347" s="47">
        <v>0</v>
      </c>
      <c r="M347" s="47">
        <v>0</v>
      </c>
      <c r="N347" s="47">
        <v>0</v>
      </c>
      <c r="O347" s="47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  <c r="U347" s="47">
        <v>0</v>
      </c>
      <c r="V347" s="47">
        <v>0</v>
      </c>
      <c r="W347" s="47">
        <v>0</v>
      </c>
      <c r="X347" s="47">
        <v>0</v>
      </c>
      <c r="Y347" s="47">
        <v>0</v>
      </c>
      <c r="Z347" s="47">
        <v>0</v>
      </c>
      <c r="AA347" s="47">
        <v>0</v>
      </c>
      <c r="AB347" s="47">
        <v>0</v>
      </c>
      <c r="AC347" s="47">
        <v>0</v>
      </c>
      <c r="AD347" s="47">
        <v>0</v>
      </c>
      <c r="AE347" s="47">
        <v>0</v>
      </c>
      <c r="AF347" s="47">
        <v>0</v>
      </c>
    </row>
    <row r="348" spans="1:37" x14ac:dyDescent="0.2">
      <c r="A348" s="49" t="s">
        <v>60</v>
      </c>
      <c r="B348" s="11"/>
      <c r="C348" s="51">
        <v>0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  <c r="K348" s="51">
        <v>0</v>
      </c>
      <c r="L348" s="51">
        <v>0</v>
      </c>
      <c r="M348" s="51">
        <v>0</v>
      </c>
      <c r="N348" s="51">
        <v>0</v>
      </c>
      <c r="O348" s="51">
        <v>0</v>
      </c>
      <c r="P348" s="51">
        <v>0</v>
      </c>
      <c r="Q348" s="51">
        <v>0</v>
      </c>
      <c r="R348" s="51">
        <v>0</v>
      </c>
      <c r="S348" s="51">
        <v>0</v>
      </c>
      <c r="T348" s="51">
        <v>0</v>
      </c>
      <c r="U348" s="51">
        <v>0</v>
      </c>
      <c r="V348" s="51">
        <v>0</v>
      </c>
      <c r="W348" s="51">
        <v>0</v>
      </c>
      <c r="X348" s="51">
        <v>0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51">
        <v>0</v>
      </c>
      <c r="AF348" s="51">
        <v>0</v>
      </c>
    </row>
    <row r="349" spans="1:37" x14ac:dyDescent="0.2">
      <c r="A349" s="49" t="s">
        <v>61</v>
      </c>
      <c r="B349" s="11"/>
      <c r="C349" s="51">
        <v>0</v>
      </c>
      <c r="D349" s="51">
        <v>0</v>
      </c>
      <c r="E349" s="51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  <c r="K349" s="51">
        <v>0</v>
      </c>
      <c r="L349" s="51">
        <v>0</v>
      </c>
      <c r="M349" s="51">
        <v>0</v>
      </c>
      <c r="N349" s="51">
        <v>0</v>
      </c>
      <c r="O349" s="51">
        <v>0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  <c r="V349" s="51">
        <v>0</v>
      </c>
      <c r="W349" s="51">
        <v>0</v>
      </c>
      <c r="X349" s="51">
        <v>0</v>
      </c>
      <c r="Y349" s="51">
        <v>0</v>
      </c>
      <c r="Z349" s="51">
        <v>0</v>
      </c>
      <c r="AA349" s="51">
        <v>0</v>
      </c>
      <c r="AB349" s="51">
        <v>0</v>
      </c>
      <c r="AC349" s="51">
        <v>0</v>
      </c>
      <c r="AD349" s="51">
        <v>0</v>
      </c>
      <c r="AE349" s="51">
        <v>0</v>
      </c>
      <c r="AF349" s="51">
        <v>0</v>
      </c>
    </row>
    <row r="350" spans="1:37" x14ac:dyDescent="0.2">
      <c r="A350" s="49" t="s">
        <v>62</v>
      </c>
      <c r="B350" s="11"/>
      <c r="C350" s="51">
        <v>0</v>
      </c>
      <c r="D350" s="51">
        <v>0</v>
      </c>
      <c r="E350" s="51">
        <v>0</v>
      </c>
      <c r="F350" s="51">
        <v>0</v>
      </c>
      <c r="G350" s="51">
        <v>0</v>
      </c>
      <c r="H350" s="51">
        <v>0</v>
      </c>
      <c r="I350" s="51">
        <v>0</v>
      </c>
      <c r="J350" s="51">
        <v>0</v>
      </c>
      <c r="K350" s="51">
        <v>0</v>
      </c>
      <c r="L350" s="51">
        <v>0</v>
      </c>
      <c r="M350" s="51">
        <v>0</v>
      </c>
      <c r="N350" s="51">
        <v>0</v>
      </c>
      <c r="O350" s="51">
        <v>0</v>
      </c>
      <c r="P350" s="51">
        <v>0</v>
      </c>
      <c r="Q350" s="51">
        <v>0</v>
      </c>
      <c r="R350" s="51">
        <v>0</v>
      </c>
      <c r="S350" s="51">
        <v>0</v>
      </c>
      <c r="T350" s="51">
        <v>0</v>
      </c>
      <c r="U350" s="51">
        <v>0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</row>
    <row r="351" spans="1:37" x14ac:dyDescent="0.2">
      <c r="A351" s="49" t="s">
        <v>63</v>
      </c>
      <c r="B351" s="11"/>
      <c r="C351" s="51">
        <v>0</v>
      </c>
      <c r="D351" s="51">
        <v>0</v>
      </c>
      <c r="E351" s="51">
        <v>0</v>
      </c>
      <c r="F351" s="51">
        <v>0</v>
      </c>
      <c r="G351" s="51">
        <v>0</v>
      </c>
      <c r="H351" s="51">
        <v>0</v>
      </c>
      <c r="I351" s="51">
        <v>0</v>
      </c>
      <c r="J351" s="51">
        <v>0</v>
      </c>
      <c r="K351" s="51">
        <v>0</v>
      </c>
      <c r="L351" s="51">
        <v>0</v>
      </c>
      <c r="M351" s="51">
        <v>0</v>
      </c>
      <c r="N351" s="51">
        <v>0</v>
      </c>
      <c r="O351" s="51">
        <v>0</v>
      </c>
      <c r="P351" s="51">
        <v>0</v>
      </c>
      <c r="Q351" s="51">
        <v>0</v>
      </c>
      <c r="R351" s="51">
        <v>0</v>
      </c>
      <c r="S351" s="51">
        <v>0</v>
      </c>
      <c r="T351" s="51">
        <v>0</v>
      </c>
      <c r="U351" s="51">
        <v>0</v>
      </c>
      <c r="V351" s="51">
        <v>0</v>
      </c>
      <c r="W351" s="51">
        <v>0</v>
      </c>
      <c r="X351" s="51">
        <v>0</v>
      </c>
      <c r="Y351" s="51">
        <v>0</v>
      </c>
      <c r="Z351" s="51">
        <v>0</v>
      </c>
      <c r="AA351" s="51">
        <v>0</v>
      </c>
      <c r="AB351" s="51">
        <v>0</v>
      </c>
      <c r="AC351" s="51">
        <v>0</v>
      </c>
      <c r="AD351" s="51">
        <v>0</v>
      </c>
      <c r="AE351" s="51">
        <v>0</v>
      </c>
      <c r="AF351" s="51">
        <v>0</v>
      </c>
    </row>
    <row r="352" spans="1:37" x14ac:dyDescent="0.2">
      <c r="A352" s="49" t="s">
        <v>64</v>
      </c>
      <c r="B352" s="11"/>
      <c r="C352" s="51">
        <v>0</v>
      </c>
      <c r="D352" s="51">
        <v>0</v>
      </c>
      <c r="E352" s="51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0</v>
      </c>
      <c r="N352" s="51">
        <v>0</v>
      </c>
      <c r="O352" s="51">
        <v>0</v>
      </c>
      <c r="P352" s="51">
        <v>0</v>
      </c>
      <c r="Q352" s="51">
        <v>0</v>
      </c>
      <c r="R352" s="51">
        <v>0</v>
      </c>
      <c r="S352" s="51">
        <v>0</v>
      </c>
      <c r="T352" s="51">
        <v>0</v>
      </c>
      <c r="U352" s="51">
        <v>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51">
        <v>0</v>
      </c>
      <c r="AF352" s="51">
        <v>0</v>
      </c>
    </row>
    <row r="353" spans="1:32" x14ac:dyDescent="0.2">
      <c r="A353" s="49" t="s">
        <v>65</v>
      </c>
      <c r="B353" s="11"/>
      <c r="C353" s="51">
        <v>0</v>
      </c>
      <c r="D353" s="51">
        <v>0</v>
      </c>
      <c r="E353" s="51">
        <v>0</v>
      </c>
      <c r="F353" s="51">
        <v>0</v>
      </c>
      <c r="G353" s="51">
        <v>0</v>
      </c>
      <c r="H353" s="51">
        <v>0</v>
      </c>
      <c r="I353" s="51">
        <v>0</v>
      </c>
      <c r="J353" s="51">
        <v>0</v>
      </c>
      <c r="K353" s="51">
        <v>0</v>
      </c>
      <c r="L353" s="51">
        <v>0</v>
      </c>
      <c r="M353" s="51">
        <v>0</v>
      </c>
      <c r="N353" s="51">
        <v>0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51">
        <v>0</v>
      </c>
      <c r="U353" s="51">
        <v>0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0</v>
      </c>
      <c r="AD353" s="51">
        <v>0</v>
      </c>
      <c r="AE353" s="51">
        <v>0</v>
      </c>
      <c r="AF353" s="51">
        <v>0</v>
      </c>
    </row>
    <row r="354" spans="1:32" x14ac:dyDescent="0.2">
      <c r="A354" s="55" t="s">
        <v>66</v>
      </c>
      <c r="B354" s="31"/>
      <c r="C354" s="51">
        <v>0</v>
      </c>
      <c r="D354" s="51">
        <v>0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1">
        <v>0</v>
      </c>
      <c r="K354" s="51">
        <v>0</v>
      </c>
      <c r="L354" s="51">
        <v>0</v>
      </c>
      <c r="M354" s="51">
        <v>0</v>
      </c>
      <c r="N354" s="51">
        <v>0</v>
      </c>
      <c r="O354" s="51">
        <v>0</v>
      </c>
      <c r="P354" s="51">
        <v>0</v>
      </c>
      <c r="Q354" s="51">
        <v>0</v>
      </c>
      <c r="R354" s="51">
        <v>0</v>
      </c>
      <c r="S354" s="51">
        <v>0</v>
      </c>
      <c r="T354" s="51">
        <v>0</v>
      </c>
      <c r="U354" s="51">
        <v>0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</row>
    <row r="355" spans="1:32" x14ac:dyDescent="0.2">
      <c r="A355" s="64" t="s">
        <v>67</v>
      </c>
      <c r="B355" s="65"/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  <c r="K355" s="51">
        <v>0</v>
      </c>
      <c r="L355" s="51">
        <v>0</v>
      </c>
      <c r="M355" s="51">
        <v>0</v>
      </c>
      <c r="N355" s="51">
        <v>0</v>
      </c>
      <c r="O355" s="51">
        <v>0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  <c r="V355" s="51">
        <v>0</v>
      </c>
      <c r="W355" s="51">
        <v>0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0</v>
      </c>
      <c r="AD355" s="51">
        <v>0</v>
      </c>
      <c r="AE355" s="51">
        <v>0</v>
      </c>
      <c r="AF355" s="51">
        <v>0</v>
      </c>
    </row>
    <row r="356" spans="1:32" x14ac:dyDescent="0.2">
      <c r="A356" s="66" t="s">
        <v>68</v>
      </c>
      <c r="B356" s="67"/>
      <c r="C356" s="68">
        <v>17.985460799999998</v>
      </c>
      <c r="D356" s="68">
        <v>33.131112000000002</v>
      </c>
      <c r="E356" s="68">
        <v>25.5582864</v>
      </c>
      <c r="F356" s="68">
        <v>20.829473279999998</v>
      </c>
      <c r="G356" s="68">
        <v>20.351968799999998</v>
      </c>
      <c r="H356" s="68">
        <v>21.298572</v>
      </c>
      <c r="I356" s="68">
        <v>19.4053656</v>
      </c>
      <c r="J356" s="68">
        <v>17.985460799999998</v>
      </c>
      <c r="K356" s="68">
        <v>22.718476799999998</v>
      </c>
      <c r="L356" s="68">
        <v>18.932064</v>
      </c>
      <c r="M356" s="68">
        <v>17.0388576</v>
      </c>
      <c r="N356" s="68">
        <v>20.689432840799999</v>
      </c>
      <c r="O356" s="68">
        <v>25.5582864</v>
      </c>
      <c r="P356" s="68">
        <v>18.458762400000001</v>
      </c>
      <c r="Q356" s="68">
        <v>14.6723496</v>
      </c>
      <c r="R356" s="68">
        <v>23.5339754568</v>
      </c>
      <c r="S356" s="68">
        <v>3.6714005111999999</v>
      </c>
      <c r="T356" s="68">
        <v>5.8590951667200004</v>
      </c>
      <c r="U356" s="68">
        <v>9.7353406103999998</v>
      </c>
      <c r="V356" s="68">
        <v>11.891461336983122</v>
      </c>
      <c r="W356" s="68">
        <v>10.380196474721961</v>
      </c>
      <c r="X356" s="68">
        <v>10.504764189755022</v>
      </c>
      <c r="Y356" s="68">
        <v>11.914947138422903</v>
      </c>
      <c r="Z356" s="68">
        <v>17.300677416850384</v>
      </c>
      <c r="AA356" s="68">
        <v>12.672539370605872</v>
      </c>
      <c r="AB356" s="68">
        <v>12.640812479398038</v>
      </c>
      <c r="AC356" s="68">
        <v>9.4952717941852658</v>
      </c>
      <c r="AD356" s="68">
        <v>8.8851614873818274</v>
      </c>
      <c r="AE356" s="68">
        <v>7.795884678396293</v>
      </c>
      <c r="AF356" s="68">
        <v>5.3892382574214936</v>
      </c>
    </row>
    <row r="357" spans="1:32" x14ac:dyDescent="0.2">
      <c r="A357" s="66" t="s">
        <v>69</v>
      </c>
      <c r="B357" s="67"/>
      <c r="C357" s="68">
        <v>0</v>
      </c>
      <c r="D357" s="68">
        <v>0</v>
      </c>
      <c r="E357" s="68">
        <v>0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0.94660319999999998</v>
      </c>
      <c r="Q357" s="68">
        <v>0.47330159999999999</v>
      </c>
      <c r="R357" s="68">
        <v>0.69575335199999999</v>
      </c>
      <c r="S357" s="68">
        <v>0.69575335199999999</v>
      </c>
      <c r="T357" s="68">
        <v>0.69575335199999999</v>
      </c>
      <c r="U357" s="68">
        <v>0.69575335199999999</v>
      </c>
      <c r="V357" s="68">
        <v>0</v>
      </c>
      <c r="W357" s="68">
        <v>0</v>
      </c>
      <c r="X357" s="68">
        <v>0</v>
      </c>
      <c r="Y357" s="68">
        <v>0</v>
      </c>
      <c r="Z357" s="68">
        <v>0</v>
      </c>
      <c r="AA357" s="68">
        <v>0</v>
      </c>
      <c r="AB357" s="68">
        <v>0</v>
      </c>
      <c r="AC357" s="68">
        <v>0</v>
      </c>
      <c r="AD357" s="68">
        <v>0</v>
      </c>
      <c r="AE357" s="68">
        <v>0</v>
      </c>
      <c r="AF357" s="68">
        <v>0</v>
      </c>
    </row>
    <row r="358" spans="1:32" x14ac:dyDescent="0.2">
      <c r="A358" s="61" t="s">
        <v>70</v>
      </c>
      <c r="B358" s="25"/>
      <c r="C358" s="62">
        <v>0</v>
      </c>
      <c r="D358" s="62">
        <v>0</v>
      </c>
      <c r="E358" s="62">
        <v>0</v>
      </c>
      <c r="F358" s="62">
        <v>0</v>
      </c>
      <c r="G358" s="62">
        <v>0</v>
      </c>
      <c r="H358" s="62">
        <v>0</v>
      </c>
      <c r="I358" s="62">
        <v>0</v>
      </c>
      <c r="J358" s="62">
        <v>0</v>
      </c>
      <c r="K358" s="62">
        <v>0</v>
      </c>
      <c r="L358" s="62">
        <v>0</v>
      </c>
      <c r="M358" s="62">
        <v>0</v>
      </c>
      <c r="N358" s="62">
        <v>0</v>
      </c>
      <c r="O358" s="62">
        <v>0</v>
      </c>
      <c r="P358" s="62">
        <v>0.94660319999999998</v>
      </c>
      <c r="Q358" s="62">
        <v>0.47330159999999999</v>
      </c>
      <c r="R358" s="62">
        <v>0.69575335199999999</v>
      </c>
      <c r="S358" s="62">
        <v>0.69575335199999999</v>
      </c>
      <c r="T358" s="62">
        <v>0.69575335199999999</v>
      </c>
      <c r="U358" s="62">
        <v>0.69575335199999999</v>
      </c>
      <c r="V358" s="62">
        <v>0</v>
      </c>
      <c r="W358" s="62">
        <v>0</v>
      </c>
      <c r="X358" s="62">
        <v>0</v>
      </c>
      <c r="Y358" s="62">
        <v>0</v>
      </c>
      <c r="Z358" s="62">
        <v>0</v>
      </c>
      <c r="AA358" s="62">
        <v>0</v>
      </c>
      <c r="AB358" s="62">
        <v>0</v>
      </c>
      <c r="AC358" s="62">
        <v>0</v>
      </c>
      <c r="AD358" s="62">
        <v>0</v>
      </c>
      <c r="AE358" s="62">
        <v>0</v>
      </c>
      <c r="AF358" s="62">
        <v>0</v>
      </c>
    </row>
    <row r="359" spans="1:32" x14ac:dyDescent="0.2">
      <c r="A359" s="70" t="s">
        <v>71</v>
      </c>
      <c r="B359" s="71" t="s">
        <v>72</v>
      </c>
      <c r="C359" s="72">
        <v>0</v>
      </c>
      <c r="D359" s="73">
        <v>0</v>
      </c>
      <c r="E359" s="73">
        <v>0</v>
      </c>
      <c r="F359" s="73">
        <v>0</v>
      </c>
      <c r="G359" s="73">
        <v>0</v>
      </c>
      <c r="H359" s="73">
        <v>0</v>
      </c>
      <c r="I359" s="73">
        <v>0</v>
      </c>
      <c r="J359" s="73">
        <v>0</v>
      </c>
      <c r="K359" s="73">
        <v>0</v>
      </c>
      <c r="L359" s="73">
        <v>0</v>
      </c>
      <c r="M359" s="73">
        <v>0</v>
      </c>
      <c r="N359" s="73">
        <v>0</v>
      </c>
      <c r="O359" s="73">
        <v>0</v>
      </c>
      <c r="P359" s="73">
        <v>0</v>
      </c>
      <c r="Q359" s="73">
        <v>0</v>
      </c>
      <c r="R359" s="73">
        <v>0</v>
      </c>
      <c r="S359" s="73">
        <v>0</v>
      </c>
      <c r="T359" s="73">
        <v>0</v>
      </c>
      <c r="U359" s="73">
        <v>0</v>
      </c>
      <c r="V359" s="73">
        <v>0</v>
      </c>
      <c r="W359" s="73">
        <v>0</v>
      </c>
      <c r="X359" s="73">
        <v>0</v>
      </c>
      <c r="Y359" s="73">
        <v>0</v>
      </c>
      <c r="Z359" s="73">
        <v>0</v>
      </c>
      <c r="AA359" s="73">
        <v>0</v>
      </c>
      <c r="AB359" s="73">
        <v>0</v>
      </c>
      <c r="AC359" s="73">
        <v>0</v>
      </c>
      <c r="AD359" s="73">
        <v>0</v>
      </c>
      <c r="AE359" s="73">
        <v>0</v>
      </c>
      <c r="AF359" s="73">
        <v>0</v>
      </c>
    </row>
    <row r="360" spans="1:32" x14ac:dyDescent="0.2">
      <c r="A360" s="70" t="s">
        <v>73</v>
      </c>
      <c r="B360" s="71" t="s">
        <v>74</v>
      </c>
      <c r="C360" s="72">
        <v>0</v>
      </c>
      <c r="D360" s="73">
        <v>0</v>
      </c>
      <c r="E360" s="73">
        <v>0</v>
      </c>
      <c r="F360" s="73">
        <v>0</v>
      </c>
      <c r="G360" s="73">
        <v>0</v>
      </c>
      <c r="H360" s="73">
        <v>0</v>
      </c>
      <c r="I360" s="73">
        <v>0</v>
      </c>
      <c r="J360" s="73">
        <v>0</v>
      </c>
      <c r="K360" s="73">
        <v>0</v>
      </c>
      <c r="L360" s="73">
        <v>0</v>
      </c>
      <c r="M360" s="73">
        <v>0</v>
      </c>
      <c r="N360" s="73">
        <v>0</v>
      </c>
      <c r="O360" s="73">
        <v>0</v>
      </c>
      <c r="P360" s="73">
        <v>0</v>
      </c>
      <c r="Q360" s="73">
        <v>0</v>
      </c>
      <c r="R360" s="73">
        <v>0</v>
      </c>
      <c r="S360" s="73">
        <v>0</v>
      </c>
      <c r="T360" s="73">
        <v>0</v>
      </c>
      <c r="U360" s="73">
        <v>0</v>
      </c>
      <c r="V360" s="73">
        <v>0</v>
      </c>
      <c r="W360" s="73">
        <v>0</v>
      </c>
      <c r="X360" s="73">
        <v>0</v>
      </c>
      <c r="Y360" s="73">
        <v>0</v>
      </c>
      <c r="Z360" s="73">
        <v>0</v>
      </c>
      <c r="AA360" s="73">
        <v>0</v>
      </c>
      <c r="AB360" s="73">
        <v>0</v>
      </c>
      <c r="AC360" s="73">
        <v>0</v>
      </c>
      <c r="AD360" s="73">
        <v>0</v>
      </c>
      <c r="AE360" s="73">
        <v>0</v>
      </c>
      <c r="AF360" s="73">
        <v>0</v>
      </c>
    </row>
    <row r="361" spans="1:32" x14ac:dyDescent="0.2">
      <c r="A361" s="70" t="s">
        <v>75</v>
      </c>
      <c r="B361" s="71" t="s">
        <v>76</v>
      </c>
      <c r="C361" s="72">
        <v>0</v>
      </c>
      <c r="D361" s="73">
        <v>0</v>
      </c>
      <c r="E361" s="73">
        <v>0</v>
      </c>
      <c r="F361" s="73">
        <v>0</v>
      </c>
      <c r="G361" s="73">
        <v>0</v>
      </c>
      <c r="H361" s="73">
        <v>0</v>
      </c>
      <c r="I361" s="73">
        <v>0</v>
      </c>
      <c r="J361" s="73">
        <v>0</v>
      </c>
      <c r="K361" s="73">
        <v>0</v>
      </c>
      <c r="L361" s="73">
        <v>0</v>
      </c>
      <c r="M361" s="73">
        <v>0</v>
      </c>
      <c r="N361" s="73">
        <v>0</v>
      </c>
      <c r="O361" s="73">
        <v>0</v>
      </c>
      <c r="P361" s="73">
        <v>0</v>
      </c>
      <c r="Q361" s="73">
        <v>0</v>
      </c>
      <c r="R361" s="73">
        <v>0</v>
      </c>
      <c r="S361" s="73">
        <v>0</v>
      </c>
      <c r="T361" s="73">
        <v>0</v>
      </c>
      <c r="U361" s="73">
        <v>0</v>
      </c>
      <c r="V361" s="73">
        <v>0</v>
      </c>
      <c r="W361" s="73">
        <v>0</v>
      </c>
      <c r="X361" s="73">
        <v>0</v>
      </c>
      <c r="Y361" s="73">
        <v>0</v>
      </c>
      <c r="Z361" s="73">
        <v>0</v>
      </c>
      <c r="AA361" s="73">
        <v>0</v>
      </c>
      <c r="AB361" s="73">
        <v>0</v>
      </c>
      <c r="AC361" s="73">
        <v>0</v>
      </c>
      <c r="AD361" s="73">
        <v>0</v>
      </c>
      <c r="AE361" s="73">
        <v>0</v>
      </c>
      <c r="AF361" s="73">
        <v>0</v>
      </c>
    </row>
    <row r="362" spans="1:32" x14ac:dyDescent="0.2">
      <c r="A362" s="70" t="s">
        <v>77</v>
      </c>
      <c r="B362" s="71" t="s">
        <v>78</v>
      </c>
      <c r="C362" s="72">
        <v>0</v>
      </c>
      <c r="D362" s="73">
        <v>0</v>
      </c>
      <c r="E362" s="73">
        <v>0</v>
      </c>
      <c r="F362" s="73">
        <v>0</v>
      </c>
      <c r="G362" s="73">
        <v>0</v>
      </c>
      <c r="H362" s="73">
        <v>0</v>
      </c>
      <c r="I362" s="73">
        <v>0</v>
      </c>
      <c r="J362" s="73">
        <v>0</v>
      </c>
      <c r="K362" s="73">
        <v>0</v>
      </c>
      <c r="L362" s="73">
        <v>0</v>
      </c>
      <c r="M362" s="73">
        <v>0</v>
      </c>
      <c r="N362" s="73">
        <v>0</v>
      </c>
      <c r="O362" s="73">
        <v>0</v>
      </c>
      <c r="P362" s="73">
        <v>0</v>
      </c>
      <c r="Q362" s="73">
        <v>0</v>
      </c>
      <c r="R362" s="73">
        <v>0</v>
      </c>
      <c r="S362" s="73">
        <v>0</v>
      </c>
      <c r="T362" s="73">
        <v>0</v>
      </c>
      <c r="U362" s="73">
        <v>0</v>
      </c>
      <c r="V362" s="73">
        <v>0</v>
      </c>
      <c r="W362" s="73">
        <v>0</v>
      </c>
      <c r="X362" s="73">
        <v>0</v>
      </c>
      <c r="Y362" s="73">
        <v>0</v>
      </c>
      <c r="Z362" s="73">
        <v>0</v>
      </c>
      <c r="AA362" s="73">
        <v>0</v>
      </c>
      <c r="AB362" s="73">
        <v>0</v>
      </c>
      <c r="AC362" s="73">
        <v>0</v>
      </c>
      <c r="AD362" s="73">
        <v>0</v>
      </c>
      <c r="AE362" s="73">
        <v>0</v>
      </c>
      <c r="AF362" s="73">
        <v>0</v>
      </c>
    </row>
    <row r="363" spans="1:32" x14ac:dyDescent="0.2">
      <c r="A363" s="70" t="s">
        <v>79</v>
      </c>
      <c r="B363" s="71" t="s">
        <v>80</v>
      </c>
      <c r="C363" s="72">
        <v>0</v>
      </c>
      <c r="D363" s="73">
        <v>0</v>
      </c>
      <c r="E363" s="73">
        <v>0</v>
      </c>
      <c r="F363" s="73">
        <v>0</v>
      </c>
      <c r="G363" s="73">
        <v>0</v>
      </c>
      <c r="H363" s="73">
        <v>0</v>
      </c>
      <c r="I363" s="73">
        <v>0</v>
      </c>
      <c r="J363" s="73">
        <v>0</v>
      </c>
      <c r="K363" s="73">
        <v>0</v>
      </c>
      <c r="L363" s="73">
        <v>0</v>
      </c>
      <c r="M363" s="73">
        <v>0</v>
      </c>
      <c r="N363" s="73">
        <v>0</v>
      </c>
      <c r="O363" s="73">
        <v>0</v>
      </c>
      <c r="P363" s="73">
        <v>0</v>
      </c>
      <c r="Q363" s="73">
        <v>0</v>
      </c>
      <c r="R363" s="73">
        <v>0</v>
      </c>
      <c r="S363" s="73">
        <v>0</v>
      </c>
      <c r="T363" s="73">
        <v>0</v>
      </c>
      <c r="U363" s="73">
        <v>0</v>
      </c>
      <c r="V363" s="73">
        <v>0</v>
      </c>
      <c r="W363" s="73">
        <v>0</v>
      </c>
      <c r="X363" s="73">
        <v>0</v>
      </c>
      <c r="Y363" s="73">
        <v>0</v>
      </c>
      <c r="Z363" s="73">
        <v>0</v>
      </c>
      <c r="AA363" s="73">
        <v>0</v>
      </c>
      <c r="AB363" s="73">
        <v>0</v>
      </c>
      <c r="AC363" s="73">
        <v>0</v>
      </c>
      <c r="AD363" s="73">
        <v>0</v>
      </c>
      <c r="AE363" s="73">
        <v>0</v>
      </c>
      <c r="AF363" s="73">
        <v>0</v>
      </c>
    </row>
    <row r="364" spans="1:32" x14ac:dyDescent="0.2">
      <c r="A364" s="74" t="s">
        <v>81</v>
      </c>
      <c r="B364" s="75"/>
      <c r="C364" s="72">
        <v>0</v>
      </c>
      <c r="D364" s="73">
        <v>0</v>
      </c>
      <c r="E364" s="73">
        <v>0</v>
      </c>
      <c r="F364" s="73">
        <v>0</v>
      </c>
      <c r="G364" s="73">
        <v>0</v>
      </c>
      <c r="H364" s="73">
        <v>0</v>
      </c>
      <c r="I364" s="73">
        <v>0</v>
      </c>
      <c r="J364" s="73">
        <v>0</v>
      </c>
      <c r="K364" s="73">
        <v>0</v>
      </c>
      <c r="L364" s="73">
        <v>0</v>
      </c>
      <c r="M364" s="73">
        <v>0</v>
      </c>
      <c r="N364" s="73">
        <v>0</v>
      </c>
      <c r="O364" s="73">
        <v>0</v>
      </c>
      <c r="P364" s="73">
        <v>0</v>
      </c>
      <c r="Q364" s="73">
        <v>0</v>
      </c>
      <c r="R364" s="73">
        <v>0</v>
      </c>
      <c r="S364" s="73">
        <v>0</v>
      </c>
      <c r="T364" s="73">
        <v>0</v>
      </c>
      <c r="U364" s="73">
        <v>0</v>
      </c>
      <c r="V364" s="73">
        <v>0</v>
      </c>
      <c r="W364" s="73">
        <v>0</v>
      </c>
      <c r="X364" s="73">
        <v>0</v>
      </c>
      <c r="Y364" s="73">
        <v>0</v>
      </c>
      <c r="Z364" s="73">
        <v>0</v>
      </c>
      <c r="AA364" s="73">
        <v>0</v>
      </c>
      <c r="AB364" s="73">
        <v>0</v>
      </c>
      <c r="AC364" s="73">
        <v>0</v>
      </c>
      <c r="AD364" s="73">
        <v>0</v>
      </c>
      <c r="AE364" s="73">
        <v>0</v>
      </c>
      <c r="AF364" s="73">
        <v>0</v>
      </c>
    </row>
    <row r="365" spans="1:32" x14ac:dyDescent="0.2">
      <c r="A365" s="76" t="s">
        <v>82</v>
      </c>
      <c r="B365" s="28"/>
      <c r="C365" s="78">
        <v>0</v>
      </c>
      <c r="D365" s="78">
        <v>0</v>
      </c>
      <c r="E365" s="78">
        <v>0</v>
      </c>
      <c r="F365" s="78">
        <v>0</v>
      </c>
      <c r="G365" s="78">
        <v>0</v>
      </c>
      <c r="H365" s="78">
        <v>0</v>
      </c>
      <c r="I365" s="78">
        <v>0</v>
      </c>
      <c r="J365" s="78">
        <v>0</v>
      </c>
      <c r="K365" s="78">
        <v>0</v>
      </c>
      <c r="L365" s="78">
        <v>0</v>
      </c>
      <c r="M365" s="78">
        <v>0</v>
      </c>
      <c r="N365" s="78">
        <v>0</v>
      </c>
      <c r="O365" s="78">
        <v>0</v>
      </c>
      <c r="P365" s="78">
        <v>0</v>
      </c>
      <c r="Q365" s="78">
        <v>0</v>
      </c>
      <c r="R365" s="78">
        <v>0</v>
      </c>
      <c r="S365" s="78">
        <v>0</v>
      </c>
      <c r="T365" s="78">
        <v>0</v>
      </c>
      <c r="U365" s="78">
        <v>0</v>
      </c>
      <c r="V365" s="78">
        <v>0</v>
      </c>
      <c r="W365" s="78">
        <v>0</v>
      </c>
      <c r="X365" s="78">
        <v>0</v>
      </c>
      <c r="Y365" s="78">
        <v>0</v>
      </c>
      <c r="Z365" s="78">
        <v>0</v>
      </c>
      <c r="AA365" s="78">
        <v>0</v>
      </c>
      <c r="AB365" s="78">
        <v>0</v>
      </c>
      <c r="AC365" s="78">
        <v>0</v>
      </c>
      <c r="AD365" s="78">
        <v>0</v>
      </c>
      <c r="AE365" s="78">
        <v>0</v>
      </c>
      <c r="AF365" s="78">
        <v>0</v>
      </c>
    </row>
    <row r="366" spans="1:32" x14ac:dyDescent="0.2">
      <c r="A366" s="79" t="s">
        <v>83</v>
      </c>
      <c r="B366" s="80" t="s">
        <v>84</v>
      </c>
      <c r="C366" s="81">
        <v>0</v>
      </c>
      <c r="D366" s="82">
        <v>0</v>
      </c>
      <c r="E366" s="82">
        <v>0</v>
      </c>
      <c r="F366" s="82">
        <v>0</v>
      </c>
      <c r="G366" s="82">
        <v>0</v>
      </c>
      <c r="H366" s="82">
        <v>0</v>
      </c>
      <c r="I366" s="82">
        <v>0</v>
      </c>
      <c r="J366" s="82">
        <v>0</v>
      </c>
      <c r="K366" s="82">
        <v>0</v>
      </c>
      <c r="L366" s="82">
        <v>0</v>
      </c>
      <c r="M366" s="82">
        <v>0</v>
      </c>
      <c r="N366" s="82">
        <v>0</v>
      </c>
      <c r="O366" s="82">
        <v>0</v>
      </c>
      <c r="P366" s="82">
        <v>0</v>
      </c>
      <c r="Q366" s="82">
        <v>0</v>
      </c>
      <c r="R366" s="82">
        <v>0</v>
      </c>
      <c r="S366" s="82">
        <v>0</v>
      </c>
      <c r="T366" s="82">
        <v>0</v>
      </c>
      <c r="U366" s="82">
        <v>0</v>
      </c>
      <c r="V366" s="82">
        <v>0</v>
      </c>
      <c r="W366" s="82">
        <v>0</v>
      </c>
      <c r="X366" s="82">
        <v>0</v>
      </c>
      <c r="Y366" s="82">
        <v>0</v>
      </c>
      <c r="Z366" s="82">
        <v>0</v>
      </c>
      <c r="AA366" s="82">
        <v>0</v>
      </c>
      <c r="AB366" s="82">
        <v>0</v>
      </c>
      <c r="AC366" s="82">
        <v>0</v>
      </c>
      <c r="AD366" s="82">
        <v>0</v>
      </c>
      <c r="AE366" s="82">
        <v>0</v>
      </c>
      <c r="AF366" s="82">
        <v>0</v>
      </c>
    </row>
    <row r="367" spans="1:32" x14ac:dyDescent="0.2">
      <c r="A367" s="83" t="s">
        <v>85</v>
      </c>
      <c r="B367" s="84">
        <v>84</v>
      </c>
      <c r="C367" s="72">
        <v>0</v>
      </c>
      <c r="D367" s="73">
        <v>0</v>
      </c>
      <c r="E367" s="73">
        <v>0</v>
      </c>
      <c r="F367" s="73">
        <v>0</v>
      </c>
      <c r="G367" s="73">
        <v>0</v>
      </c>
      <c r="H367" s="73">
        <v>0</v>
      </c>
      <c r="I367" s="73">
        <v>0</v>
      </c>
      <c r="J367" s="73">
        <v>0</v>
      </c>
      <c r="K367" s="73">
        <v>0</v>
      </c>
      <c r="L367" s="73">
        <v>0</v>
      </c>
      <c r="M367" s="73">
        <v>0</v>
      </c>
      <c r="N367" s="73">
        <v>0</v>
      </c>
      <c r="O367" s="73">
        <v>0</v>
      </c>
      <c r="P367" s="73">
        <v>0</v>
      </c>
      <c r="Q367" s="73">
        <v>0</v>
      </c>
      <c r="R367" s="73">
        <v>0</v>
      </c>
      <c r="S367" s="73">
        <v>0</v>
      </c>
      <c r="T367" s="73">
        <v>0</v>
      </c>
      <c r="U367" s="73">
        <v>0</v>
      </c>
      <c r="V367" s="73">
        <v>0</v>
      </c>
      <c r="W367" s="73">
        <v>0</v>
      </c>
      <c r="X367" s="73">
        <v>0</v>
      </c>
      <c r="Y367" s="73">
        <v>0</v>
      </c>
      <c r="Z367" s="73">
        <v>0</v>
      </c>
      <c r="AA367" s="73">
        <v>0</v>
      </c>
      <c r="AB367" s="73">
        <v>0</v>
      </c>
      <c r="AC367" s="73">
        <v>0</v>
      </c>
      <c r="AD367" s="73">
        <v>0</v>
      </c>
      <c r="AE367" s="73">
        <v>0</v>
      </c>
      <c r="AF367" s="73">
        <v>0</v>
      </c>
    </row>
    <row r="368" spans="1:32" x14ac:dyDescent="0.2">
      <c r="A368" s="70" t="s">
        <v>86</v>
      </c>
      <c r="B368" s="71">
        <v>85</v>
      </c>
      <c r="C368" s="72">
        <v>0</v>
      </c>
      <c r="D368" s="73">
        <v>0</v>
      </c>
      <c r="E368" s="73">
        <v>0</v>
      </c>
      <c r="F368" s="73">
        <v>0</v>
      </c>
      <c r="G368" s="73">
        <v>0</v>
      </c>
      <c r="H368" s="73">
        <v>0</v>
      </c>
      <c r="I368" s="73">
        <v>0</v>
      </c>
      <c r="J368" s="73">
        <v>0</v>
      </c>
      <c r="K368" s="73">
        <v>0</v>
      </c>
      <c r="L368" s="73">
        <v>0</v>
      </c>
      <c r="M368" s="73">
        <v>0</v>
      </c>
      <c r="N368" s="73">
        <v>0</v>
      </c>
      <c r="O368" s="73">
        <v>0</v>
      </c>
      <c r="P368" s="73">
        <v>0</v>
      </c>
      <c r="Q368" s="73">
        <v>0</v>
      </c>
      <c r="R368" s="73">
        <v>0</v>
      </c>
      <c r="S368" s="73">
        <v>0</v>
      </c>
      <c r="T368" s="73">
        <v>0</v>
      </c>
      <c r="U368" s="73">
        <v>0</v>
      </c>
      <c r="V368" s="73">
        <v>0</v>
      </c>
      <c r="W368" s="73">
        <v>0</v>
      </c>
      <c r="X368" s="73">
        <v>0</v>
      </c>
      <c r="Y368" s="73">
        <v>0</v>
      </c>
      <c r="Z368" s="73">
        <v>0</v>
      </c>
      <c r="AA368" s="73">
        <v>0</v>
      </c>
      <c r="AB368" s="73">
        <v>0</v>
      </c>
      <c r="AC368" s="73">
        <v>0</v>
      </c>
      <c r="AD368" s="73">
        <v>0</v>
      </c>
      <c r="AE368" s="73">
        <v>0</v>
      </c>
      <c r="AF368" s="73">
        <v>0</v>
      </c>
    </row>
    <row r="369" spans="1:32" x14ac:dyDescent="0.2">
      <c r="A369" s="74" t="s">
        <v>87</v>
      </c>
      <c r="B369" s="75" t="s">
        <v>88</v>
      </c>
      <c r="C369" s="85">
        <v>0</v>
      </c>
      <c r="D369" s="86">
        <v>0</v>
      </c>
      <c r="E369" s="86">
        <v>0</v>
      </c>
      <c r="F369" s="86">
        <v>0</v>
      </c>
      <c r="G369" s="86">
        <v>0</v>
      </c>
      <c r="H369" s="86">
        <v>0</v>
      </c>
      <c r="I369" s="86">
        <v>0</v>
      </c>
      <c r="J369" s="86">
        <v>0</v>
      </c>
      <c r="K369" s="86">
        <v>0</v>
      </c>
      <c r="L369" s="86">
        <v>0</v>
      </c>
      <c r="M369" s="86">
        <v>0</v>
      </c>
      <c r="N369" s="86">
        <v>0</v>
      </c>
      <c r="O369" s="86">
        <v>0</v>
      </c>
      <c r="P369" s="86">
        <v>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</row>
    <row r="370" spans="1:32" x14ac:dyDescent="0.2">
      <c r="A370" s="32" t="s">
        <v>89</v>
      </c>
      <c r="B370" s="33"/>
      <c r="C370" s="34">
        <v>0</v>
      </c>
      <c r="D370" s="34">
        <v>0</v>
      </c>
      <c r="E370" s="34">
        <v>0</v>
      </c>
      <c r="F370" s="34">
        <v>0</v>
      </c>
      <c r="G370" s="34">
        <v>0</v>
      </c>
      <c r="H370" s="34">
        <v>0</v>
      </c>
      <c r="I370" s="34">
        <v>0</v>
      </c>
      <c r="J370" s="34">
        <v>0</v>
      </c>
      <c r="K370" s="34">
        <v>0</v>
      </c>
      <c r="L370" s="34">
        <v>0</v>
      </c>
      <c r="M370" s="34">
        <v>0</v>
      </c>
      <c r="N370" s="34">
        <v>0</v>
      </c>
      <c r="O370" s="34">
        <v>0</v>
      </c>
      <c r="P370" s="34">
        <v>0</v>
      </c>
      <c r="Q370" s="34">
        <v>0</v>
      </c>
      <c r="R370" s="34">
        <v>0</v>
      </c>
      <c r="S370" s="34">
        <v>0</v>
      </c>
      <c r="T370" s="34">
        <v>0</v>
      </c>
      <c r="U370" s="34">
        <v>0</v>
      </c>
      <c r="V370" s="34">
        <v>0</v>
      </c>
      <c r="W370" s="34">
        <v>0</v>
      </c>
      <c r="X370" s="34">
        <v>0</v>
      </c>
      <c r="Y370" s="34">
        <v>0</v>
      </c>
      <c r="Z370" s="34">
        <v>0</v>
      </c>
      <c r="AA370" s="34">
        <v>0</v>
      </c>
      <c r="AB370" s="34">
        <v>0</v>
      </c>
      <c r="AC370" s="34">
        <v>0</v>
      </c>
      <c r="AD370" s="34">
        <v>0</v>
      </c>
      <c r="AE370" s="34">
        <v>0</v>
      </c>
      <c r="AF370" s="34">
        <v>0</v>
      </c>
    </row>
    <row r="371" spans="1:32" ht="13.5" thickBot="1" x14ac:dyDescent="0.25">
      <c r="A371" s="30" t="s">
        <v>90</v>
      </c>
      <c r="B371" s="31"/>
      <c r="C371" s="19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0</v>
      </c>
      <c r="J371" s="19">
        <v>0</v>
      </c>
      <c r="K371" s="19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19">
        <v>0</v>
      </c>
      <c r="R371" s="19">
        <v>0</v>
      </c>
      <c r="S371" s="19">
        <v>0</v>
      </c>
      <c r="T371" s="19">
        <v>0</v>
      </c>
      <c r="U371" s="19">
        <v>0</v>
      </c>
      <c r="V371" s="19">
        <v>0</v>
      </c>
      <c r="W371" s="19">
        <v>0</v>
      </c>
      <c r="X371" s="19">
        <v>0</v>
      </c>
      <c r="Y371" s="19">
        <v>0</v>
      </c>
      <c r="Z371" s="19">
        <v>0</v>
      </c>
      <c r="AA371" s="19">
        <v>0</v>
      </c>
      <c r="AB371" s="19">
        <v>0</v>
      </c>
      <c r="AC371" s="19">
        <v>0</v>
      </c>
      <c r="AD371" s="19">
        <v>0</v>
      </c>
      <c r="AE371" s="19">
        <v>0</v>
      </c>
      <c r="AF371" s="19">
        <v>0</v>
      </c>
    </row>
    <row r="372" spans="1:32" ht="13.5" thickBot="1" x14ac:dyDescent="0.25">
      <c r="A372" s="36" t="s">
        <v>91</v>
      </c>
      <c r="B372" s="37"/>
      <c r="C372" s="38">
        <v>1.3889211738153051E-2</v>
      </c>
      <c r="D372" s="38">
        <v>0</v>
      </c>
      <c r="E372" s="38">
        <v>0</v>
      </c>
      <c r="F372" s="38">
        <v>0</v>
      </c>
      <c r="G372" s="38">
        <v>0</v>
      </c>
      <c r="H372" s="38">
        <v>0</v>
      </c>
      <c r="I372" s="38">
        <v>-0.13063124159999617</v>
      </c>
      <c r="J372" s="38">
        <v>3.8810731200001669E-2</v>
      </c>
      <c r="K372" s="38">
        <v>-8.6140891199999459E-2</v>
      </c>
      <c r="L372" s="38">
        <v>0.23191778399999663</v>
      </c>
      <c r="M372" s="38">
        <v>-4.1177239199999605E-2</v>
      </c>
      <c r="N372" s="38">
        <v>0</v>
      </c>
      <c r="O372" s="38">
        <v>0</v>
      </c>
      <c r="P372" s="38">
        <v>0</v>
      </c>
      <c r="Q372" s="38">
        <v>0.47330159999999921</v>
      </c>
      <c r="R372" s="38">
        <v>0</v>
      </c>
      <c r="S372" s="38">
        <v>0</v>
      </c>
      <c r="T372" s="38">
        <v>0</v>
      </c>
      <c r="U372" s="38">
        <v>1.4804874047999981</v>
      </c>
      <c r="V372" s="38">
        <v>-0.36206531136480358</v>
      </c>
      <c r="W372" s="38">
        <v>1.8864762878987307E-2</v>
      </c>
      <c r="X372" s="38">
        <v>1.0355240565456114E-2</v>
      </c>
      <c r="Y372" s="38">
        <v>0.9292407072853468</v>
      </c>
      <c r="Z372" s="38">
        <v>4.4684337320468615E-2</v>
      </c>
      <c r="AA372" s="38">
        <v>1.439750336088002</v>
      </c>
      <c r="AB372" s="38">
        <v>-0.56901785586959974</v>
      </c>
      <c r="AC372" s="38">
        <v>-1.9713013533206398</v>
      </c>
      <c r="AD372" s="38">
        <v>-0.26367565637125168</v>
      </c>
      <c r="AE372" s="38">
        <v>0.6924657422902083</v>
      </c>
      <c r="AF372" s="38">
        <v>0.52433733288671913</v>
      </c>
    </row>
  </sheetData>
  <pageMargins left="0.78740157480314965" right="0.78740157480314965" top="0.78740157480314965" bottom="0.78740157480314965" header="0.51181102362204722" footer="0.51181102362204722"/>
  <pageSetup paperSize="8" scale="13" orientation="landscape" cellComments="asDisplayed" r:id="rId1"/>
  <headerFooter alignWithMargins="0">
    <oddFooter>&amp;L&amp;F&amp;CPage &amp;P of &amp;N&amp;R&amp;A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0DD1-49A6-4133-B549-D80DE79F6889}">
  <sheetPr>
    <tabColor indexed="13"/>
    <pageSetUpPr fitToPage="1"/>
  </sheetPr>
  <dimension ref="A1:AK297"/>
  <sheetViews>
    <sheetView zoomScale="80" zoomScaleNormal="8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2.75" x14ac:dyDescent="0.2"/>
  <cols>
    <col min="1" max="1" width="38.28515625" style="93" customWidth="1"/>
    <col min="2" max="2" width="8.5703125" style="9" bestFit="1" customWidth="1"/>
    <col min="3" max="32" width="9.140625" style="9"/>
    <col min="38" max="16384" width="9.140625" style="9"/>
  </cols>
  <sheetData>
    <row r="1" spans="1:37" s="4" customFormat="1" ht="47.25" customHeight="1" thickBot="1" x14ac:dyDescent="0.25">
      <c r="A1" s="1" t="s">
        <v>96</v>
      </c>
      <c r="B1" s="2" t="s">
        <v>1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/>
      <c r="AH1"/>
      <c r="AI1"/>
      <c r="AJ1"/>
      <c r="AK1"/>
    </row>
    <row r="2" spans="1:37" x14ac:dyDescent="0.2">
      <c r="A2" s="5" t="s">
        <v>2</v>
      </c>
      <c r="B2" s="6"/>
      <c r="C2" s="7">
        <v>1411.18</v>
      </c>
      <c r="D2" s="7">
        <v>1199.577</v>
      </c>
      <c r="E2" s="7">
        <v>1020.6510000000001</v>
      </c>
      <c r="F2" s="7">
        <v>1134.2280000000001</v>
      </c>
      <c r="G2" s="7">
        <v>1191.951</v>
      </c>
      <c r="H2" s="7">
        <v>1696.749</v>
      </c>
      <c r="I2" s="7">
        <v>1203.306</v>
      </c>
      <c r="J2" s="7">
        <v>766.28300000000002</v>
      </c>
      <c r="K2" s="7">
        <v>822.31999999999994</v>
      </c>
      <c r="L2" s="7">
        <v>1134.9739999999999</v>
      </c>
      <c r="M2" s="7">
        <v>965.28099999999995</v>
      </c>
      <c r="N2" s="7">
        <v>882.53800000000001</v>
      </c>
      <c r="O2" s="7">
        <v>605.9559999999999</v>
      </c>
      <c r="P2" s="7">
        <v>1055.8219999999999</v>
      </c>
      <c r="Q2" s="7">
        <v>905.87985988023684</v>
      </c>
      <c r="R2" s="7">
        <v>844.54624161155095</v>
      </c>
      <c r="S2" s="7">
        <v>825.92442635613736</v>
      </c>
      <c r="T2" s="7">
        <v>643.46833889723655</v>
      </c>
      <c r="U2" s="7">
        <v>660.41395602603791</v>
      </c>
      <c r="V2" s="7">
        <v>578.46269353784874</v>
      </c>
      <c r="W2" s="7">
        <v>1011.4612558863466</v>
      </c>
      <c r="X2" s="7">
        <v>774.14338926530615</v>
      </c>
      <c r="Y2" s="7">
        <v>320.80261769465727</v>
      </c>
      <c r="Z2" s="7">
        <v>1326.5235128361767</v>
      </c>
      <c r="AA2" s="7">
        <v>982.21227485452187</v>
      </c>
      <c r="AB2" s="7">
        <v>769.25300338938962</v>
      </c>
      <c r="AC2" s="7">
        <v>679.40708459987616</v>
      </c>
      <c r="AD2" s="7">
        <v>743.88779920253376</v>
      </c>
      <c r="AE2" s="7">
        <v>815.92434898628403</v>
      </c>
      <c r="AF2" s="7">
        <v>390.56915758919979</v>
      </c>
    </row>
    <row r="3" spans="1:37" x14ac:dyDescent="0.2">
      <c r="A3" s="10" t="s">
        <v>3</v>
      </c>
      <c r="B3" s="11"/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</row>
    <row r="4" spans="1:37" x14ac:dyDescent="0.2">
      <c r="A4" s="10" t="s">
        <v>4</v>
      </c>
      <c r="B4" s="11"/>
      <c r="C4" s="12">
        <v>4</v>
      </c>
      <c r="D4" s="12">
        <v>4.43</v>
      </c>
      <c r="E4" s="12">
        <v>4.43</v>
      </c>
      <c r="F4" s="12">
        <v>5.7590000000000003</v>
      </c>
      <c r="G4" s="12">
        <v>5.3159999999999998</v>
      </c>
      <c r="H4" s="12">
        <v>5.7590000000000003</v>
      </c>
      <c r="I4" s="12">
        <v>5.7590000000000003</v>
      </c>
      <c r="J4" s="12">
        <v>5.7147000000000006</v>
      </c>
      <c r="K4" s="12">
        <v>7.6196000000000002</v>
      </c>
      <c r="L4" s="12">
        <v>7.9740000000000002</v>
      </c>
      <c r="M4" s="12">
        <v>8.4169999999999998</v>
      </c>
      <c r="N4" s="12">
        <v>7.9740000000000002</v>
      </c>
      <c r="O4" s="12">
        <v>8.4169999999999998</v>
      </c>
      <c r="P4" s="12">
        <v>11.961</v>
      </c>
      <c r="Q4" s="12">
        <v>10.189</v>
      </c>
      <c r="R4" s="12">
        <v>10.1004</v>
      </c>
      <c r="S4" s="12">
        <v>9.6374649999999988</v>
      </c>
      <c r="T4" s="12">
        <v>7.897361000000001</v>
      </c>
      <c r="U4" s="12">
        <v>9.724736</v>
      </c>
      <c r="V4" s="12">
        <v>4.6550439999999993</v>
      </c>
      <c r="W4" s="12">
        <v>10.109260000000001</v>
      </c>
      <c r="X4" s="12">
        <v>9.3450849999999992</v>
      </c>
      <c r="Y4" s="12">
        <v>8.8697459999999992</v>
      </c>
      <c r="Z4" s="12">
        <v>8.5388249999999992</v>
      </c>
      <c r="AA4" s="12">
        <v>1.9952719999999999</v>
      </c>
      <c r="AB4" s="12">
        <v>6.9838950000000004</v>
      </c>
      <c r="AC4" s="12">
        <v>4.667891</v>
      </c>
      <c r="AD4" s="12">
        <v>5.5335130000000001</v>
      </c>
      <c r="AE4" s="12">
        <v>7.0330680000000001</v>
      </c>
      <c r="AF4" s="12">
        <v>5.8493720000000007</v>
      </c>
    </row>
    <row r="5" spans="1:37" x14ac:dyDescent="0.2">
      <c r="A5" s="10" t="s">
        <v>5</v>
      </c>
      <c r="B5" s="11"/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</row>
    <row r="6" spans="1:37" ht="13.5" thickBot="1" x14ac:dyDescent="0.25">
      <c r="A6" s="13" t="s">
        <v>6</v>
      </c>
      <c r="B6" s="14"/>
      <c r="C6" s="15">
        <v>-30.014000006700002</v>
      </c>
      <c r="D6" s="15">
        <v>81.314999999999998</v>
      </c>
      <c r="E6" s="15">
        <v>270.88799999999998</v>
      </c>
      <c r="F6" s="15">
        <v>89.063000000000002</v>
      </c>
      <c r="G6" s="15">
        <v>21.617000000000001</v>
      </c>
      <c r="H6" s="15">
        <v>-506.68700000000001</v>
      </c>
      <c r="I6" s="15">
        <v>-137.30199999999999</v>
      </c>
      <c r="J6" s="15">
        <v>275.94599999999997</v>
      </c>
      <c r="K6" s="15">
        <v>174.667</v>
      </c>
      <c r="L6" s="15">
        <v>-258.49200000000002</v>
      </c>
      <c r="M6" s="15">
        <v>-154.279</v>
      </c>
      <c r="N6" s="15">
        <v>-11.991999999999999</v>
      </c>
      <c r="O6" s="15">
        <v>289.16899999999998</v>
      </c>
      <c r="P6" s="15">
        <v>-239.36099999999999</v>
      </c>
      <c r="Q6" s="15">
        <v>-312.70724379154859</v>
      </c>
      <c r="R6" s="15">
        <v>-43.07564715885249</v>
      </c>
      <c r="S6" s="15">
        <v>-57.321980130407951</v>
      </c>
      <c r="T6" s="15">
        <v>114.45281389435486</v>
      </c>
      <c r="U6" s="15">
        <v>221.28996399230192</v>
      </c>
      <c r="V6" s="15">
        <v>289.73258770559522</v>
      </c>
      <c r="W6" s="15">
        <v>-236.42000822737114</v>
      </c>
      <c r="X6" s="15">
        <v>-40.626668018395264</v>
      </c>
      <c r="Y6" s="15">
        <v>477.90354239997208</v>
      </c>
      <c r="Z6" s="15">
        <v>-576.31626182949879</v>
      </c>
      <c r="AA6" s="15">
        <v>-203.36489351305357</v>
      </c>
      <c r="AB6" s="15">
        <v>4.563190762302602</v>
      </c>
      <c r="AC6" s="15">
        <v>59.475584030630579</v>
      </c>
      <c r="AD6" s="15">
        <v>-43.411713205955309</v>
      </c>
      <c r="AE6" s="15">
        <v>-122.93905189963694</v>
      </c>
      <c r="AF6" s="15">
        <v>244.39862473091318</v>
      </c>
    </row>
    <row r="7" spans="1:37" s="20" customFormat="1" x14ac:dyDescent="0.2">
      <c r="A7" s="16" t="s">
        <v>7</v>
      </c>
      <c r="B7" s="17"/>
      <c r="C7" s="18">
        <v>1377.1659999933001</v>
      </c>
      <c r="D7" s="18">
        <v>1276.462</v>
      </c>
      <c r="E7" s="18">
        <v>1287.1090000000002</v>
      </c>
      <c r="F7" s="18">
        <v>1217.5320000000002</v>
      </c>
      <c r="G7" s="18">
        <v>1208.252</v>
      </c>
      <c r="H7" s="18">
        <v>1184.3029999999999</v>
      </c>
      <c r="I7" s="18">
        <v>1060.2450000000001</v>
      </c>
      <c r="J7" s="18">
        <v>1036.5143</v>
      </c>
      <c r="K7" s="18">
        <v>989.36739999999998</v>
      </c>
      <c r="L7" s="18">
        <v>868.50800000000004</v>
      </c>
      <c r="M7" s="18">
        <v>802.58499999999992</v>
      </c>
      <c r="N7" s="18">
        <v>862.572</v>
      </c>
      <c r="O7" s="18">
        <v>886.70799999999986</v>
      </c>
      <c r="P7" s="18">
        <v>804.49999999999989</v>
      </c>
      <c r="Q7" s="18">
        <v>582.98361608868822</v>
      </c>
      <c r="R7" s="18">
        <v>791.37019445269846</v>
      </c>
      <c r="S7" s="18">
        <v>758.96498122572939</v>
      </c>
      <c r="T7" s="18">
        <v>750.02379179159141</v>
      </c>
      <c r="U7" s="18">
        <v>871.97918401833977</v>
      </c>
      <c r="V7" s="18">
        <v>863.54023724344393</v>
      </c>
      <c r="W7" s="18">
        <v>764.93198765897557</v>
      </c>
      <c r="X7" s="18">
        <v>724.17163624691079</v>
      </c>
      <c r="Y7" s="18">
        <v>789.83641409462939</v>
      </c>
      <c r="Z7" s="18">
        <v>741.66842600667781</v>
      </c>
      <c r="AA7" s="18">
        <v>776.85210934146835</v>
      </c>
      <c r="AB7" s="18">
        <v>766.83229915169227</v>
      </c>
      <c r="AC7" s="18">
        <v>734.21477763050666</v>
      </c>
      <c r="AD7" s="18">
        <v>694.94257299657852</v>
      </c>
      <c r="AE7" s="18">
        <v>685.95222908664709</v>
      </c>
      <c r="AF7" s="18">
        <v>629.11841032011296</v>
      </c>
      <c r="AG7"/>
      <c r="AH7"/>
      <c r="AI7"/>
      <c r="AJ7"/>
      <c r="AK7"/>
    </row>
    <row r="8" spans="1:37" s="20" customFormat="1" ht="13.5" thickBot="1" x14ac:dyDescent="0.25">
      <c r="A8" s="21" t="s">
        <v>8</v>
      </c>
      <c r="B8" s="22"/>
      <c r="C8" s="23">
        <f t="shared" ref="C8:AF8" si="0">C7-C27</f>
        <v>1377.1659999933001</v>
      </c>
      <c r="D8" s="23">
        <f t="shared" si="0"/>
        <v>1276.462</v>
      </c>
      <c r="E8" s="23">
        <f t="shared" si="0"/>
        <v>1287.1090000000002</v>
      </c>
      <c r="F8" s="23">
        <f t="shared" si="0"/>
        <v>1217.5320000000002</v>
      </c>
      <c r="G8" s="23">
        <f t="shared" si="0"/>
        <v>1208.252</v>
      </c>
      <c r="H8" s="23">
        <f t="shared" si="0"/>
        <v>1184.3029999999999</v>
      </c>
      <c r="I8" s="23">
        <f t="shared" si="0"/>
        <v>1060.2450000000001</v>
      </c>
      <c r="J8" s="23">
        <f t="shared" si="0"/>
        <v>1036.5143</v>
      </c>
      <c r="K8" s="23">
        <f t="shared" si="0"/>
        <v>989.36739999999998</v>
      </c>
      <c r="L8" s="23">
        <f t="shared" si="0"/>
        <v>868.50800000000004</v>
      </c>
      <c r="M8" s="23">
        <f t="shared" si="0"/>
        <v>802.58499999999992</v>
      </c>
      <c r="N8" s="23">
        <f t="shared" si="0"/>
        <v>862.572</v>
      </c>
      <c r="O8" s="23">
        <f t="shared" si="0"/>
        <v>886.70799999999986</v>
      </c>
      <c r="P8" s="23">
        <f t="shared" si="0"/>
        <v>804.49999999999989</v>
      </c>
      <c r="Q8" s="23">
        <f t="shared" si="0"/>
        <v>582.98361608868822</v>
      </c>
      <c r="R8" s="23">
        <f t="shared" si="0"/>
        <v>791.37019445269846</v>
      </c>
      <c r="S8" s="23">
        <f t="shared" si="0"/>
        <v>758.96498122572939</v>
      </c>
      <c r="T8" s="23">
        <f t="shared" si="0"/>
        <v>750.02379179159141</v>
      </c>
      <c r="U8" s="23">
        <f t="shared" si="0"/>
        <v>871.97918401833977</v>
      </c>
      <c r="V8" s="23">
        <f t="shared" si="0"/>
        <v>863.54023724344393</v>
      </c>
      <c r="W8" s="23">
        <f t="shared" si="0"/>
        <v>764.93198765897557</v>
      </c>
      <c r="X8" s="23">
        <f t="shared" si="0"/>
        <v>724.17163624691079</v>
      </c>
      <c r="Y8" s="23">
        <f t="shared" si="0"/>
        <v>789.83641409462939</v>
      </c>
      <c r="Z8" s="23">
        <f t="shared" si="0"/>
        <v>741.66842600667781</v>
      </c>
      <c r="AA8" s="23">
        <f t="shared" si="0"/>
        <v>776.85210934146835</v>
      </c>
      <c r="AB8" s="23">
        <f t="shared" si="0"/>
        <v>766.83229915169227</v>
      </c>
      <c r="AC8" s="23">
        <f t="shared" si="0"/>
        <v>734.21477763050666</v>
      </c>
      <c r="AD8" s="23">
        <f t="shared" si="0"/>
        <v>694.94257299657852</v>
      </c>
      <c r="AE8" s="23">
        <f t="shared" si="0"/>
        <v>685.95222908664709</v>
      </c>
      <c r="AF8" s="23">
        <f t="shared" si="0"/>
        <v>629.11841032011296</v>
      </c>
      <c r="AG8"/>
      <c r="AH8"/>
      <c r="AI8"/>
      <c r="AJ8"/>
      <c r="AK8"/>
    </row>
    <row r="9" spans="1:37" s="20" customFormat="1" x14ac:dyDescent="0.2">
      <c r="A9" s="16" t="s">
        <v>9</v>
      </c>
      <c r="B9" s="17"/>
      <c r="C9" s="18">
        <v>787.51700000000005</v>
      </c>
      <c r="D9" s="18">
        <v>787.61699999999996</v>
      </c>
      <c r="E9" s="18">
        <v>829.95300000000009</v>
      </c>
      <c r="F9" s="18">
        <v>761.15200000000016</v>
      </c>
      <c r="G9" s="18">
        <v>763.23</v>
      </c>
      <c r="H9" s="18">
        <v>729.93599999999992</v>
      </c>
      <c r="I9" s="18">
        <v>708.51300000000003</v>
      </c>
      <c r="J9" s="18">
        <v>676.5630000000001</v>
      </c>
      <c r="K9" s="18">
        <v>651.47599999999989</v>
      </c>
      <c r="L9" s="18">
        <v>681.23599999999999</v>
      </c>
      <c r="M9" s="18">
        <v>617.52</v>
      </c>
      <c r="N9" s="18">
        <v>679.27199999999993</v>
      </c>
      <c r="O9" s="18">
        <v>679.0859999999999</v>
      </c>
      <c r="P9" s="18">
        <v>645.41999999999996</v>
      </c>
      <c r="Q9" s="18">
        <v>429.92537939862575</v>
      </c>
      <c r="R9" s="18">
        <v>596.5849327224912</v>
      </c>
      <c r="S9" s="18">
        <v>565.85332381215073</v>
      </c>
      <c r="T9" s="18">
        <v>556.72091969658356</v>
      </c>
      <c r="U9" s="18">
        <v>675.40450635527804</v>
      </c>
      <c r="V9" s="18">
        <v>680.61468045748097</v>
      </c>
      <c r="W9" s="18">
        <v>601.957788928534</v>
      </c>
      <c r="X9" s="18">
        <v>569.56383501910091</v>
      </c>
      <c r="Y9" s="18">
        <v>648.96175409510033</v>
      </c>
      <c r="Z9" s="18">
        <v>618.62838864516459</v>
      </c>
      <c r="AA9" s="18">
        <v>646.35517355700313</v>
      </c>
      <c r="AB9" s="18">
        <v>622.84692903796383</v>
      </c>
      <c r="AC9" s="18">
        <v>607.32459871941921</v>
      </c>
      <c r="AD9" s="18">
        <v>567.28210918093839</v>
      </c>
      <c r="AE9" s="18">
        <v>541.02658367795425</v>
      </c>
      <c r="AF9" s="18">
        <v>491.61136902488784</v>
      </c>
      <c r="AG9"/>
      <c r="AH9"/>
      <c r="AI9"/>
      <c r="AJ9"/>
      <c r="AK9"/>
    </row>
    <row r="10" spans="1:37" x14ac:dyDescent="0.2">
      <c r="A10" s="24" t="s">
        <v>10</v>
      </c>
      <c r="B10" s="25"/>
      <c r="C10" s="26">
        <v>592.03099999999995</v>
      </c>
      <c r="D10" s="26">
        <v>611.28899999999999</v>
      </c>
      <c r="E10" s="26">
        <v>627.399</v>
      </c>
      <c r="F10" s="26">
        <v>565.2940000000001</v>
      </c>
      <c r="G10" s="26">
        <v>576.4860000000001</v>
      </c>
      <c r="H10" s="26">
        <v>566.06999999999994</v>
      </c>
      <c r="I10" s="26">
        <v>568.827</v>
      </c>
      <c r="J10" s="26">
        <v>554.73300000000006</v>
      </c>
      <c r="K10" s="26">
        <v>518.29999999999995</v>
      </c>
      <c r="L10" s="26">
        <v>518.29999999999995</v>
      </c>
      <c r="M10" s="26">
        <v>478.20600000000002</v>
      </c>
      <c r="N10" s="26">
        <v>536.61</v>
      </c>
      <c r="O10" s="26">
        <v>538.09799999999996</v>
      </c>
      <c r="P10" s="26">
        <v>501.82799999999997</v>
      </c>
      <c r="Q10" s="26">
        <v>330.00921945160979</v>
      </c>
      <c r="R10" s="26">
        <v>489.34957007738603</v>
      </c>
      <c r="S10" s="26">
        <v>453.09128191752654</v>
      </c>
      <c r="T10" s="26">
        <v>449.1883571256148</v>
      </c>
      <c r="U10" s="26">
        <v>569.81167057625555</v>
      </c>
      <c r="V10" s="26">
        <v>556.85172607287711</v>
      </c>
      <c r="W10" s="26">
        <v>481.13491570007778</v>
      </c>
      <c r="X10" s="26">
        <v>472.91085069244451</v>
      </c>
      <c r="Y10" s="26">
        <v>549.99918274545769</v>
      </c>
      <c r="Z10" s="26">
        <v>497.52552670669769</v>
      </c>
      <c r="AA10" s="26">
        <v>541.83907492037906</v>
      </c>
      <c r="AB10" s="26">
        <v>547.20073970697877</v>
      </c>
      <c r="AC10" s="26">
        <v>512.94006062174151</v>
      </c>
      <c r="AD10" s="26">
        <v>481.08165821152051</v>
      </c>
      <c r="AE10" s="26">
        <v>467.10845991760607</v>
      </c>
      <c r="AF10" s="26">
        <v>429.59646406852596</v>
      </c>
    </row>
    <row r="11" spans="1:37" x14ac:dyDescent="0.2">
      <c r="A11" s="10" t="s">
        <v>11</v>
      </c>
      <c r="B11" s="11"/>
      <c r="C11" s="12">
        <v>11.532</v>
      </c>
      <c r="D11" s="12">
        <v>9.3000000000000007</v>
      </c>
      <c r="E11" s="12">
        <v>7.9980000000000002</v>
      </c>
      <c r="F11" s="12">
        <v>7.9980000000000002</v>
      </c>
      <c r="G11" s="12">
        <v>9.3000000000000007</v>
      </c>
      <c r="H11" s="12">
        <v>8.3699999999999992</v>
      </c>
      <c r="I11" s="12">
        <v>8.3699999999999992</v>
      </c>
      <c r="J11" s="12">
        <v>5.952</v>
      </c>
      <c r="K11" s="12">
        <v>10.044</v>
      </c>
      <c r="L11" s="12">
        <v>9.6720000000000006</v>
      </c>
      <c r="M11" s="12">
        <v>12.834</v>
      </c>
      <c r="N11" s="12">
        <v>12.834</v>
      </c>
      <c r="O11" s="12">
        <v>15.81</v>
      </c>
      <c r="P11" s="12">
        <v>9.3000000000000007</v>
      </c>
      <c r="Q11" s="12">
        <v>6.8513938249382411</v>
      </c>
      <c r="R11" s="12">
        <v>6.8207858029999029</v>
      </c>
      <c r="S11" s="12">
        <v>9.2348071577820967</v>
      </c>
      <c r="T11" s="12">
        <v>7.9484941499161517</v>
      </c>
      <c r="U11" s="12">
        <v>8.3347505158645365</v>
      </c>
      <c r="V11" s="12">
        <v>10.264955437235521</v>
      </c>
      <c r="W11" s="12">
        <v>9.8676942810878607</v>
      </c>
      <c r="X11" s="12">
        <v>7.1483316950774629</v>
      </c>
      <c r="Y11" s="12">
        <v>7.3137987180636967</v>
      </c>
      <c r="Z11" s="12">
        <v>9.4132356226773783</v>
      </c>
      <c r="AA11" s="12">
        <v>7.9103891629398939</v>
      </c>
      <c r="AB11" s="12">
        <v>6.8342998573008806</v>
      </c>
      <c r="AC11" s="12">
        <v>8.9666770450461151</v>
      </c>
      <c r="AD11" s="12">
        <v>7.0993036009968344</v>
      </c>
      <c r="AE11" s="12">
        <v>5.8425469182429177</v>
      </c>
      <c r="AF11" s="12">
        <v>4.7597803142566182</v>
      </c>
    </row>
    <row r="12" spans="1:37" x14ac:dyDescent="0.2">
      <c r="A12" s="10" t="s">
        <v>12</v>
      </c>
      <c r="B12" s="11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</row>
    <row r="13" spans="1:37" x14ac:dyDescent="0.2">
      <c r="A13" s="10" t="s">
        <v>13</v>
      </c>
      <c r="B13" s="11"/>
      <c r="C13" s="12">
        <v>183.95400000000001</v>
      </c>
      <c r="D13" s="12">
        <v>167.02799999999999</v>
      </c>
      <c r="E13" s="12">
        <v>194.55600000000001</v>
      </c>
      <c r="F13" s="12">
        <v>187.85999999999999</v>
      </c>
      <c r="G13" s="12">
        <v>177.44399999999999</v>
      </c>
      <c r="H13" s="12">
        <v>155.49600000000001</v>
      </c>
      <c r="I13" s="12">
        <v>131.316</v>
      </c>
      <c r="J13" s="12">
        <v>115.878</v>
      </c>
      <c r="K13" s="12">
        <v>123.13200000000001</v>
      </c>
      <c r="L13" s="12">
        <v>153.26400000000001</v>
      </c>
      <c r="M13" s="12">
        <v>126.48</v>
      </c>
      <c r="N13" s="12">
        <v>129.828</v>
      </c>
      <c r="O13" s="12">
        <v>125.178</v>
      </c>
      <c r="P13" s="12">
        <v>134.292</v>
      </c>
      <c r="Q13" s="12">
        <v>93.064766122077771</v>
      </c>
      <c r="R13" s="12">
        <v>100.41457684210528</v>
      </c>
      <c r="S13" s="12">
        <v>103.5272347368421</v>
      </c>
      <c r="T13" s="12">
        <v>99.584068421052635</v>
      </c>
      <c r="U13" s="12">
        <v>97.258085263157909</v>
      </c>
      <c r="V13" s="12">
        <v>113.49799894736843</v>
      </c>
      <c r="W13" s="12">
        <v>110.95517894736842</v>
      </c>
      <c r="X13" s="12">
        <v>89.504652631578949</v>
      </c>
      <c r="Y13" s="12">
        <v>91.648772631578964</v>
      </c>
      <c r="Z13" s="12">
        <v>111.68962631578947</v>
      </c>
      <c r="AA13" s="12">
        <v>96.605709473684215</v>
      </c>
      <c r="AB13" s="12">
        <v>68.811889473684218</v>
      </c>
      <c r="AC13" s="12">
        <v>85.417861052631579</v>
      </c>
      <c r="AD13" s="12">
        <v>79.101147368421053</v>
      </c>
      <c r="AE13" s="12">
        <v>68.075576842105264</v>
      </c>
      <c r="AF13" s="12">
        <v>57.255124642105272</v>
      </c>
    </row>
    <row r="14" spans="1:37" x14ac:dyDescent="0.2">
      <c r="A14" s="27" t="s">
        <v>14</v>
      </c>
      <c r="B14" s="28"/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</row>
    <row r="15" spans="1:37" s="20" customFormat="1" x14ac:dyDescent="0.2">
      <c r="A15" s="30" t="s">
        <v>15</v>
      </c>
      <c r="B15" s="31"/>
      <c r="C15" s="19">
        <v>174.98500000000001</v>
      </c>
      <c r="D15" s="19">
        <v>156.822</v>
      </c>
      <c r="E15" s="19">
        <v>191.376</v>
      </c>
      <c r="F15" s="19">
        <v>161.25200000000001</v>
      </c>
      <c r="G15" s="19">
        <v>164.35300000000001</v>
      </c>
      <c r="H15" s="19">
        <v>147.96199999999999</v>
      </c>
      <c r="I15" s="19">
        <v>126.255</v>
      </c>
      <c r="J15" s="19">
        <v>112.07900000000001</v>
      </c>
      <c r="K15" s="19">
        <v>116.952</v>
      </c>
      <c r="L15" s="19">
        <v>146.19</v>
      </c>
      <c r="M15" s="19">
        <v>121.38200000000001</v>
      </c>
      <c r="N15" s="19">
        <v>119.167</v>
      </c>
      <c r="O15" s="19">
        <v>120.93900000000001</v>
      </c>
      <c r="P15" s="19">
        <v>123.59700000000001</v>
      </c>
      <c r="Q15" s="19">
        <v>91.257999999999996</v>
      </c>
      <c r="R15" s="19">
        <v>95.393848000000006</v>
      </c>
      <c r="S15" s="19">
        <v>98.350872999999993</v>
      </c>
      <c r="T15" s="19">
        <v>94.604865000000004</v>
      </c>
      <c r="U15" s="19">
        <v>92.395181000000008</v>
      </c>
      <c r="V15" s="19">
        <v>107.823099</v>
      </c>
      <c r="W15" s="19">
        <v>105.40742</v>
      </c>
      <c r="X15" s="19">
        <v>85.029420000000002</v>
      </c>
      <c r="Y15" s="19">
        <v>87.066334000000012</v>
      </c>
      <c r="Z15" s="19">
        <v>106.10514499999999</v>
      </c>
      <c r="AA15" s="19">
        <v>91.775424000000001</v>
      </c>
      <c r="AB15" s="19">
        <v>65.371295000000003</v>
      </c>
      <c r="AC15" s="19">
        <v>81.146968000000001</v>
      </c>
      <c r="AD15" s="19">
        <v>75.146090000000001</v>
      </c>
      <c r="AE15" s="19">
        <v>64.671797999999995</v>
      </c>
      <c r="AF15" s="19">
        <v>54.392368410000003</v>
      </c>
      <c r="AG15"/>
      <c r="AH15"/>
      <c r="AI15"/>
      <c r="AJ15"/>
      <c r="AK15"/>
    </row>
    <row r="16" spans="1:37" x14ac:dyDescent="0.2">
      <c r="A16" s="24" t="s">
        <v>10</v>
      </c>
      <c r="B16" s="25"/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</row>
    <row r="17" spans="1:37" x14ac:dyDescent="0.2">
      <c r="A17" s="10" t="s">
        <v>16</v>
      </c>
      <c r="B17" s="11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</row>
    <row r="18" spans="1:37" x14ac:dyDescent="0.2">
      <c r="A18" s="10" t="s">
        <v>17</v>
      </c>
      <c r="B18" s="11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</row>
    <row r="19" spans="1:37" x14ac:dyDescent="0.2">
      <c r="A19" s="10" t="s">
        <v>13</v>
      </c>
      <c r="B19" s="11"/>
      <c r="C19" s="12">
        <v>174.98500000000001</v>
      </c>
      <c r="D19" s="12">
        <v>156.822</v>
      </c>
      <c r="E19" s="12">
        <v>191.376</v>
      </c>
      <c r="F19" s="12">
        <v>161.25200000000001</v>
      </c>
      <c r="G19" s="12">
        <v>164.35300000000001</v>
      </c>
      <c r="H19" s="12">
        <v>147.96199999999999</v>
      </c>
      <c r="I19" s="12">
        <v>126.255</v>
      </c>
      <c r="J19" s="12">
        <v>112.07900000000001</v>
      </c>
      <c r="K19" s="12">
        <v>116.952</v>
      </c>
      <c r="L19" s="12">
        <v>146.19</v>
      </c>
      <c r="M19" s="12">
        <v>121.38200000000001</v>
      </c>
      <c r="N19" s="12">
        <v>119.167</v>
      </c>
      <c r="O19" s="12">
        <v>120.93900000000001</v>
      </c>
      <c r="P19" s="12">
        <v>123.59700000000001</v>
      </c>
      <c r="Q19" s="12">
        <v>91.257999999999996</v>
      </c>
      <c r="R19" s="12">
        <v>95.393848000000006</v>
      </c>
      <c r="S19" s="12">
        <v>98.350872999999993</v>
      </c>
      <c r="T19" s="12">
        <v>94.604865000000004</v>
      </c>
      <c r="U19" s="12">
        <v>92.395181000000008</v>
      </c>
      <c r="V19" s="12">
        <v>107.823099</v>
      </c>
      <c r="W19" s="12">
        <v>105.40742</v>
      </c>
      <c r="X19" s="12">
        <v>85.029420000000002</v>
      </c>
      <c r="Y19" s="12">
        <v>87.066334000000012</v>
      </c>
      <c r="Z19" s="12">
        <v>106.10514499999999</v>
      </c>
      <c r="AA19" s="12">
        <v>91.775424000000001</v>
      </c>
      <c r="AB19" s="12">
        <v>65.371295000000003</v>
      </c>
      <c r="AC19" s="12">
        <v>81.146968000000001</v>
      </c>
      <c r="AD19" s="12">
        <v>75.146090000000001</v>
      </c>
      <c r="AE19" s="12">
        <v>64.671797999999995</v>
      </c>
      <c r="AF19" s="12">
        <v>54.392368410000003</v>
      </c>
    </row>
    <row r="20" spans="1:37" x14ac:dyDescent="0.2">
      <c r="A20" s="27" t="s">
        <v>18</v>
      </c>
      <c r="B20" s="28"/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</row>
    <row r="21" spans="1:37" x14ac:dyDescent="0.2">
      <c r="A21" s="32" t="s">
        <v>19</v>
      </c>
      <c r="B21" s="33"/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</row>
    <row r="22" spans="1:37" x14ac:dyDescent="0.2">
      <c r="A22" s="24" t="s">
        <v>20</v>
      </c>
      <c r="B22" s="25"/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</row>
    <row r="23" spans="1:37" x14ac:dyDescent="0.2">
      <c r="A23" s="35" t="s">
        <v>21</v>
      </c>
      <c r="B23" s="31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7" ht="13.5" thickBot="1" x14ac:dyDescent="0.25">
      <c r="A24" s="13" t="s">
        <v>22</v>
      </c>
      <c r="B24" s="14"/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</row>
    <row r="25" spans="1:37" ht="13.5" thickBot="1" x14ac:dyDescent="0.25">
      <c r="A25" s="30" t="s">
        <v>23</v>
      </c>
      <c r="B25" s="31"/>
      <c r="C25" s="19">
        <v>7.8120000000000003</v>
      </c>
      <c r="D25" s="19">
        <v>6.1379999999999999</v>
      </c>
      <c r="E25" s="19">
        <v>5.3940000000000001</v>
      </c>
      <c r="F25" s="19">
        <v>5.3940000000000001</v>
      </c>
      <c r="G25" s="19">
        <v>6.1379999999999999</v>
      </c>
      <c r="H25" s="19">
        <v>5.58</v>
      </c>
      <c r="I25" s="19">
        <v>5.58</v>
      </c>
      <c r="J25" s="19">
        <v>3.9060000000000001</v>
      </c>
      <c r="K25" s="19">
        <v>6.6959999999999997</v>
      </c>
      <c r="L25" s="19">
        <v>6.51</v>
      </c>
      <c r="M25" s="19">
        <v>5.0220000000000002</v>
      </c>
      <c r="N25" s="19">
        <v>10.974</v>
      </c>
      <c r="O25" s="19">
        <v>14.321999999999999</v>
      </c>
      <c r="P25" s="19">
        <v>24.738</v>
      </c>
      <c r="Q25" s="19">
        <v>24.550827872695365</v>
      </c>
      <c r="R25" s="19">
        <v>15.914515465840484</v>
      </c>
      <c r="S25" s="19">
        <v>16.719426863427415</v>
      </c>
      <c r="T25" s="19">
        <v>16.423713148123809</v>
      </c>
      <c r="U25" s="19">
        <v>18.245039872976584</v>
      </c>
      <c r="V25" s="19">
        <v>20.537861033541247</v>
      </c>
      <c r="W25" s="19">
        <v>15.574607116011352</v>
      </c>
      <c r="X25" s="19">
        <v>12.405193081434431</v>
      </c>
      <c r="Y25" s="19">
        <v>14.46737289271303</v>
      </c>
      <c r="Z25" s="19">
        <v>16.322798391725023</v>
      </c>
      <c r="AA25" s="19">
        <v>13.034293271425252</v>
      </c>
      <c r="AB25" s="19">
        <v>8.8111292294479444</v>
      </c>
      <c r="AC25" s="19">
        <v>11.543734188946431</v>
      </c>
      <c r="AD25" s="19">
        <v>13.554024671495283</v>
      </c>
      <c r="AE25" s="19">
        <v>10.28324833984202</v>
      </c>
      <c r="AF25" s="19">
        <v>8.4053952768869742</v>
      </c>
    </row>
    <row r="26" spans="1:37" s="20" customFormat="1" ht="13.5" thickBot="1" x14ac:dyDescent="0.25">
      <c r="A26" s="36" t="s">
        <v>24</v>
      </c>
      <c r="B26" s="37"/>
      <c r="C26" s="38">
        <v>756.8219999933001</v>
      </c>
      <c r="D26" s="38">
        <v>639.529</v>
      </c>
      <c r="E26" s="38">
        <v>643.13800000000003</v>
      </c>
      <c r="F26" s="38">
        <v>612.23800000000006</v>
      </c>
      <c r="G26" s="38">
        <v>603.23699999999997</v>
      </c>
      <c r="H26" s="38">
        <v>596.74899999999991</v>
      </c>
      <c r="I26" s="38">
        <v>472.4070000000001</v>
      </c>
      <c r="J26" s="38">
        <v>468.12429999999995</v>
      </c>
      <c r="K26" s="38">
        <v>448.14740000000006</v>
      </c>
      <c r="L26" s="38">
        <v>326.95200000000006</v>
      </c>
      <c r="M26" s="38">
        <v>301.42499999999995</v>
      </c>
      <c r="N26" s="38">
        <v>291.49300000000011</v>
      </c>
      <c r="O26" s="38">
        <v>314.23899999999998</v>
      </c>
      <c r="P26" s="38">
        <v>257.93899999999991</v>
      </c>
      <c r="Q26" s="38">
        <v>219.76540881736707</v>
      </c>
      <c r="R26" s="38">
        <v>274.26459426436674</v>
      </c>
      <c r="S26" s="38">
        <v>274.7431035501512</v>
      </c>
      <c r="T26" s="38">
        <v>271.48402394688407</v>
      </c>
      <c r="U26" s="38">
        <v>270.72481879008512</v>
      </c>
      <c r="V26" s="38">
        <v>270.21079475242175</v>
      </c>
      <c r="W26" s="38">
        <v>252.80701161443022</v>
      </c>
      <c r="X26" s="38">
        <v>227.23202814637548</v>
      </c>
      <c r="Y26" s="38">
        <v>213.47362110681604</v>
      </c>
      <c r="Z26" s="38">
        <v>212.82238396978818</v>
      </c>
      <c r="AA26" s="38">
        <v>209.23806651303997</v>
      </c>
      <c r="AB26" s="38">
        <v>200.5455358842805</v>
      </c>
      <c r="AC26" s="38">
        <v>196.49341272214104</v>
      </c>
      <c r="AD26" s="38">
        <v>189.25252914414486</v>
      </c>
      <c r="AE26" s="38">
        <v>199.31419506885081</v>
      </c>
      <c r="AF26" s="38">
        <v>183.49401442833818</v>
      </c>
      <c r="AG26"/>
      <c r="AH26"/>
      <c r="AI26"/>
      <c r="AJ26"/>
      <c r="AK26"/>
    </row>
    <row r="27" spans="1:37" s="20" customFormat="1" x14ac:dyDescent="0.2">
      <c r="A27" s="16" t="s">
        <v>25</v>
      </c>
      <c r="B27" s="17"/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/>
      <c r="AH27"/>
      <c r="AI27"/>
      <c r="AJ27"/>
      <c r="AK27"/>
    </row>
    <row r="28" spans="1:37" ht="13.5" thickBot="1" x14ac:dyDescent="0.25">
      <c r="A28" s="39" t="s">
        <v>26</v>
      </c>
      <c r="B28" s="40"/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</row>
    <row r="29" spans="1:37" s="20" customFormat="1" ht="13.5" thickBot="1" x14ac:dyDescent="0.25">
      <c r="A29" s="16" t="s">
        <v>27</v>
      </c>
      <c r="B29" s="17"/>
      <c r="C29" s="18">
        <v>756.93599999999992</v>
      </c>
      <c r="D29" s="18">
        <v>650.7122609999999</v>
      </c>
      <c r="E29" s="18">
        <v>658.64943200000005</v>
      </c>
      <c r="F29" s="18">
        <v>626.02968600000008</v>
      </c>
      <c r="G29" s="18">
        <v>621.93300199999999</v>
      </c>
      <c r="H29" s="18">
        <v>611.58011199999999</v>
      </c>
      <c r="I29" s="18">
        <v>498.773618</v>
      </c>
      <c r="J29" s="18">
        <v>472.43108400000006</v>
      </c>
      <c r="K29" s="18">
        <v>470.25489200000004</v>
      </c>
      <c r="L29" s="18">
        <v>328.22200000000004</v>
      </c>
      <c r="M29" s="18">
        <v>303.07600000000002</v>
      </c>
      <c r="N29" s="18">
        <v>292.00100000000003</v>
      </c>
      <c r="O29" s="18">
        <v>293.40699999999998</v>
      </c>
      <c r="P29" s="18">
        <v>271.20400000000001</v>
      </c>
      <c r="Q29" s="18">
        <v>266.774</v>
      </c>
      <c r="R29" s="18">
        <v>273.91692972191998</v>
      </c>
      <c r="S29" s="18">
        <v>284.23623939999999</v>
      </c>
      <c r="T29" s="18">
        <v>272.04676887972482</v>
      </c>
      <c r="U29" s="18">
        <v>280.31037789943997</v>
      </c>
      <c r="V29" s="18">
        <v>272.86827172175998</v>
      </c>
      <c r="W29" s="18">
        <v>253.9826274532</v>
      </c>
      <c r="X29" s="18">
        <v>241.70917647648002</v>
      </c>
      <c r="Y29" s="18">
        <v>215.27457503515998</v>
      </c>
      <c r="Z29" s="18">
        <v>218.42612737107996</v>
      </c>
      <c r="AA29" s="18">
        <v>200.64847744028</v>
      </c>
      <c r="AB29" s="18">
        <v>201.40751067328</v>
      </c>
      <c r="AC29" s="18">
        <v>197.72611220723999</v>
      </c>
      <c r="AD29" s="18">
        <v>189.05577162495999</v>
      </c>
      <c r="AE29" s="18">
        <v>197.36847005356</v>
      </c>
      <c r="AF29" s="18">
        <v>183.49320499999999</v>
      </c>
      <c r="AG29"/>
      <c r="AH29"/>
      <c r="AI29"/>
      <c r="AJ29"/>
      <c r="AK29"/>
    </row>
    <row r="30" spans="1:37" s="20" customFormat="1" x14ac:dyDescent="0.2">
      <c r="A30" s="42" t="s">
        <v>28</v>
      </c>
      <c r="B30" s="43"/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0.37194972191999992</v>
      </c>
      <c r="S30" s="44">
        <v>0.33145439999999998</v>
      </c>
      <c r="T30" s="44">
        <v>0.7267538797248001</v>
      </c>
      <c r="U30" s="44">
        <v>0.6164248994399999</v>
      </c>
      <c r="V30" s="44">
        <v>1.16959272176</v>
      </c>
      <c r="W30" s="44">
        <v>0.4437713532</v>
      </c>
      <c r="X30" s="44">
        <v>0.44098947647999992</v>
      </c>
      <c r="Y30" s="44">
        <v>0.7425750351599999</v>
      </c>
      <c r="Z30" s="44">
        <v>0.52245437108000004</v>
      </c>
      <c r="AA30" s="44">
        <v>0.67961957027999997</v>
      </c>
      <c r="AB30" s="44">
        <v>0.80564567328000003</v>
      </c>
      <c r="AC30" s="44">
        <v>0.83999387723999996</v>
      </c>
      <c r="AD30" s="44">
        <v>0.72605210495999994</v>
      </c>
      <c r="AE30" s="44">
        <v>0.82966372355999995</v>
      </c>
      <c r="AF30" s="44">
        <v>0</v>
      </c>
      <c r="AG30"/>
      <c r="AH30"/>
      <c r="AI30"/>
      <c r="AJ30"/>
      <c r="AK30"/>
    </row>
    <row r="31" spans="1:37" x14ac:dyDescent="0.2">
      <c r="A31" s="45" t="s">
        <v>29</v>
      </c>
      <c r="B31" s="46" t="s">
        <v>30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</row>
    <row r="32" spans="1:37" x14ac:dyDescent="0.2">
      <c r="A32" s="49" t="s">
        <v>31</v>
      </c>
      <c r="B32" s="50" t="s">
        <v>32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0.37194972191999992</v>
      </c>
      <c r="S32" s="51">
        <v>0.33145439999999998</v>
      </c>
      <c r="T32" s="51">
        <v>0.43437387972480002</v>
      </c>
      <c r="U32" s="51">
        <v>0.6164248994399999</v>
      </c>
      <c r="V32" s="51">
        <v>0.57242872175999993</v>
      </c>
      <c r="W32" s="51">
        <v>0.4437713532</v>
      </c>
      <c r="X32" s="51">
        <v>0.44098947647999992</v>
      </c>
      <c r="Y32" s="51">
        <v>0.7425750351599999</v>
      </c>
      <c r="Z32" s="51">
        <v>0.48878637108</v>
      </c>
      <c r="AA32" s="51">
        <v>0.67961957027999997</v>
      </c>
      <c r="AB32" s="51">
        <v>0.80564567328000003</v>
      </c>
      <c r="AC32" s="51">
        <v>0.83999387723999996</v>
      </c>
      <c r="AD32" s="51">
        <v>0.72605210495999994</v>
      </c>
      <c r="AE32" s="51">
        <v>0.82966372355999995</v>
      </c>
      <c r="AF32" s="51">
        <v>0</v>
      </c>
    </row>
    <row r="33" spans="1:37" x14ac:dyDescent="0.2">
      <c r="A33" s="49" t="s">
        <v>33</v>
      </c>
      <c r="B33" s="50" t="s">
        <v>34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</row>
    <row r="34" spans="1:37" x14ac:dyDescent="0.2">
      <c r="A34" s="49" t="s">
        <v>35</v>
      </c>
      <c r="B34" s="50" t="s">
        <v>36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</row>
    <row r="35" spans="1:37" x14ac:dyDescent="0.2">
      <c r="A35" s="49" t="s">
        <v>37</v>
      </c>
      <c r="B35" s="50" t="s">
        <v>38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51">
        <v>0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</row>
    <row r="36" spans="1:37" x14ac:dyDescent="0.2">
      <c r="A36" s="49" t="s">
        <v>39</v>
      </c>
      <c r="B36" s="50" t="s">
        <v>40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</row>
    <row r="37" spans="1:37" x14ac:dyDescent="0.2">
      <c r="A37" s="49" t="s">
        <v>41</v>
      </c>
      <c r="B37" s="50" t="s">
        <v>42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</row>
    <row r="38" spans="1:37" x14ac:dyDescent="0.2">
      <c r="A38" s="49" t="s">
        <v>43</v>
      </c>
      <c r="B38" s="50" t="s">
        <v>44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</row>
    <row r="39" spans="1:37" x14ac:dyDescent="0.2">
      <c r="A39" s="49" t="s">
        <v>45</v>
      </c>
      <c r="B39" s="50" t="s">
        <v>46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</row>
    <row r="40" spans="1:37" x14ac:dyDescent="0.2">
      <c r="A40" s="49" t="s">
        <v>47</v>
      </c>
      <c r="B40" s="50" t="s">
        <v>48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</row>
    <row r="41" spans="1:37" x14ac:dyDescent="0.2">
      <c r="A41" s="49" t="s">
        <v>49</v>
      </c>
      <c r="B41" s="50" t="s">
        <v>50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</row>
    <row r="42" spans="1:37" x14ac:dyDescent="0.2">
      <c r="A42" s="49" t="s">
        <v>51</v>
      </c>
      <c r="B42" s="50" t="s">
        <v>52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</row>
    <row r="43" spans="1:37" ht="13.5" customHeight="1" x14ac:dyDescent="0.2">
      <c r="A43" s="76" t="s">
        <v>53</v>
      </c>
      <c r="B43" s="92" t="s">
        <v>54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0.29238000000000003</v>
      </c>
      <c r="U43" s="78">
        <v>0</v>
      </c>
      <c r="V43" s="78">
        <v>0.59716400000000003</v>
      </c>
      <c r="W43" s="78">
        <v>0</v>
      </c>
      <c r="X43" s="78">
        <v>0</v>
      </c>
      <c r="Y43" s="78">
        <v>0</v>
      </c>
      <c r="Z43" s="78">
        <v>3.3667999999999997E-2</v>
      </c>
      <c r="AA43" s="78">
        <v>0</v>
      </c>
      <c r="AB43" s="78">
        <v>0</v>
      </c>
      <c r="AC43" s="78">
        <v>0</v>
      </c>
      <c r="AD43" s="78">
        <v>0</v>
      </c>
      <c r="AE43" s="78">
        <v>0</v>
      </c>
      <c r="AF43" s="78">
        <v>0</v>
      </c>
    </row>
    <row r="44" spans="1:37" s="60" customFormat="1" x14ac:dyDescent="0.2">
      <c r="A44" s="57" t="s">
        <v>55</v>
      </c>
      <c r="B44" s="58" t="s">
        <v>56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/>
      <c r="AH44"/>
      <c r="AI44"/>
      <c r="AJ44"/>
      <c r="AK44"/>
    </row>
    <row r="45" spans="1:37" s="20" customFormat="1" x14ac:dyDescent="0.2">
      <c r="A45" s="30" t="s">
        <v>57</v>
      </c>
      <c r="B45" s="31"/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/>
      <c r="AH45"/>
      <c r="AI45"/>
      <c r="AJ45"/>
      <c r="AK45"/>
    </row>
    <row r="46" spans="1:37" x14ac:dyDescent="0.2">
      <c r="A46" s="61" t="s">
        <v>58</v>
      </c>
      <c r="B46" s="25"/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>
        <v>0</v>
      </c>
      <c r="AF46" s="62">
        <v>0</v>
      </c>
    </row>
    <row r="47" spans="1:37" x14ac:dyDescent="0.2">
      <c r="A47" s="45" t="s">
        <v>59</v>
      </c>
      <c r="B47" s="63"/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</row>
    <row r="48" spans="1:37" x14ac:dyDescent="0.2">
      <c r="A48" s="49" t="s">
        <v>60</v>
      </c>
      <c r="B48" s="11"/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</row>
    <row r="49" spans="1:37" x14ac:dyDescent="0.2">
      <c r="A49" s="49" t="s">
        <v>61</v>
      </c>
      <c r="B49" s="11"/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</row>
    <row r="50" spans="1:37" x14ac:dyDescent="0.2">
      <c r="A50" s="49" t="s">
        <v>62</v>
      </c>
      <c r="B50" s="11"/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</row>
    <row r="51" spans="1:37" x14ac:dyDescent="0.2">
      <c r="A51" s="49" t="s">
        <v>63</v>
      </c>
      <c r="B51" s="11"/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</row>
    <row r="52" spans="1:37" x14ac:dyDescent="0.2">
      <c r="A52" s="49" t="s">
        <v>64</v>
      </c>
      <c r="B52" s="11"/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</row>
    <row r="53" spans="1:37" x14ac:dyDescent="0.2">
      <c r="A53" s="49" t="s">
        <v>65</v>
      </c>
      <c r="B53" s="11"/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</row>
    <row r="54" spans="1:37" x14ac:dyDescent="0.2">
      <c r="A54" s="55" t="s">
        <v>66</v>
      </c>
      <c r="B54" s="31"/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</row>
    <row r="55" spans="1:37" x14ac:dyDescent="0.2">
      <c r="A55" s="64" t="s">
        <v>67</v>
      </c>
      <c r="B55" s="65"/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</row>
    <row r="56" spans="1:37" s="20" customFormat="1" x14ac:dyDescent="0.2">
      <c r="A56" s="66" t="s">
        <v>68</v>
      </c>
      <c r="B56" s="67"/>
      <c r="C56" s="68">
        <v>724.97299999999996</v>
      </c>
      <c r="D56" s="68">
        <v>621.56626099999994</v>
      </c>
      <c r="E56" s="68">
        <v>644.68727799999999</v>
      </c>
      <c r="F56" s="68">
        <v>611.89479900000003</v>
      </c>
      <c r="G56" s="68">
        <v>611.34928500000001</v>
      </c>
      <c r="H56" s="68">
        <v>605.98459600000001</v>
      </c>
      <c r="I56" s="68">
        <v>483.78810199999998</v>
      </c>
      <c r="J56" s="68">
        <v>462.06701300000003</v>
      </c>
      <c r="K56" s="68">
        <v>463.71161800000004</v>
      </c>
      <c r="L56" s="68">
        <v>323.79200000000003</v>
      </c>
      <c r="M56" s="68">
        <v>299.089</v>
      </c>
      <c r="N56" s="68">
        <v>287.57100000000003</v>
      </c>
      <c r="O56" s="68">
        <v>290.30599999999998</v>
      </c>
      <c r="P56" s="68">
        <v>270.31799999999998</v>
      </c>
      <c r="Q56" s="68">
        <v>266.33100000000002</v>
      </c>
      <c r="R56" s="68">
        <v>273.08824700000002</v>
      </c>
      <c r="S56" s="68">
        <v>283.51538800000003</v>
      </c>
      <c r="T56" s="68">
        <v>271.32001500000001</v>
      </c>
      <c r="U56" s="68">
        <v>279.69395299999996</v>
      </c>
      <c r="V56" s="68">
        <v>271.69867899999997</v>
      </c>
      <c r="W56" s="68">
        <v>253.5388561</v>
      </c>
      <c r="X56" s="68">
        <v>241.26818700000001</v>
      </c>
      <c r="Y56" s="68">
        <v>214.53199999999998</v>
      </c>
      <c r="Z56" s="68">
        <v>217.90367299999997</v>
      </c>
      <c r="AA56" s="68">
        <v>199.96885786999999</v>
      </c>
      <c r="AB56" s="68">
        <v>200.601865</v>
      </c>
      <c r="AC56" s="68">
        <v>196.88611832999999</v>
      </c>
      <c r="AD56" s="68">
        <v>188.32971952</v>
      </c>
      <c r="AE56" s="68">
        <v>196.53880633</v>
      </c>
      <c r="AF56" s="68">
        <v>183.49320499999999</v>
      </c>
      <c r="AG56"/>
      <c r="AH56"/>
      <c r="AI56"/>
      <c r="AJ56"/>
      <c r="AK56"/>
    </row>
    <row r="57" spans="1:37" s="20" customFormat="1" x14ac:dyDescent="0.2">
      <c r="A57" s="66" t="s">
        <v>69</v>
      </c>
      <c r="B57" s="67"/>
      <c r="C57" s="68">
        <v>31.963000000000001</v>
      </c>
      <c r="D57" s="68">
        <v>29.146000000000001</v>
      </c>
      <c r="E57" s="68">
        <v>13.962154</v>
      </c>
      <c r="F57" s="68">
        <v>14.134887000000001</v>
      </c>
      <c r="G57" s="68">
        <v>10.583717</v>
      </c>
      <c r="H57" s="68">
        <v>5.5955160000000008</v>
      </c>
      <c r="I57" s="68">
        <v>14.985516000000001</v>
      </c>
      <c r="J57" s="68">
        <v>10.364071000000001</v>
      </c>
      <c r="K57" s="68">
        <v>6.5432740000000003</v>
      </c>
      <c r="L57" s="68">
        <v>4.43</v>
      </c>
      <c r="M57" s="68">
        <v>3.9870000000000001</v>
      </c>
      <c r="N57" s="68">
        <v>4.43</v>
      </c>
      <c r="O57" s="68">
        <v>3.101</v>
      </c>
      <c r="P57" s="68">
        <v>0.88600000000000001</v>
      </c>
      <c r="Q57" s="68">
        <v>0.443</v>
      </c>
      <c r="R57" s="68">
        <v>0.45673299999999994</v>
      </c>
      <c r="S57" s="68">
        <v>0.38939699999999999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  <c r="Y57" s="68">
        <v>0</v>
      </c>
      <c r="Z57" s="68">
        <v>0</v>
      </c>
      <c r="AA57" s="68">
        <v>0</v>
      </c>
      <c r="AB57" s="68">
        <v>0</v>
      </c>
      <c r="AC57" s="68">
        <v>0</v>
      </c>
      <c r="AD57" s="68">
        <v>0</v>
      </c>
      <c r="AE57" s="68">
        <v>0</v>
      </c>
      <c r="AF57" s="68">
        <v>0</v>
      </c>
      <c r="AG57"/>
      <c r="AH57"/>
      <c r="AI57"/>
      <c r="AJ57"/>
      <c r="AK57"/>
    </row>
    <row r="58" spans="1:37" x14ac:dyDescent="0.2">
      <c r="A58" s="61" t="s">
        <v>70</v>
      </c>
      <c r="B58" s="25"/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0</v>
      </c>
      <c r="Y58" s="62">
        <v>0</v>
      </c>
      <c r="Z58" s="62">
        <v>0</v>
      </c>
      <c r="AA58" s="62">
        <v>0</v>
      </c>
      <c r="AB58" s="62">
        <v>0</v>
      </c>
      <c r="AC58" s="62">
        <v>0</v>
      </c>
      <c r="AD58" s="62">
        <v>0</v>
      </c>
      <c r="AE58" s="62">
        <v>0</v>
      </c>
      <c r="AF58" s="62">
        <v>0</v>
      </c>
    </row>
    <row r="59" spans="1:37" x14ac:dyDescent="0.2">
      <c r="A59" s="70" t="s">
        <v>71</v>
      </c>
      <c r="B59" s="71" t="s">
        <v>72</v>
      </c>
      <c r="C59" s="72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3">
        <v>0</v>
      </c>
      <c r="Y59" s="73">
        <v>0</v>
      </c>
      <c r="Z59" s="73">
        <v>0</v>
      </c>
      <c r="AA59" s="73">
        <v>0</v>
      </c>
      <c r="AB59" s="73">
        <v>0</v>
      </c>
      <c r="AC59" s="73">
        <v>0</v>
      </c>
      <c r="AD59" s="73">
        <v>0</v>
      </c>
      <c r="AE59" s="73">
        <v>0</v>
      </c>
      <c r="AF59" s="73">
        <v>0</v>
      </c>
    </row>
    <row r="60" spans="1:37" x14ac:dyDescent="0.2">
      <c r="A60" s="70" t="s">
        <v>73</v>
      </c>
      <c r="B60" s="71" t="s">
        <v>74</v>
      </c>
      <c r="C60" s="72">
        <v>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 s="73">
        <v>0</v>
      </c>
      <c r="AB60" s="73">
        <v>0</v>
      </c>
      <c r="AC60" s="73">
        <v>0</v>
      </c>
      <c r="AD60" s="73">
        <v>0</v>
      </c>
      <c r="AE60" s="73">
        <v>0</v>
      </c>
      <c r="AF60" s="73">
        <v>0</v>
      </c>
    </row>
    <row r="61" spans="1:37" x14ac:dyDescent="0.2">
      <c r="A61" s="70" t="s">
        <v>75</v>
      </c>
      <c r="B61" s="71" t="s">
        <v>76</v>
      </c>
      <c r="C61" s="72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0</v>
      </c>
      <c r="W61" s="73">
        <v>0</v>
      </c>
      <c r="X61" s="73">
        <v>0</v>
      </c>
      <c r="Y61" s="73">
        <v>0</v>
      </c>
      <c r="Z61" s="73">
        <v>0</v>
      </c>
      <c r="AA61" s="73">
        <v>0</v>
      </c>
      <c r="AB61" s="73">
        <v>0</v>
      </c>
      <c r="AC61" s="73">
        <v>0</v>
      </c>
      <c r="AD61" s="73">
        <v>0</v>
      </c>
      <c r="AE61" s="73">
        <v>0</v>
      </c>
      <c r="AF61" s="73">
        <v>0</v>
      </c>
    </row>
    <row r="62" spans="1:37" x14ac:dyDescent="0.2">
      <c r="A62" s="70" t="s">
        <v>77</v>
      </c>
      <c r="B62" s="71" t="s">
        <v>78</v>
      </c>
      <c r="C62" s="72">
        <v>0</v>
      </c>
      <c r="D62" s="73">
        <v>0</v>
      </c>
      <c r="E62" s="73">
        <v>0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0</v>
      </c>
      <c r="W62" s="73">
        <v>0</v>
      </c>
      <c r="X62" s="73">
        <v>0</v>
      </c>
      <c r="Y62" s="73">
        <v>0</v>
      </c>
      <c r="Z62" s="73">
        <v>0</v>
      </c>
      <c r="AA62" s="73">
        <v>0</v>
      </c>
      <c r="AB62" s="73">
        <v>0</v>
      </c>
      <c r="AC62" s="73">
        <v>0</v>
      </c>
      <c r="AD62" s="73">
        <v>0</v>
      </c>
      <c r="AE62" s="73">
        <v>0</v>
      </c>
      <c r="AF62" s="73">
        <v>0</v>
      </c>
    </row>
    <row r="63" spans="1:37" x14ac:dyDescent="0.2">
      <c r="A63" s="70" t="s">
        <v>79</v>
      </c>
      <c r="B63" s="71" t="s">
        <v>80</v>
      </c>
      <c r="C63" s="72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</row>
    <row r="64" spans="1:37" x14ac:dyDescent="0.2">
      <c r="A64" s="74" t="s">
        <v>81</v>
      </c>
      <c r="B64" s="75"/>
      <c r="C64" s="72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0</v>
      </c>
      <c r="W64" s="73">
        <v>0</v>
      </c>
      <c r="X64" s="73">
        <v>0</v>
      </c>
      <c r="Y64" s="73">
        <v>0</v>
      </c>
      <c r="Z64" s="73">
        <v>0</v>
      </c>
      <c r="AA64" s="73">
        <v>0</v>
      </c>
      <c r="AB64" s="73">
        <v>0</v>
      </c>
      <c r="AC64" s="73">
        <v>0</v>
      </c>
      <c r="AD64" s="73">
        <v>0</v>
      </c>
      <c r="AE64" s="73">
        <v>0</v>
      </c>
      <c r="AF64" s="73">
        <v>0</v>
      </c>
    </row>
    <row r="65" spans="1:37" x14ac:dyDescent="0.2">
      <c r="A65" s="76" t="s">
        <v>82</v>
      </c>
      <c r="B65" s="28"/>
      <c r="C65" s="78">
        <v>31.963000000000001</v>
      </c>
      <c r="D65" s="78">
        <v>29.146000000000001</v>
      </c>
      <c r="E65" s="78">
        <v>13.962154</v>
      </c>
      <c r="F65" s="78">
        <v>14.134887000000001</v>
      </c>
      <c r="G65" s="78">
        <v>10.583717</v>
      </c>
      <c r="H65" s="78">
        <v>5.5955160000000008</v>
      </c>
      <c r="I65" s="78">
        <v>14.985516000000001</v>
      </c>
      <c r="J65" s="78">
        <v>10.364071000000001</v>
      </c>
      <c r="K65" s="78">
        <v>6.5432740000000003</v>
      </c>
      <c r="L65" s="78">
        <v>4.43</v>
      </c>
      <c r="M65" s="78">
        <v>3.9870000000000001</v>
      </c>
      <c r="N65" s="78">
        <v>4.43</v>
      </c>
      <c r="O65" s="78">
        <v>3.101</v>
      </c>
      <c r="P65" s="78">
        <v>0.88600000000000001</v>
      </c>
      <c r="Q65" s="78">
        <v>0.443</v>
      </c>
      <c r="R65" s="78">
        <v>0.45673299999999994</v>
      </c>
      <c r="S65" s="78">
        <v>0.38939699999999999</v>
      </c>
      <c r="T65" s="78">
        <v>0</v>
      </c>
      <c r="U65" s="78">
        <v>0</v>
      </c>
      <c r="V65" s="78">
        <v>0</v>
      </c>
      <c r="W65" s="78">
        <v>0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C65" s="78">
        <v>0</v>
      </c>
      <c r="AD65" s="78">
        <v>0</v>
      </c>
      <c r="AE65" s="78">
        <v>0</v>
      </c>
      <c r="AF65" s="78">
        <v>0</v>
      </c>
    </row>
    <row r="66" spans="1:37" x14ac:dyDescent="0.2">
      <c r="A66" s="79" t="s">
        <v>83</v>
      </c>
      <c r="B66" s="80" t="s">
        <v>84</v>
      </c>
      <c r="C66" s="81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82">
        <v>0</v>
      </c>
      <c r="U66" s="82">
        <v>0</v>
      </c>
      <c r="V66" s="82">
        <v>0</v>
      </c>
      <c r="W66" s="82">
        <v>0</v>
      </c>
      <c r="X66" s="82">
        <v>0</v>
      </c>
      <c r="Y66" s="82">
        <v>0</v>
      </c>
      <c r="Z66" s="82">
        <v>0</v>
      </c>
      <c r="AA66" s="82">
        <v>0</v>
      </c>
      <c r="AB66" s="82">
        <v>0</v>
      </c>
      <c r="AC66" s="82">
        <v>0</v>
      </c>
      <c r="AD66" s="82">
        <v>0</v>
      </c>
      <c r="AE66" s="82">
        <v>0</v>
      </c>
      <c r="AF66" s="82">
        <v>0</v>
      </c>
    </row>
    <row r="67" spans="1:37" x14ac:dyDescent="0.2">
      <c r="A67" s="83" t="s">
        <v>85</v>
      </c>
      <c r="B67" s="84">
        <v>84</v>
      </c>
      <c r="C67" s="72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0</v>
      </c>
      <c r="X67" s="73">
        <v>0</v>
      </c>
      <c r="Y67" s="73">
        <v>0</v>
      </c>
      <c r="Z67" s="73">
        <v>0</v>
      </c>
      <c r="AA67" s="73">
        <v>0</v>
      </c>
      <c r="AB67" s="73">
        <v>0</v>
      </c>
      <c r="AC67" s="73">
        <v>0</v>
      </c>
      <c r="AD67" s="73">
        <v>0</v>
      </c>
      <c r="AE67" s="73">
        <v>0</v>
      </c>
      <c r="AF67" s="73">
        <v>0</v>
      </c>
    </row>
    <row r="68" spans="1:37" x14ac:dyDescent="0.2">
      <c r="A68" s="70" t="s">
        <v>86</v>
      </c>
      <c r="B68" s="71">
        <v>85</v>
      </c>
      <c r="C68" s="72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</row>
    <row r="69" spans="1:37" x14ac:dyDescent="0.2">
      <c r="A69" s="74" t="s">
        <v>87</v>
      </c>
      <c r="B69" s="75" t="s">
        <v>88</v>
      </c>
      <c r="C69" s="85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</row>
    <row r="70" spans="1:37" s="20" customFormat="1" x14ac:dyDescent="0.2">
      <c r="A70" s="32" t="s">
        <v>89</v>
      </c>
      <c r="B70" s="33"/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/>
      <c r="AH70"/>
      <c r="AI70"/>
      <c r="AJ70"/>
      <c r="AK70"/>
    </row>
    <row r="71" spans="1:37" s="20" customFormat="1" ht="13.5" thickBot="1" x14ac:dyDescent="0.25">
      <c r="A71" s="30" t="s">
        <v>90</v>
      </c>
      <c r="B71" s="31"/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/>
      <c r="AH71"/>
      <c r="AI71"/>
      <c r="AJ71"/>
      <c r="AK71"/>
    </row>
    <row r="72" spans="1:37" s="20" customFormat="1" ht="13.5" thickBot="1" x14ac:dyDescent="0.25">
      <c r="A72" s="36" t="s">
        <v>91</v>
      </c>
      <c r="B72" s="37"/>
      <c r="C72" s="38">
        <v>-0.11400000669982546</v>
      </c>
      <c r="D72" s="38">
        <v>-11.183260999999902</v>
      </c>
      <c r="E72" s="38">
        <v>-15.511432000000013</v>
      </c>
      <c r="F72" s="38">
        <v>-13.791686000000027</v>
      </c>
      <c r="G72" s="38">
        <v>-18.696002000000021</v>
      </c>
      <c r="H72" s="38">
        <v>-14.831112000000076</v>
      </c>
      <c r="I72" s="38">
        <v>-26.366617999999903</v>
      </c>
      <c r="J72" s="38">
        <v>-4.306784000000107</v>
      </c>
      <c r="K72" s="38">
        <v>-22.107491999999979</v>
      </c>
      <c r="L72" s="38">
        <v>-1.2699999999999818</v>
      </c>
      <c r="M72" s="38">
        <v>-1.6510000000000673</v>
      </c>
      <c r="N72" s="38">
        <v>-0.50799999999992451</v>
      </c>
      <c r="O72" s="38">
        <v>20.831999999999994</v>
      </c>
      <c r="P72" s="38">
        <v>-13.2650000000001</v>
      </c>
      <c r="Q72" s="38">
        <v>-47.008591182632927</v>
      </c>
      <c r="R72" s="38">
        <v>0.3476645424467506</v>
      </c>
      <c r="S72" s="38">
        <v>-9.4931358498487839</v>
      </c>
      <c r="T72" s="38">
        <v>-0.56274493284075788</v>
      </c>
      <c r="U72" s="38">
        <v>-9.5855591093548469</v>
      </c>
      <c r="V72" s="38">
        <v>-2.6574769693382336</v>
      </c>
      <c r="W72" s="38">
        <v>-1.1756158387697724</v>
      </c>
      <c r="X72" s="38">
        <v>-14.477148330104541</v>
      </c>
      <c r="Y72" s="38">
        <v>-1.8009539283439437</v>
      </c>
      <c r="Z72" s="38">
        <v>-5.6037434012917799</v>
      </c>
      <c r="AA72" s="38">
        <v>8.5895890727599635</v>
      </c>
      <c r="AB72" s="38">
        <v>-0.86197478899950397</v>
      </c>
      <c r="AC72" s="38">
        <v>-1.2326994850989479</v>
      </c>
      <c r="AD72" s="38">
        <v>0.19675751918487094</v>
      </c>
      <c r="AE72" s="38">
        <v>1.9457250152908045</v>
      </c>
      <c r="AF72" s="38">
        <v>8.0942833818653526E-4</v>
      </c>
      <c r="AG72"/>
      <c r="AH72"/>
      <c r="AI72"/>
      <c r="AJ72"/>
      <c r="AK72"/>
    </row>
    <row r="73" spans="1:37" x14ac:dyDescent="0.2">
      <c r="A73" s="87"/>
      <c r="B73" s="87"/>
    </row>
    <row r="74" spans="1:37" s="20" customFormat="1" x14ac:dyDescent="0.2">
      <c r="A74" s="94"/>
      <c r="B74" s="95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/>
      <c r="AH74"/>
      <c r="AI74"/>
      <c r="AJ74"/>
      <c r="AK74"/>
    </row>
    <row r="75" spans="1:37" s="20" customFormat="1" x14ac:dyDescent="0.2">
      <c r="A75"/>
      <c r="B75"/>
      <c r="AG75"/>
      <c r="AH75"/>
      <c r="AI75"/>
      <c r="AJ75"/>
      <c r="AK75"/>
    </row>
    <row r="76" spans="1:37" ht="30.75" thickBot="1" x14ac:dyDescent="0.3">
      <c r="A76" s="90" t="s">
        <v>97</v>
      </c>
      <c r="B76" s="2" t="s">
        <v>1</v>
      </c>
      <c r="C76" s="3">
        <v>1990</v>
      </c>
      <c r="D76" s="3">
        <v>1991</v>
      </c>
      <c r="E76" s="3">
        <v>1992</v>
      </c>
      <c r="F76" s="3">
        <v>1993</v>
      </c>
      <c r="G76" s="3">
        <v>1994</v>
      </c>
      <c r="H76" s="3">
        <v>1995</v>
      </c>
      <c r="I76" s="3">
        <v>1996</v>
      </c>
      <c r="J76" s="3">
        <v>1997</v>
      </c>
      <c r="K76" s="3">
        <v>1998</v>
      </c>
      <c r="L76" s="3">
        <v>1999</v>
      </c>
      <c r="M76" s="3">
        <v>2000</v>
      </c>
      <c r="N76" s="3">
        <v>2001</v>
      </c>
      <c r="O76" s="3">
        <v>2002</v>
      </c>
      <c r="P76" s="3">
        <v>2003</v>
      </c>
      <c r="Q76" s="3">
        <v>2004</v>
      </c>
      <c r="R76" s="3">
        <v>2005</v>
      </c>
      <c r="S76" s="3">
        <v>2006</v>
      </c>
      <c r="T76" s="3">
        <v>2007</v>
      </c>
      <c r="U76" s="3">
        <v>2008</v>
      </c>
      <c r="V76" s="3">
        <v>2009</v>
      </c>
      <c r="W76" s="3">
        <v>2010</v>
      </c>
      <c r="X76" s="3">
        <v>2011</v>
      </c>
      <c r="Y76" s="3">
        <v>2012</v>
      </c>
      <c r="Z76" s="3">
        <v>2013</v>
      </c>
      <c r="AA76" s="3">
        <v>2014</v>
      </c>
      <c r="AB76" s="3">
        <v>2015</v>
      </c>
      <c r="AC76" s="3">
        <v>2016</v>
      </c>
      <c r="AD76" s="3">
        <v>2017</v>
      </c>
      <c r="AE76" s="3">
        <v>2018</v>
      </c>
      <c r="AF76" s="3">
        <v>2019</v>
      </c>
    </row>
    <row r="77" spans="1:37" x14ac:dyDescent="0.2">
      <c r="A77" s="5" t="s">
        <v>2</v>
      </c>
      <c r="B77" s="6"/>
      <c r="C77" s="7">
        <v>919.77</v>
      </c>
      <c r="D77" s="7">
        <v>727.26</v>
      </c>
      <c r="E77" s="7">
        <v>508.89600000000002</v>
      </c>
      <c r="F77" s="7">
        <v>668.48400000000004</v>
      </c>
      <c r="G77" s="7">
        <v>719.63400000000001</v>
      </c>
      <c r="H77" s="7">
        <v>1205.652</v>
      </c>
      <c r="I77" s="7">
        <v>846.48599999999999</v>
      </c>
      <c r="J77" s="7">
        <v>407.89800000000002</v>
      </c>
      <c r="K77" s="7">
        <v>478.02</v>
      </c>
      <c r="L77" s="7">
        <v>927.76800000000003</v>
      </c>
      <c r="M77" s="7">
        <v>790.31399999999996</v>
      </c>
      <c r="N77" s="7">
        <v>704.75400000000002</v>
      </c>
      <c r="O77" s="7">
        <v>428.17199999999997</v>
      </c>
      <c r="P77" s="7">
        <v>878.66399999999999</v>
      </c>
      <c r="Q77" s="7">
        <v>728.72185988023682</v>
      </c>
      <c r="R77" s="7">
        <v>661.44124161155094</v>
      </c>
      <c r="S77" s="7">
        <v>630.23682635613739</v>
      </c>
      <c r="T77" s="7">
        <v>457.29687789723653</v>
      </c>
      <c r="U77" s="7">
        <v>486.69895602603793</v>
      </c>
      <c r="V77" s="7">
        <v>409.44269353784875</v>
      </c>
      <c r="W77" s="7">
        <v>846.19725588634662</v>
      </c>
      <c r="X77" s="7">
        <v>613.57438926530619</v>
      </c>
      <c r="Y77" s="7">
        <v>193.09861769465726</v>
      </c>
      <c r="Z77" s="7">
        <v>1198.8195128361767</v>
      </c>
      <c r="AA77" s="7">
        <v>854.50827485452191</v>
      </c>
      <c r="AB77" s="7">
        <v>641.54900338938967</v>
      </c>
      <c r="AC77" s="7">
        <v>551.70308459987621</v>
      </c>
      <c r="AD77" s="7">
        <v>616.18379920253381</v>
      </c>
      <c r="AE77" s="7">
        <v>688.22034898628408</v>
      </c>
      <c r="AF77" s="7">
        <v>262.86515758919978</v>
      </c>
    </row>
    <row r="78" spans="1:37" x14ac:dyDescent="0.2">
      <c r="A78" s="10" t="s">
        <v>3</v>
      </c>
      <c r="B78" s="11"/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</row>
    <row r="79" spans="1:37" x14ac:dyDescent="0.2">
      <c r="A79" s="10" t="s">
        <v>4</v>
      </c>
      <c r="B79" s="11"/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</row>
    <row r="80" spans="1:37" x14ac:dyDescent="0.2">
      <c r="A80" s="10" t="s">
        <v>5</v>
      </c>
      <c r="B80" s="11"/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</row>
    <row r="81" spans="1:37" ht="13.5" thickBot="1" x14ac:dyDescent="0.25">
      <c r="A81" s="13" t="s">
        <v>6</v>
      </c>
      <c r="B81" s="14"/>
      <c r="C81" s="15">
        <v>-156.0139999932</v>
      </c>
      <c r="D81" s="15">
        <v>61.38</v>
      </c>
      <c r="E81" s="15">
        <v>294.81</v>
      </c>
      <c r="F81" s="15">
        <v>75.33</v>
      </c>
      <c r="G81" s="15">
        <v>31.806000000000001</v>
      </c>
      <c r="H81" s="15">
        <v>-490.29599999999999</v>
      </c>
      <c r="I81" s="15">
        <v>-141.732</v>
      </c>
      <c r="J81" s="15">
        <v>270.63</v>
      </c>
      <c r="K81" s="15">
        <v>161.82</v>
      </c>
      <c r="L81" s="15">
        <v>-242.54400000000001</v>
      </c>
      <c r="M81" s="15">
        <v>-165.35399999999998</v>
      </c>
      <c r="N81" s="15">
        <v>-13.763999999999999</v>
      </c>
      <c r="O81" s="15">
        <v>286.06799999999998</v>
      </c>
      <c r="P81" s="15">
        <v>-222.084</v>
      </c>
      <c r="Q81" s="15">
        <v>-321.25424379154862</v>
      </c>
      <c r="R81" s="15">
        <v>-48.753653158852487</v>
      </c>
      <c r="S81" s="15">
        <v>-47.488772130407945</v>
      </c>
      <c r="T81" s="15">
        <v>116.03739189435485</v>
      </c>
      <c r="U81" s="15">
        <v>207.21768899230193</v>
      </c>
      <c r="V81" s="15">
        <v>291.94684070559526</v>
      </c>
      <c r="W81" s="15">
        <v>-228.47553822737115</v>
      </c>
      <c r="X81" s="15">
        <v>-31.357345908395267</v>
      </c>
      <c r="Y81" s="15">
        <v>470.64100039997209</v>
      </c>
      <c r="Z81" s="15">
        <v>-563.65665082949874</v>
      </c>
      <c r="AA81" s="15">
        <v>-194.80613351305357</v>
      </c>
      <c r="AB81" s="15">
        <v>-9.5188932376973998</v>
      </c>
      <c r="AC81" s="15">
        <v>67.54172803063058</v>
      </c>
      <c r="AD81" s="15">
        <v>-35.030596205955305</v>
      </c>
      <c r="AE81" s="15">
        <v>-136.53826589963694</v>
      </c>
      <c r="AF81" s="15">
        <v>237.15180923091319</v>
      </c>
    </row>
    <row r="82" spans="1:37" x14ac:dyDescent="0.2">
      <c r="A82" s="16" t="s">
        <v>7</v>
      </c>
      <c r="B82" s="17"/>
      <c r="C82" s="18">
        <v>763.75600000679992</v>
      </c>
      <c r="D82" s="18">
        <v>788.64</v>
      </c>
      <c r="E82" s="18">
        <v>803.70600000000002</v>
      </c>
      <c r="F82" s="18">
        <v>743.81400000000008</v>
      </c>
      <c r="G82" s="18">
        <v>751.44</v>
      </c>
      <c r="H82" s="18">
        <v>715.35599999999999</v>
      </c>
      <c r="I82" s="18">
        <v>704.75400000000002</v>
      </c>
      <c r="J82" s="18">
        <v>678.52800000000002</v>
      </c>
      <c r="K82" s="18">
        <v>639.83999999999992</v>
      </c>
      <c r="L82" s="18">
        <v>685.22400000000005</v>
      </c>
      <c r="M82" s="18">
        <v>624.96</v>
      </c>
      <c r="N82" s="18">
        <v>690.99</v>
      </c>
      <c r="O82" s="18">
        <v>714.24</v>
      </c>
      <c r="P82" s="18">
        <v>656.57999999999993</v>
      </c>
      <c r="Q82" s="18">
        <v>407.4676160886882</v>
      </c>
      <c r="R82" s="18">
        <v>612.68758845269849</v>
      </c>
      <c r="S82" s="18">
        <v>582.74805422572945</v>
      </c>
      <c r="T82" s="18">
        <v>573.3342697915914</v>
      </c>
      <c r="U82" s="18">
        <v>693.91664501833986</v>
      </c>
      <c r="V82" s="18">
        <v>701.38953424344402</v>
      </c>
      <c r="W82" s="18">
        <v>617.72171765897542</v>
      </c>
      <c r="X82" s="18">
        <v>582.21704335691095</v>
      </c>
      <c r="Y82" s="18">
        <v>663.73961809462935</v>
      </c>
      <c r="Z82" s="18">
        <v>635.16286200667798</v>
      </c>
      <c r="AA82" s="18">
        <v>659.7021413414684</v>
      </c>
      <c r="AB82" s="18">
        <v>632.03011015169227</v>
      </c>
      <c r="AC82" s="18">
        <v>619.24481263050677</v>
      </c>
      <c r="AD82" s="18">
        <v>581.15320299657856</v>
      </c>
      <c r="AE82" s="18">
        <v>551.68208308664714</v>
      </c>
      <c r="AF82" s="18">
        <v>500.016966820113</v>
      </c>
    </row>
    <row r="83" spans="1:37" ht="13.5" thickBot="1" x14ac:dyDescent="0.25">
      <c r="A83" s="21" t="s">
        <v>8</v>
      </c>
      <c r="B83" s="22"/>
      <c r="C83" s="23">
        <f t="shared" ref="C83:AF83" si="1">C82-C102</f>
        <v>763.75600000679992</v>
      </c>
      <c r="D83" s="23">
        <f t="shared" si="1"/>
        <v>788.64</v>
      </c>
      <c r="E83" s="23">
        <f t="shared" si="1"/>
        <v>803.70600000000002</v>
      </c>
      <c r="F83" s="23">
        <f t="shared" si="1"/>
        <v>743.81400000000008</v>
      </c>
      <c r="G83" s="23">
        <f t="shared" si="1"/>
        <v>751.44</v>
      </c>
      <c r="H83" s="23">
        <f t="shared" si="1"/>
        <v>715.35599999999999</v>
      </c>
      <c r="I83" s="23">
        <f t="shared" si="1"/>
        <v>704.75400000000002</v>
      </c>
      <c r="J83" s="23">
        <f t="shared" si="1"/>
        <v>678.52800000000002</v>
      </c>
      <c r="K83" s="23">
        <f t="shared" si="1"/>
        <v>639.83999999999992</v>
      </c>
      <c r="L83" s="23">
        <f t="shared" si="1"/>
        <v>685.22400000000005</v>
      </c>
      <c r="M83" s="23">
        <f t="shared" si="1"/>
        <v>624.96</v>
      </c>
      <c r="N83" s="23">
        <f t="shared" si="1"/>
        <v>690.99</v>
      </c>
      <c r="O83" s="23">
        <f t="shared" si="1"/>
        <v>714.24</v>
      </c>
      <c r="P83" s="23">
        <f t="shared" si="1"/>
        <v>656.57999999999993</v>
      </c>
      <c r="Q83" s="23">
        <f t="shared" si="1"/>
        <v>407.4676160886882</v>
      </c>
      <c r="R83" s="23">
        <f t="shared" si="1"/>
        <v>612.68758845269849</v>
      </c>
      <c r="S83" s="23">
        <f t="shared" si="1"/>
        <v>582.74805422572945</v>
      </c>
      <c r="T83" s="23">
        <f t="shared" si="1"/>
        <v>573.3342697915914</v>
      </c>
      <c r="U83" s="23">
        <f t="shared" si="1"/>
        <v>693.91664501833986</v>
      </c>
      <c r="V83" s="23">
        <f t="shared" si="1"/>
        <v>701.38953424344402</v>
      </c>
      <c r="W83" s="23">
        <f t="shared" si="1"/>
        <v>617.72171765897542</v>
      </c>
      <c r="X83" s="23">
        <f t="shared" si="1"/>
        <v>582.21704335691095</v>
      </c>
      <c r="Y83" s="23">
        <f t="shared" si="1"/>
        <v>663.73961809462935</v>
      </c>
      <c r="Z83" s="23">
        <f t="shared" si="1"/>
        <v>635.16286200667798</v>
      </c>
      <c r="AA83" s="23">
        <f t="shared" si="1"/>
        <v>659.7021413414684</v>
      </c>
      <c r="AB83" s="23">
        <f t="shared" si="1"/>
        <v>632.03011015169227</v>
      </c>
      <c r="AC83" s="23">
        <f t="shared" si="1"/>
        <v>619.24481263050677</v>
      </c>
      <c r="AD83" s="23">
        <f t="shared" si="1"/>
        <v>581.15320299657856</v>
      </c>
      <c r="AE83" s="23">
        <f t="shared" si="1"/>
        <v>551.68208308664714</v>
      </c>
      <c r="AF83" s="23">
        <f t="shared" si="1"/>
        <v>500.016966820113</v>
      </c>
    </row>
    <row r="84" spans="1:37" x14ac:dyDescent="0.2">
      <c r="A84" s="16" t="s">
        <v>9</v>
      </c>
      <c r="B84" s="17"/>
      <c r="C84" s="18">
        <v>755.904</v>
      </c>
      <c r="D84" s="18">
        <v>758.50799999999992</v>
      </c>
      <c r="E84" s="18">
        <v>808.35600000000011</v>
      </c>
      <c r="F84" s="18">
        <v>750.5100000000001</v>
      </c>
      <c r="G84" s="18">
        <v>755.71799999999996</v>
      </c>
      <c r="H84" s="18">
        <v>722.42399999999998</v>
      </c>
      <c r="I84" s="18">
        <v>685.03800000000001</v>
      </c>
      <c r="J84" s="18">
        <v>668.11200000000008</v>
      </c>
      <c r="K84" s="18">
        <v>647.09400000000005</v>
      </c>
      <c r="L84" s="18">
        <v>676.85400000000004</v>
      </c>
      <c r="M84" s="18">
        <v>617.52</v>
      </c>
      <c r="N84" s="18">
        <v>679.27199999999993</v>
      </c>
      <c r="O84" s="18">
        <v>679.0859999999999</v>
      </c>
      <c r="P84" s="18">
        <v>645.41999999999996</v>
      </c>
      <c r="Q84" s="18">
        <v>429.92537939862575</v>
      </c>
      <c r="R84" s="18">
        <v>596.5849327224912</v>
      </c>
      <c r="S84" s="18">
        <v>565.85332381215073</v>
      </c>
      <c r="T84" s="18">
        <v>556.72091969658356</v>
      </c>
      <c r="U84" s="18">
        <v>675.40450635527804</v>
      </c>
      <c r="V84" s="18">
        <v>680.61468045748097</v>
      </c>
      <c r="W84" s="18">
        <v>601.957788928534</v>
      </c>
      <c r="X84" s="18">
        <v>569.56383501910091</v>
      </c>
      <c r="Y84" s="18">
        <v>648.96175409510033</v>
      </c>
      <c r="Z84" s="18">
        <v>618.62838864516459</v>
      </c>
      <c r="AA84" s="18">
        <v>646.35517355700313</v>
      </c>
      <c r="AB84" s="18">
        <v>622.84692903796383</v>
      </c>
      <c r="AC84" s="18">
        <v>607.32459871941921</v>
      </c>
      <c r="AD84" s="18">
        <v>567.28210918093839</v>
      </c>
      <c r="AE84" s="18">
        <v>541.02658367795425</v>
      </c>
      <c r="AF84" s="18">
        <v>491.61136902488784</v>
      </c>
    </row>
    <row r="85" spans="1:37" x14ac:dyDescent="0.2">
      <c r="A85" s="24" t="s">
        <v>10</v>
      </c>
      <c r="B85" s="25"/>
      <c r="C85" s="26">
        <v>560.41800000000001</v>
      </c>
      <c r="D85" s="26">
        <v>582.17999999999995</v>
      </c>
      <c r="E85" s="26">
        <v>605.80200000000002</v>
      </c>
      <c r="F85" s="26">
        <v>554.65200000000004</v>
      </c>
      <c r="G85" s="26">
        <v>568.97400000000005</v>
      </c>
      <c r="H85" s="26">
        <v>558.55799999999999</v>
      </c>
      <c r="I85" s="26">
        <v>545.35199999999998</v>
      </c>
      <c r="J85" s="26">
        <v>546.28200000000004</v>
      </c>
      <c r="K85" s="26">
        <v>513.91800000000001</v>
      </c>
      <c r="L85" s="26">
        <v>513.91800000000001</v>
      </c>
      <c r="M85" s="26">
        <v>478.20600000000002</v>
      </c>
      <c r="N85" s="26">
        <v>536.61</v>
      </c>
      <c r="O85" s="26">
        <v>538.09799999999996</v>
      </c>
      <c r="P85" s="26">
        <v>501.82799999999997</v>
      </c>
      <c r="Q85" s="26">
        <v>330.00921945160979</v>
      </c>
      <c r="R85" s="26">
        <v>489.34957007738603</v>
      </c>
      <c r="S85" s="26">
        <v>453.09128191752654</v>
      </c>
      <c r="T85" s="26">
        <v>449.1883571256148</v>
      </c>
      <c r="U85" s="26">
        <v>569.81167057625555</v>
      </c>
      <c r="V85" s="26">
        <v>556.85172607287711</v>
      </c>
      <c r="W85" s="26">
        <v>481.13491570007778</v>
      </c>
      <c r="X85" s="26">
        <v>472.91085069244451</v>
      </c>
      <c r="Y85" s="26">
        <v>549.99918274545769</v>
      </c>
      <c r="Z85" s="26">
        <v>497.52552670669769</v>
      </c>
      <c r="AA85" s="26">
        <v>541.83907492037906</v>
      </c>
      <c r="AB85" s="26">
        <v>547.20073970697877</v>
      </c>
      <c r="AC85" s="26">
        <v>512.94006062174151</v>
      </c>
      <c r="AD85" s="26">
        <v>481.08165821152051</v>
      </c>
      <c r="AE85" s="26">
        <v>467.10845991760607</v>
      </c>
      <c r="AF85" s="26">
        <v>429.59646406852596</v>
      </c>
    </row>
    <row r="86" spans="1:37" x14ac:dyDescent="0.2">
      <c r="A86" s="10" t="s">
        <v>11</v>
      </c>
      <c r="B86" s="11"/>
      <c r="C86" s="12">
        <v>11.532</v>
      </c>
      <c r="D86" s="12">
        <v>9.3000000000000007</v>
      </c>
      <c r="E86" s="12">
        <v>7.9980000000000002</v>
      </c>
      <c r="F86" s="12">
        <v>7.9980000000000002</v>
      </c>
      <c r="G86" s="12">
        <v>9.3000000000000007</v>
      </c>
      <c r="H86" s="12">
        <v>8.3699999999999992</v>
      </c>
      <c r="I86" s="12">
        <v>8.3699999999999992</v>
      </c>
      <c r="J86" s="12">
        <v>5.952</v>
      </c>
      <c r="K86" s="12">
        <v>10.044</v>
      </c>
      <c r="L86" s="12">
        <v>9.6720000000000006</v>
      </c>
      <c r="M86" s="12">
        <v>12.834</v>
      </c>
      <c r="N86" s="12">
        <v>12.834</v>
      </c>
      <c r="O86" s="12">
        <v>15.81</v>
      </c>
      <c r="P86" s="12">
        <v>9.3000000000000007</v>
      </c>
      <c r="Q86" s="12">
        <v>6.8513938249382411</v>
      </c>
      <c r="R86" s="12">
        <v>6.8207858029999029</v>
      </c>
      <c r="S86" s="12">
        <v>9.2348071577820967</v>
      </c>
      <c r="T86" s="12">
        <v>7.9484941499161517</v>
      </c>
      <c r="U86" s="12">
        <v>8.3347505158645365</v>
      </c>
      <c r="V86" s="12">
        <v>10.264955437235521</v>
      </c>
      <c r="W86" s="12">
        <v>9.8676942810878607</v>
      </c>
      <c r="X86" s="12">
        <v>7.1483316950774629</v>
      </c>
      <c r="Y86" s="12">
        <v>7.3137987180636967</v>
      </c>
      <c r="Z86" s="12">
        <v>9.4132356226773783</v>
      </c>
      <c r="AA86" s="12">
        <v>7.9103891629398939</v>
      </c>
      <c r="AB86" s="12">
        <v>6.8342998573008806</v>
      </c>
      <c r="AC86" s="12">
        <v>8.9666770450461151</v>
      </c>
      <c r="AD86" s="12">
        <v>7.0993036009968344</v>
      </c>
      <c r="AE86" s="12">
        <v>5.8425469182429177</v>
      </c>
      <c r="AF86" s="12">
        <v>4.7597803142566182</v>
      </c>
    </row>
    <row r="87" spans="1:37" x14ac:dyDescent="0.2">
      <c r="A87" s="10" t="s">
        <v>12</v>
      </c>
      <c r="B87" s="11"/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</row>
    <row r="88" spans="1:37" s="91" customFormat="1" x14ac:dyDescent="0.2">
      <c r="A88" s="10" t="s">
        <v>13</v>
      </c>
      <c r="B88" s="11"/>
      <c r="C88" s="12">
        <v>183.95400000000001</v>
      </c>
      <c r="D88" s="12">
        <v>167.02799999999999</v>
      </c>
      <c r="E88" s="12">
        <v>194.55600000000001</v>
      </c>
      <c r="F88" s="12">
        <v>187.85999999999999</v>
      </c>
      <c r="G88" s="12">
        <v>177.44399999999999</v>
      </c>
      <c r="H88" s="12">
        <v>155.49600000000001</v>
      </c>
      <c r="I88" s="12">
        <v>131.316</v>
      </c>
      <c r="J88" s="12">
        <v>115.878</v>
      </c>
      <c r="K88" s="12">
        <v>123.13200000000001</v>
      </c>
      <c r="L88" s="12">
        <v>153.26400000000001</v>
      </c>
      <c r="M88" s="12">
        <v>126.48</v>
      </c>
      <c r="N88" s="12">
        <v>129.828</v>
      </c>
      <c r="O88" s="12">
        <v>125.178</v>
      </c>
      <c r="P88" s="12">
        <v>134.292</v>
      </c>
      <c r="Q88" s="12">
        <v>93.064766122077771</v>
      </c>
      <c r="R88" s="12">
        <v>100.41457684210528</v>
      </c>
      <c r="S88" s="12">
        <v>103.5272347368421</v>
      </c>
      <c r="T88" s="12">
        <v>99.584068421052635</v>
      </c>
      <c r="U88" s="12">
        <v>97.258085263157909</v>
      </c>
      <c r="V88" s="12">
        <v>113.49799894736843</v>
      </c>
      <c r="W88" s="12">
        <v>110.95517894736842</v>
      </c>
      <c r="X88" s="12">
        <v>89.504652631578949</v>
      </c>
      <c r="Y88" s="12">
        <v>91.648772631578964</v>
      </c>
      <c r="Z88" s="12">
        <v>111.68962631578947</v>
      </c>
      <c r="AA88" s="12">
        <v>96.605709473684215</v>
      </c>
      <c r="AB88" s="12">
        <v>68.811889473684218</v>
      </c>
      <c r="AC88" s="12">
        <v>85.417861052631579</v>
      </c>
      <c r="AD88" s="12">
        <v>79.101147368421053</v>
      </c>
      <c r="AE88" s="12">
        <v>68.075576842105264</v>
      </c>
      <c r="AF88" s="12">
        <v>57.255124642105272</v>
      </c>
      <c r="AG88"/>
      <c r="AH88"/>
      <c r="AI88"/>
      <c r="AJ88"/>
      <c r="AK88"/>
    </row>
    <row r="89" spans="1:37" x14ac:dyDescent="0.2">
      <c r="A89" s="27" t="s">
        <v>14</v>
      </c>
      <c r="B89" s="28"/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</row>
    <row r="90" spans="1:37" x14ac:dyDescent="0.2">
      <c r="A90" s="30" t="s">
        <v>15</v>
      </c>
      <c r="B90" s="31"/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</row>
    <row r="91" spans="1:37" x14ac:dyDescent="0.2">
      <c r="A91" s="24" t="s">
        <v>10</v>
      </c>
      <c r="B91" s="25"/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</row>
    <row r="92" spans="1:37" x14ac:dyDescent="0.2">
      <c r="A92" s="10" t="s">
        <v>16</v>
      </c>
      <c r="B92" s="11"/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</row>
    <row r="93" spans="1:37" x14ac:dyDescent="0.2">
      <c r="A93" s="10" t="s">
        <v>17</v>
      </c>
      <c r="B93" s="11"/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</row>
    <row r="94" spans="1:37" x14ac:dyDescent="0.2">
      <c r="A94" s="10" t="s">
        <v>13</v>
      </c>
      <c r="B94" s="11"/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</row>
    <row r="95" spans="1:37" x14ac:dyDescent="0.2">
      <c r="A95" s="27" t="s">
        <v>18</v>
      </c>
      <c r="B95" s="28"/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</row>
    <row r="96" spans="1:37" x14ac:dyDescent="0.2">
      <c r="A96" s="32" t="s">
        <v>19</v>
      </c>
      <c r="B96" s="33"/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</row>
    <row r="97" spans="1:32" x14ac:dyDescent="0.2">
      <c r="A97" s="24" t="s">
        <v>20</v>
      </c>
      <c r="B97" s="25"/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</row>
    <row r="98" spans="1:32" x14ac:dyDescent="0.2">
      <c r="A98" s="35" t="s">
        <v>21</v>
      </c>
      <c r="B98" s="31"/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</row>
    <row r="99" spans="1:32" ht="13.5" thickBot="1" x14ac:dyDescent="0.25">
      <c r="A99" s="13" t="s">
        <v>22</v>
      </c>
      <c r="B99" s="14"/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</row>
    <row r="100" spans="1:32" ht="13.5" thickBot="1" x14ac:dyDescent="0.25">
      <c r="A100" s="30" t="s">
        <v>23</v>
      </c>
      <c r="B100" s="31"/>
      <c r="C100" s="19">
        <v>7.8120000000000003</v>
      </c>
      <c r="D100" s="19">
        <v>6.1379999999999999</v>
      </c>
      <c r="E100" s="19">
        <v>5.3940000000000001</v>
      </c>
      <c r="F100" s="19">
        <v>5.3940000000000001</v>
      </c>
      <c r="G100" s="19">
        <v>6.1379999999999999</v>
      </c>
      <c r="H100" s="19">
        <v>5.58</v>
      </c>
      <c r="I100" s="19">
        <v>5.58</v>
      </c>
      <c r="J100" s="19">
        <v>3.9060000000000001</v>
      </c>
      <c r="K100" s="19">
        <v>6.6959999999999997</v>
      </c>
      <c r="L100" s="19">
        <v>6.51</v>
      </c>
      <c r="M100" s="19">
        <v>5.0220000000000002</v>
      </c>
      <c r="N100" s="19">
        <v>10.974</v>
      </c>
      <c r="O100" s="19">
        <v>14.321999999999999</v>
      </c>
      <c r="P100" s="19">
        <v>24.738</v>
      </c>
      <c r="Q100" s="19">
        <v>24.550827872695365</v>
      </c>
      <c r="R100" s="19">
        <v>15.914515465840484</v>
      </c>
      <c r="S100" s="19">
        <v>16.719426863427415</v>
      </c>
      <c r="T100" s="19">
        <v>16.423713148123809</v>
      </c>
      <c r="U100" s="19">
        <v>18.245039872976584</v>
      </c>
      <c r="V100" s="19">
        <v>20.537861033541247</v>
      </c>
      <c r="W100" s="19">
        <v>15.574607116011352</v>
      </c>
      <c r="X100" s="19">
        <v>12.405193081434431</v>
      </c>
      <c r="Y100" s="19">
        <v>14.46737289271303</v>
      </c>
      <c r="Z100" s="19">
        <v>16.322798391725023</v>
      </c>
      <c r="AA100" s="19">
        <v>13.034293271425252</v>
      </c>
      <c r="AB100" s="19">
        <v>8.8111292294479444</v>
      </c>
      <c r="AC100" s="19">
        <v>11.543734188946431</v>
      </c>
      <c r="AD100" s="19">
        <v>13.554024671495283</v>
      </c>
      <c r="AE100" s="19">
        <v>10.28324833984202</v>
      </c>
      <c r="AF100" s="19">
        <v>8.4053952768869742</v>
      </c>
    </row>
    <row r="101" spans="1:32" ht="13.5" thickBot="1" x14ac:dyDescent="0.25">
      <c r="A101" s="36" t="s">
        <v>24</v>
      </c>
      <c r="B101" s="37"/>
      <c r="C101" s="38">
        <v>4.0000006799925991E-2</v>
      </c>
      <c r="D101" s="38">
        <v>23.994000000000064</v>
      </c>
      <c r="E101" s="38">
        <v>-10.044000000000091</v>
      </c>
      <c r="F101" s="38">
        <v>-12.090000000000027</v>
      </c>
      <c r="G101" s="38">
        <v>-10.415999999999906</v>
      </c>
      <c r="H101" s="38">
        <v>-12.647999999999984</v>
      </c>
      <c r="I101" s="38">
        <v>14.136000000000008</v>
      </c>
      <c r="J101" s="38">
        <v>6.5099999999999394</v>
      </c>
      <c r="K101" s="38">
        <v>-13.950000000000133</v>
      </c>
      <c r="L101" s="38">
        <v>1.8600000000000048</v>
      </c>
      <c r="M101" s="38">
        <v>2.4180000000000543</v>
      </c>
      <c r="N101" s="38">
        <v>0.74400000000007438</v>
      </c>
      <c r="O101" s="38">
        <v>20.832000000000111</v>
      </c>
      <c r="P101" s="38">
        <v>-13.578000000000031</v>
      </c>
      <c r="Q101" s="38">
        <v>-47.008591182632912</v>
      </c>
      <c r="R101" s="38">
        <v>0.18814026436680464</v>
      </c>
      <c r="S101" s="38">
        <v>0.17530355015129828</v>
      </c>
      <c r="T101" s="38">
        <v>0.189636946884022</v>
      </c>
      <c r="U101" s="38">
        <v>0.26709879008523529</v>
      </c>
      <c r="V101" s="38">
        <v>0.23699275242179851</v>
      </c>
      <c r="W101" s="38">
        <v>0.18932161443006912</v>
      </c>
      <c r="X101" s="38">
        <v>0.24801525637561106</v>
      </c>
      <c r="Y101" s="38">
        <v>0.31049110681598791</v>
      </c>
      <c r="Z101" s="38">
        <v>0.21167496978836908</v>
      </c>
      <c r="AA101" s="38">
        <v>0.31267451304002591</v>
      </c>
      <c r="AB101" s="38">
        <v>0.37205188428049318</v>
      </c>
      <c r="AC101" s="38">
        <v>0.37647972214112713</v>
      </c>
      <c r="AD101" s="38">
        <v>0.31706914414488274</v>
      </c>
      <c r="AE101" s="38">
        <v>0.37225106885087023</v>
      </c>
      <c r="AF101" s="38">
        <v>2.0251833818818454E-4</v>
      </c>
    </row>
    <row r="102" spans="1:32" x14ac:dyDescent="0.2">
      <c r="A102" s="16" t="s">
        <v>25</v>
      </c>
      <c r="B102" s="17"/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</row>
    <row r="103" spans="1:32" ht="13.5" thickBot="1" x14ac:dyDescent="0.25">
      <c r="A103" s="39" t="s">
        <v>26</v>
      </c>
      <c r="B103" s="40"/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</row>
    <row r="104" spans="1:32" ht="13.5" thickBot="1" x14ac:dyDescent="0.25">
      <c r="A104" s="16" t="s">
        <v>27</v>
      </c>
      <c r="B104" s="17"/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0.37194972191999992</v>
      </c>
      <c r="S104" s="18">
        <v>0.33145439999999998</v>
      </c>
      <c r="T104" s="18">
        <v>0.43437387972480002</v>
      </c>
      <c r="U104" s="18">
        <v>0.6164248994399999</v>
      </c>
      <c r="V104" s="18">
        <v>0.57242872175999993</v>
      </c>
      <c r="W104" s="18">
        <v>0.4437713532</v>
      </c>
      <c r="X104" s="18">
        <v>0.44098947647999992</v>
      </c>
      <c r="Y104" s="18">
        <v>0.7425750351599999</v>
      </c>
      <c r="Z104" s="18">
        <v>0.48878637108</v>
      </c>
      <c r="AA104" s="18">
        <v>0.67961957027999997</v>
      </c>
      <c r="AB104" s="18">
        <v>0.80564567328000003</v>
      </c>
      <c r="AC104" s="18">
        <v>0.83999387723999996</v>
      </c>
      <c r="AD104" s="18">
        <v>0.72605210495999994</v>
      </c>
      <c r="AE104" s="18">
        <v>0.82966372355999995</v>
      </c>
      <c r="AF104" s="18">
        <v>0</v>
      </c>
    </row>
    <row r="105" spans="1:32" x14ac:dyDescent="0.2">
      <c r="A105" s="42" t="s">
        <v>28</v>
      </c>
      <c r="B105" s="43"/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0.37194972191999992</v>
      </c>
      <c r="S105" s="44">
        <v>0.33145439999999998</v>
      </c>
      <c r="T105" s="44">
        <v>0.43437387972480002</v>
      </c>
      <c r="U105" s="44">
        <v>0.6164248994399999</v>
      </c>
      <c r="V105" s="44">
        <v>0.57242872175999993</v>
      </c>
      <c r="W105" s="44">
        <v>0.4437713532</v>
      </c>
      <c r="X105" s="44">
        <v>0.44098947647999992</v>
      </c>
      <c r="Y105" s="44">
        <v>0.7425750351599999</v>
      </c>
      <c r="Z105" s="44">
        <v>0.48878637108</v>
      </c>
      <c r="AA105" s="44">
        <v>0.67961957027999997</v>
      </c>
      <c r="AB105" s="44">
        <v>0.80564567328000003</v>
      </c>
      <c r="AC105" s="44">
        <v>0.83999387723999996</v>
      </c>
      <c r="AD105" s="44">
        <v>0.72605210495999994</v>
      </c>
      <c r="AE105" s="44">
        <v>0.82966372355999995</v>
      </c>
      <c r="AF105" s="44">
        <v>0</v>
      </c>
    </row>
    <row r="106" spans="1:32" x14ac:dyDescent="0.2">
      <c r="A106" s="45" t="s">
        <v>29</v>
      </c>
      <c r="B106" s="46" t="s">
        <v>30</v>
      </c>
      <c r="C106" s="47">
        <v>0</v>
      </c>
      <c r="D106" s="47">
        <v>0</v>
      </c>
      <c r="E106" s="47">
        <v>0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0</v>
      </c>
      <c r="AF106" s="47">
        <v>0</v>
      </c>
    </row>
    <row r="107" spans="1:32" x14ac:dyDescent="0.2">
      <c r="A107" s="49" t="s">
        <v>31</v>
      </c>
      <c r="B107" s="50" t="s">
        <v>32</v>
      </c>
      <c r="C107" s="51">
        <v>0</v>
      </c>
      <c r="D107" s="51">
        <v>0</v>
      </c>
      <c r="E107" s="51">
        <v>0</v>
      </c>
      <c r="F107" s="51">
        <v>0</v>
      </c>
      <c r="G107" s="51">
        <v>0</v>
      </c>
      <c r="H107" s="51">
        <v>0</v>
      </c>
      <c r="I107" s="51">
        <v>0</v>
      </c>
      <c r="J107" s="51">
        <v>0</v>
      </c>
      <c r="K107" s="51">
        <v>0</v>
      </c>
      <c r="L107" s="51">
        <v>0</v>
      </c>
      <c r="M107" s="51">
        <v>0</v>
      </c>
      <c r="N107" s="51">
        <v>0</v>
      </c>
      <c r="O107" s="51">
        <v>0</v>
      </c>
      <c r="P107" s="51">
        <v>0</v>
      </c>
      <c r="Q107" s="51">
        <v>0</v>
      </c>
      <c r="R107" s="51">
        <v>0.37194972191999992</v>
      </c>
      <c r="S107" s="51">
        <v>0.33145439999999998</v>
      </c>
      <c r="T107" s="51">
        <v>0.43437387972480002</v>
      </c>
      <c r="U107" s="51">
        <v>0.6164248994399999</v>
      </c>
      <c r="V107" s="51">
        <v>0.57242872175999993</v>
      </c>
      <c r="W107" s="51">
        <v>0.4437713532</v>
      </c>
      <c r="X107" s="51">
        <v>0.44098947647999992</v>
      </c>
      <c r="Y107" s="51">
        <v>0.7425750351599999</v>
      </c>
      <c r="Z107" s="51">
        <v>0.48878637108</v>
      </c>
      <c r="AA107" s="51">
        <v>0.67961957027999997</v>
      </c>
      <c r="AB107" s="51">
        <v>0.80564567328000003</v>
      </c>
      <c r="AC107" s="51">
        <v>0.83999387723999996</v>
      </c>
      <c r="AD107" s="51">
        <v>0.72605210495999994</v>
      </c>
      <c r="AE107" s="51">
        <v>0.82966372355999995</v>
      </c>
      <c r="AF107" s="51">
        <v>0</v>
      </c>
    </row>
    <row r="108" spans="1:32" x14ac:dyDescent="0.2">
      <c r="A108" s="49" t="s">
        <v>33</v>
      </c>
      <c r="B108" s="50" t="s">
        <v>34</v>
      </c>
      <c r="C108" s="51">
        <v>0</v>
      </c>
      <c r="D108" s="51">
        <v>0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</row>
    <row r="109" spans="1:32" x14ac:dyDescent="0.2">
      <c r="A109" s="49" t="s">
        <v>35</v>
      </c>
      <c r="B109" s="50" t="s">
        <v>36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  <c r="K109" s="51">
        <v>0</v>
      </c>
      <c r="L109" s="51">
        <v>0</v>
      </c>
      <c r="M109" s="51">
        <v>0</v>
      </c>
      <c r="N109" s="51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1">
        <v>0</v>
      </c>
      <c r="X109" s="51">
        <v>0</v>
      </c>
      <c r="Y109" s="51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</row>
    <row r="110" spans="1:32" x14ac:dyDescent="0.2">
      <c r="A110" s="49" t="s">
        <v>37</v>
      </c>
      <c r="B110" s="50" t="s">
        <v>38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0</v>
      </c>
      <c r="O110" s="51">
        <v>0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1">
        <v>0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</row>
    <row r="111" spans="1:32" x14ac:dyDescent="0.2">
      <c r="A111" s="49" t="s">
        <v>39</v>
      </c>
      <c r="B111" s="50" t="s">
        <v>40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  <c r="X111" s="51">
        <v>0</v>
      </c>
      <c r="Y111" s="51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</row>
    <row r="112" spans="1:32" x14ac:dyDescent="0.2">
      <c r="A112" s="49" t="s">
        <v>41</v>
      </c>
      <c r="B112" s="50" t="s">
        <v>42</v>
      </c>
      <c r="C112" s="51">
        <v>0</v>
      </c>
      <c r="D112" s="51">
        <v>0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</row>
    <row r="113" spans="1:37" x14ac:dyDescent="0.2">
      <c r="A113" s="49" t="s">
        <v>43</v>
      </c>
      <c r="B113" s="50" t="s">
        <v>44</v>
      </c>
      <c r="C113" s="51">
        <v>0</v>
      </c>
      <c r="D113" s="51">
        <v>0</v>
      </c>
      <c r="E113" s="51">
        <v>0</v>
      </c>
      <c r="F113" s="51">
        <v>0</v>
      </c>
      <c r="G113" s="51">
        <v>0</v>
      </c>
      <c r="H113" s="51">
        <v>0</v>
      </c>
      <c r="I113" s="51">
        <v>0</v>
      </c>
      <c r="J113" s="51">
        <v>0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51">
        <v>0</v>
      </c>
      <c r="X113" s="51">
        <v>0</v>
      </c>
      <c r="Y113" s="5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</row>
    <row r="114" spans="1:37" x14ac:dyDescent="0.2">
      <c r="A114" s="49" t="s">
        <v>45</v>
      </c>
      <c r="B114" s="50" t="s">
        <v>46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</row>
    <row r="115" spans="1:37" x14ac:dyDescent="0.2">
      <c r="A115" s="49" t="s">
        <v>47</v>
      </c>
      <c r="B115" s="50" t="s">
        <v>48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  <c r="K115" s="51">
        <v>0</v>
      </c>
      <c r="L115" s="51">
        <v>0</v>
      </c>
      <c r="M115" s="51">
        <v>0</v>
      </c>
      <c r="N115" s="51">
        <v>0</v>
      </c>
      <c r="O115" s="5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51">
        <v>0</v>
      </c>
      <c r="X115" s="51">
        <v>0</v>
      </c>
      <c r="Y115" s="5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</row>
    <row r="116" spans="1:37" x14ac:dyDescent="0.2">
      <c r="A116" s="49" t="s">
        <v>49</v>
      </c>
      <c r="B116" s="50" t="s">
        <v>50</v>
      </c>
      <c r="C116" s="51">
        <v>0</v>
      </c>
      <c r="D116" s="51">
        <v>0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1">
        <v>0</v>
      </c>
      <c r="K116" s="51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</row>
    <row r="117" spans="1:37" x14ac:dyDescent="0.2">
      <c r="A117" s="49" t="s">
        <v>51</v>
      </c>
      <c r="B117" s="50" t="s">
        <v>52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v>0</v>
      </c>
      <c r="R117" s="51">
        <v>0</v>
      </c>
      <c r="S117" s="51">
        <v>0</v>
      </c>
      <c r="T117" s="51">
        <v>0</v>
      </c>
      <c r="U117" s="51">
        <v>0</v>
      </c>
      <c r="V117" s="51">
        <v>0</v>
      </c>
      <c r="W117" s="51">
        <v>0</v>
      </c>
      <c r="X117" s="51">
        <v>0</v>
      </c>
      <c r="Y117" s="51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51">
        <v>0</v>
      </c>
      <c r="AF117" s="51">
        <v>0</v>
      </c>
    </row>
    <row r="118" spans="1:37" x14ac:dyDescent="0.2">
      <c r="A118" s="76" t="s">
        <v>53</v>
      </c>
      <c r="B118" s="92" t="s">
        <v>54</v>
      </c>
      <c r="C118" s="78">
        <v>0</v>
      </c>
      <c r="D118" s="78">
        <v>0</v>
      </c>
      <c r="E118" s="78">
        <v>0</v>
      </c>
      <c r="F118" s="78">
        <v>0</v>
      </c>
      <c r="G118" s="78">
        <v>0</v>
      </c>
      <c r="H118" s="78">
        <v>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O118" s="78">
        <v>0</v>
      </c>
      <c r="P118" s="78">
        <v>0</v>
      </c>
      <c r="Q118" s="78">
        <v>0</v>
      </c>
      <c r="R118" s="78">
        <v>0</v>
      </c>
      <c r="S118" s="78">
        <v>0</v>
      </c>
      <c r="T118" s="78">
        <v>0</v>
      </c>
      <c r="U118" s="78">
        <v>0</v>
      </c>
      <c r="V118" s="78">
        <v>0</v>
      </c>
      <c r="W118" s="78">
        <v>0</v>
      </c>
      <c r="X118" s="78">
        <v>0</v>
      </c>
      <c r="Y118" s="78">
        <v>0</v>
      </c>
      <c r="Z118" s="78">
        <v>0</v>
      </c>
      <c r="AA118" s="78">
        <v>0</v>
      </c>
      <c r="AB118" s="78">
        <v>0</v>
      </c>
      <c r="AC118" s="78">
        <v>0</v>
      </c>
      <c r="AD118" s="78">
        <v>0</v>
      </c>
      <c r="AE118" s="78">
        <v>0</v>
      </c>
      <c r="AF118" s="78">
        <v>0</v>
      </c>
    </row>
    <row r="119" spans="1:37" s="60" customFormat="1" x14ac:dyDescent="0.2">
      <c r="A119" s="57" t="s">
        <v>55</v>
      </c>
      <c r="B119" s="58" t="s">
        <v>56</v>
      </c>
      <c r="C119" s="59">
        <v>0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v>0</v>
      </c>
      <c r="U119" s="59">
        <v>0</v>
      </c>
      <c r="V119" s="59">
        <v>0</v>
      </c>
      <c r="W119" s="59">
        <v>0</v>
      </c>
      <c r="X119" s="59">
        <v>0</v>
      </c>
      <c r="Y119" s="59">
        <v>0</v>
      </c>
      <c r="Z119" s="59">
        <v>0</v>
      </c>
      <c r="AA119" s="59">
        <v>0</v>
      </c>
      <c r="AB119" s="59">
        <v>0</v>
      </c>
      <c r="AC119" s="59">
        <v>0</v>
      </c>
      <c r="AD119" s="59">
        <v>0</v>
      </c>
      <c r="AE119" s="59">
        <v>0</v>
      </c>
      <c r="AF119" s="59">
        <v>0</v>
      </c>
      <c r="AG119"/>
      <c r="AH119"/>
      <c r="AI119"/>
      <c r="AJ119"/>
      <c r="AK119"/>
    </row>
    <row r="120" spans="1:37" x14ac:dyDescent="0.2">
      <c r="A120" s="30" t="s">
        <v>57</v>
      </c>
      <c r="B120" s="31"/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</row>
    <row r="121" spans="1:37" x14ac:dyDescent="0.2">
      <c r="A121" s="61" t="s">
        <v>58</v>
      </c>
      <c r="B121" s="25"/>
      <c r="C121" s="62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</v>
      </c>
      <c r="R121" s="62">
        <v>0</v>
      </c>
      <c r="S121" s="62">
        <v>0</v>
      </c>
      <c r="T121" s="62">
        <v>0</v>
      </c>
      <c r="U121" s="62">
        <v>0</v>
      </c>
      <c r="V121" s="62">
        <v>0</v>
      </c>
      <c r="W121" s="62">
        <v>0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62">
        <v>0</v>
      </c>
      <c r="AD121" s="62">
        <v>0</v>
      </c>
      <c r="AE121" s="62">
        <v>0</v>
      </c>
      <c r="AF121" s="62">
        <v>0</v>
      </c>
    </row>
    <row r="122" spans="1:37" x14ac:dyDescent="0.2">
      <c r="A122" s="45" t="s">
        <v>59</v>
      </c>
      <c r="B122" s="63"/>
      <c r="C122" s="47">
        <v>0</v>
      </c>
      <c r="D122" s="47">
        <v>0</v>
      </c>
      <c r="E122" s="47">
        <v>0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0</v>
      </c>
      <c r="AF122" s="47">
        <v>0</v>
      </c>
    </row>
    <row r="123" spans="1:37" x14ac:dyDescent="0.2">
      <c r="A123" s="49" t="s">
        <v>60</v>
      </c>
      <c r="B123" s="11"/>
      <c r="C123" s="51">
        <v>0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</row>
    <row r="124" spans="1:37" x14ac:dyDescent="0.2">
      <c r="A124" s="49" t="s">
        <v>61</v>
      </c>
      <c r="B124" s="11"/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</row>
    <row r="125" spans="1:37" x14ac:dyDescent="0.2">
      <c r="A125" s="49" t="s">
        <v>62</v>
      </c>
      <c r="B125" s="11"/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</row>
    <row r="126" spans="1:37" x14ac:dyDescent="0.2">
      <c r="A126" s="49" t="s">
        <v>63</v>
      </c>
      <c r="B126" s="11"/>
      <c r="C126" s="51">
        <v>0</v>
      </c>
      <c r="D126" s="51">
        <v>0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</row>
    <row r="127" spans="1:37" x14ac:dyDescent="0.2">
      <c r="A127" s="49" t="s">
        <v>64</v>
      </c>
      <c r="B127" s="11"/>
      <c r="C127" s="51">
        <v>0</v>
      </c>
      <c r="D127" s="51">
        <v>0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</row>
    <row r="128" spans="1:37" x14ac:dyDescent="0.2">
      <c r="A128" s="49" t="s">
        <v>65</v>
      </c>
      <c r="B128" s="11"/>
      <c r="C128" s="51">
        <v>0</v>
      </c>
      <c r="D128" s="51">
        <v>0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</row>
    <row r="129" spans="1:32" x14ac:dyDescent="0.2">
      <c r="A129" s="55" t="s">
        <v>66</v>
      </c>
      <c r="B129" s="31"/>
      <c r="C129" s="51">
        <v>0</v>
      </c>
      <c r="D129" s="51">
        <v>0</v>
      </c>
      <c r="E129" s="51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</row>
    <row r="130" spans="1:32" x14ac:dyDescent="0.2">
      <c r="A130" s="64" t="s">
        <v>67</v>
      </c>
      <c r="B130" s="65"/>
      <c r="C130" s="51">
        <v>0</v>
      </c>
      <c r="D130" s="51">
        <v>0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</row>
    <row r="131" spans="1:32" x14ac:dyDescent="0.2">
      <c r="A131" s="66" t="s">
        <v>68</v>
      </c>
      <c r="B131" s="67"/>
      <c r="C131" s="68">
        <v>0</v>
      </c>
      <c r="D131" s="68">
        <v>0</v>
      </c>
      <c r="E131" s="68">
        <v>0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8">
        <v>0</v>
      </c>
      <c r="S131" s="68">
        <v>0</v>
      </c>
      <c r="T131" s="68">
        <v>0</v>
      </c>
      <c r="U131" s="68">
        <v>0</v>
      </c>
      <c r="V131" s="68">
        <v>0</v>
      </c>
      <c r="W131" s="68">
        <v>0</v>
      </c>
      <c r="X131" s="68">
        <v>0</v>
      </c>
      <c r="Y131" s="68">
        <v>0</v>
      </c>
      <c r="Z131" s="68">
        <v>0</v>
      </c>
      <c r="AA131" s="68">
        <v>0</v>
      </c>
      <c r="AB131" s="68">
        <v>0</v>
      </c>
      <c r="AC131" s="68">
        <v>0</v>
      </c>
      <c r="AD131" s="68">
        <v>0</v>
      </c>
      <c r="AE131" s="68">
        <v>0</v>
      </c>
      <c r="AF131" s="68">
        <v>0</v>
      </c>
    </row>
    <row r="132" spans="1:32" x14ac:dyDescent="0.2">
      <c r="A132" s="66" t="s">
        <v>69</v>
      </c>
      <c r="B132" s="67"/>
      <c r="C132" s="68">
        <v>0</v>
      </c>
      <c r="D132" s="68">
        <v>0</v>
      </c>
      <c r="E132" s="68">
        <v>0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8">
        <v>0</v>
      </c>
      <c r="S132" s="68">
        <v>0</v>
      </c>
      <c r="T132" s="68">
        <v>0</v>
      </c>
      <c r="U132" s="68">
        <v>0</v>
      </c>
      <c r="V132" s="68">
        <v>0</v>
      </c>
      <c r="W132" s="68">
        <v>0</v>
      </c>
      <c r="X132" s="68">
        <v>0</v>
      </c>
      <c r="Y132" s="68">
        <v>0</v>
      </c>
      <c r="Z132" s="68">
        <v>0</v>
      </c>
      <c r="AA132" s="68">
        <v>0</v>
      </c>
      <c r="AB132" s="68">
        <v>0</v>
      </c>
      <c r="AC132" s="68">
        <v>0</v>
      </c>
      <c r="AD132" s="68">
        <v>0</v>
      </c>
      <c r="AE132" s="68">
        <v>0</v>
      </c>
      <c r="AF132" s="68">
        <v>0</v>
      </c>
    </row>
    <row r="133" spans="1:32" x14ac:dyDescent="0.2">
      <c r="A133" s="61" t="s">
        <v>70</v>
      </c>
      <c r="B133" s="25"/>
      <c r="C133" s="62">
        <v>0</v>
      </c>
      <c r="D133" s="62">
        <v>0</v>
      </c>
      <c r="E133" s="62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v>0</v>
      </c>
      <c r="P133" s="62">
        <v>0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  <c r="X133" s="62">
        <v>0</v>
      </c>
      <c r="Y133" s="62">
        <v>0</v>
      </c>
      <c r="Z133" s="62">
        <v>0</v>
      </c>
      <c r="AA133" s="62">
        <v>0</v>
      </c>
      <c r="AB133" s="62">
        <v>0</v>
      </c>
      <c r="AC133" s="62">
        <v>0</v>
      </c>
      <c r="AD133" s="62">
        <v>0</v>
      </c>
      <c r="AE133" s="62">
        <v>0</v>
      </c>
      <c r="AF133" s="62">
        <v>0</v>
      </c>
    </row>
    <row r="134" spans="1:32" x14ac:dyDescent="0.2">
      <c r="A134" s="70" t="s">
        <v>71</v>
      </c>
      <c r="B134" s="71" t="s">
        <v>72</v>
      </c>
      <c r="C134" s="72">
        <v>0</v>
      </c>
      <c r="D134" s="73">
        <v>0</v>
      </c>
      <c r="E134" s="73">
        <v>0</v>
      </c>
      <c r="F134" s="73">
        <v>0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  <c r="R134" s="73">
        <v>0</v>
      </c>
      <c r="S134" s="73">
        <v>0</v>
      </c>
      <c r="T134" s="73">
        <v>0</v>
      </c>
      <c r="U134" s="73">
        <v>0</v>
      </c>
      <c r="V134" s="73">
        <v>0</v>
      </c>
      <c r="W134" s="73">
        <v>0</v>
      </c>
      <c r="X134" s="73">
        <v>0</v>
      </c>
      <c r="Y134" s="73">
        <v>0</v>
      </c>
      <c r="Z134" s="73">
        <v>0</v>
      </c>
      <c r="AA134" s="73">
        <v>0</v>
      </c>
      <c r="AB134" s="73">
        <v>0</v>
      </c>
      <c r="AC134" s="73">
        <v>0</v>
      </c>
      <c r="AD134" s="73">
        <v>0</v>
      </c>
      <c r="AE134" s="73">
        <v>0</v>
      </c>
      <c r="AF134" s="73">
        <v>0</v>
      </c>
    </row>
    <row r="135" spans="1:32" x14ac:dyDescent="0.2">
      <c r="A135" s="70" t="s">
        <v>73</v>
      </c>
      <c r="B135" s="71" t="s">
        <v>74</v>
      </c>
      <c r="C135" s="72">
        <v>0</v>
      </c>
      <c r="D135" s="73">
        <v>0</v>
      </c>
      <c r="E135" s="73">
        <v>0</v>
      </c>
      <c r="F135" s="73">
        <v>0</v>
      </c>
      <c r="G135" s="73">
        <v>0</v>
      </c>
      <c r="H135" s="73">
        <v>0</v>
      </c>
      <c r="I135" s="73">
        <v>0</v>
      </c>
      <c r="J135" s="73">
        <v>0</v>
      </c>
      <c r="K135" s="73">
        <v>0</v>
      </c>
      <c r="L135" s="73">
        <v>0</v>
      </c>
      <c r="M135" s="73">
        <v>0</v>
      </c>
      <c r="N135" s="73">
        <v>0</v>
      </c>
      <c r="O135" s="73">
        <v>0</v>
      </c>
      <c r="P135" s="73">
        <v>0</v>
      </c>
      <c r="Q135" s="73">
        <v>0</v>
      </c>
      <c r="R135" s="73">
        <v>0</v>
      </c>
      <c r="S135" s="73">
        <v>0</v>
      </c>
      <c r="T135" s="73">
        <v>0</v>
      </c>
      <c r="U135" s="73">
        <v>0</v>
      </c>
      <c r="V135" s="73">
        <v>0</v>
      </c>
      <c r="W135" s="73">
        <v>0</v>
      </c>
      <c r="X135" s="73">
        <v>0</v>
      </c>
      <c r="Y135" s="73">
        <v>0</v>
      </c>
      <c r="Z135" s="73">
        <v>0</v>
      </c>
      <c r="AA135" s="73">
        <v>0</v>
      </c>
      <c r="AB135" s="73">
        <v>0</v>
      </c>
      <c r="AC135" s="73">
        <v>0</v>
      </c>
      <c r="AD135" s="73">
        <v>0</v>
      </c>
      <c r="AE135" s="73">
        <v>0</v>
      </c>
      <c r="AF135" s="73">
        <v>0</v>
      </c>
    </row>
    <row r="136" spans="1:32" x14ac:dyDescent="0.2">
      <c r="A136" s="70" t="s">
        <v>75</v>
      </c>
      <c r="B136" s="71" t="s">
        <v>76</v>
      </c>
      <c r="C136" s="72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0</v>
      </c>
      <c r="S136" s="73">
        <v>0</v>
      </c>
      <c r="T136" s="73">
        <v>0</v>
      </c>
      <c r="U136" s="73">
        <v>0</v>
      </c>
      <c r="V136" s="73">
        <v>0</v>
      </c>
      <c r="W136" s="73">
        <v>0</v>
      </c>
      <c r="X136" s="73">
        <v>0</v>
      </c>
      <c r="Y136" s="73">
        <v>0</v>
      </c>
      <c r="Z136" s="73">
        <v>0</v>
      </c>
      <c r="AA136" s="73">
        <v>0</v>
      </c>
      <c r="AB136" s="73">
        <v>0</v>
      </c>
      <c r="AC136" s="73">
        <v>0</v>
      </c>
      <c r="AD136" s="73">
        <v>0</v>
      </c>
      <c r="AE136" s="73">
        <v>0</v>
      </c>
      <c r="AF136" s="73">
        <v>0</v>
      </c>
    </row>
    <row r="137" spans="1:32" x14ac:dyDescent="0.2">
      <c r="A137" s="70" t="s">
        <v>77</v>
      </c>
      <c r="B137" s="71" t="s">
        <v>78</v>
      </c>
      <c r="C137" s="72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</row>
    <row r="138" spans="1:32" x14ac:dyDescent="0.2">
      <c r="A138" s="70" t="s">
        <v>79</v>
      </c>
      <c r="B138" s="71" t="s">
        <v>80</v>
      </c>
      <c r="C138" s="72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</row>
    <row r="139" spans="1:32" x14ac:dyDescent="0.2">
      <c r="A139" s="74" t="s">
        <v>81</v>
      </c>
      <c r="B139" s="75"/>
      <c r="C139" s="72">
        <v>0</v>
      </c>
      <c r="D139" s="73">
        <v>0</v>
      </c>
      <c r="E139" s="73">
        <v>0</v>
      </c>
      <c r="F139" s="73">
        <v>0</v>
      </c>
      <c r="G139" s="73">
        <v>0</v>
      </c>
      <c r="H139" s="73">
        <v>0</v>
      </c>
      <c r="I139" s="73">
        <v>0</v>
      </c>
      <c r="J139" s="73">
        <v>0</v>
      </c>
      <c r="K139" s="73">
        <v>0</v>
      </c>
      <c r="L139" s="73">
        <v>0</v>
      </c>
      <c r="M139" s="73">
        <v>0</v>
      </c>
      <c r="N139" s="73">
        <v>0</v>
      </c>
      <c r="O139" s="73">
        <v>0</v>
      </c>
      <c r="P139" s="73">
        <v>0</v>
      </c>
      <c r="Q139" s="73">
        <v>0</v>
      </c>
      <c r="R139" s="73">
        <v>0</v>
      </c>
      <c r="S139" s="73">
        <v>0</v>
      </c>
      <c r="T139" s="73">
        <v>0</v>
      </c>
      <c r="U139" s="73">
        <v>0</v>
      </c>
      <c r="V139" s="73">
        <v>0</v>
      </c>
      <c r="W139" s="73">
        <v>0</v>
      </c>
      <c r="X139" s="73">
        <v>0</v>
      </c>
      <c r="Y139" s="73">
        <v>0</v>
      </c>
      <c r="Z139" s="73">
        <v>0</v>
      </c>
      <c r="AA139" s="73">
        <v>0</v>
      </c>
      <c r="AB139" s="73">
        <v>0</v>
      </c>
      <c r="AC139" s="73">
        <v>0</v>
      </c>
      <c r="AD139" s="73">
        <v>0</v>
      </c>
      <c r="AE139" s="73">
        <v>0</v>
      </c>
      <c r="AF139" s="73">
        <v>0</v>
      </c>
    </row>
    <row r="140" spans="1:32" x14ac:dyDescent="0.2">
      <c r="A140" s="76" t="s">
        <v>82</v>
      </c>
      <c r="B140" s="28"/>
      <c r="C140" s="78">
        <v>0</v>
      </c>
      <c r="D140" s="78">
        <v>0</v>
      </c>
      <c r="E140" s="78">
        <v>0</v>
      </c>
      <c r="F140" s="78">
        <v>0</v>
      </c>
      <c r="G140" s="78">
        <v>0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  <c r="P140" s="78">
        <v>0</v>
      </c>
      <c r="Q140" s="78">
        <v>0</v>
      </c>
      <c r="R140" s="78">
        <v>0</v>
      </c>
      <c r="S140" s="78">
        <v>0</v>
      </c>
      <c r="T140" s="78">
        <v>0</v>
      </c>
      <c r="U140" s="78">
        <v>0</v>
      </c>
      <c r="V140" s="78">
        <v>0</v>
      </c>
      <c r="W140" s="78">
        <v>0</v>
      </c>
      <c r="X140" s="78">
        <v>0</v>
      </c>
      <c r="Y140" s="78">
        <v>0</v>
      </c>
      <c r="Z140" s="78">
        <v>0</v>
      </c>
      <c r="AA140" s="78">
        <v>0</v>
      </c>
      <c r="AB140" s="78">
        <v>0</v>
      </c>
      <c r="AC140" s="78">
        <v>0</v>
      </c>
      <c r="AD140" s="78">
        <v>0</v>
      </c>
      <c r="AE140" s="78">
        <v>0</v>
      </c>
      <c r="AF140" s="78">
        <v>0</v>
      </c>
    </row>
    <row r="141" spans="1:32" x14ac:dyDescent="0.2">
      <c r="A141" s="79" t="s">
        <v>83</v>
      </c>
      <c r="B141" s="80" t="s">
        <v>84</v>
      </c>
      <c r="C141" s="81">
        <v>0</v>
      </c>
      <c r="D141" s="82">
        <v>0</v>
      </c>
      <c r="E141" s="82">
        <v>0</v>
      </c>
      <c r="F141" s="82">
        <v>0</v>
      </c>
      <c r="G141" s="82">
        <v>0</v>
      </c>
      <c r="H141" s="82">
        <v>0</v>
      </c>
      <c r="I141" s="82">
        <v>0</v>
      </c>
      <c r="J141" s="82">
        <v>0</v>
      </c>
      <c r="K141" s="82">
        <v>0</v>
      </c>
      <c r="L141" s="82">
        <v>0</v>
      </c>
      <c r="M141" s="82">
        <v>0</v>
      </c>
      <c r="N141" s="82">
        <v>0</v>
      </c>
      <c r="O141" s="82">
        <v>0</v>
      </c>
      <c r="P141" s="82">
        <v>0</v>
      </c>
      <c r="Q141" s="82">
        <v>0</v>
      </c>
      <c r="R141" s="82">
        <v>0</v>
      </c>
      <c r="S141" s="82">
        <v>0</v>
      </c>
      <c r="T141" s="82">
        <v>0</v>
      </c>
      <c r="U141" s="82">
        <v>0</v>
      </c>
      <c r="V141" s="82">
        <v>0</v>
      </c>
      <c r="W141" s="82">
        <v>0</v>
      </c>
      <c r="X141" s="82">
        <v>0</v>
      </c>
      <c r="Y141" s="82">
        <v>0</v>
      </c>
      <c r="Z141" s="82">
        <v>0</v>
      </c>
      <c r="AA141" s="82">
        <v>0</v>
      </c>
      <c r="AB141" s="82">
        <v>0</v>
      </c>
      <c r="AC141" s="82">
        <v>0</v>
      </c>
      <c r="AD141" s="82">
        <v>0</v>
      </c>
      <c r="AE141" s="82">
        <v>0</v>
      </c>
      <c r="AF141" s="82">
        <v>0</v>
      </c>
    </row>
    <row r="142" spans="1:32" x14ac:dyDescent="0.2">
      <c r="A142" s="83" t="s">
        <v>85</v>
      </c>
      <c r="B142" s="84">
        <v>84</v>
      </c>
      <c r="C142" s="72">
        <v>0</v>
      </c>
      <c r="D142" s="73">
        <v>0</v>
      </c>
      <c r="E142" s="73">
        <v>0</v>
      </c>
      <c r="F142" s="73">
        <v>0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  <c r="N142" s="73">
        <v>0</v>
      </c>
      <c r="O142" s="73">
        <v>0</v>
      </c>
      <c r="P142" s="73">
        <v>0</v>
      </c>
      <c r="Q142" s="73">
        <v>0</v>
      </c>
      <c r="R142" s="73">
        <v>0</v>
      </c>
      <c r="S142" s="73">
        <v>0</v>
      </c>
      <c r="T142" s="73">
        <v>0</v>
      </c>
      <c r="U142" s="73">
        <v>0</v>
      </c>
      <c r="V142" s="73">
        <v>0</v>
      </c>
      <c r="W142" s="73">
        <v>0</v>
      </c>
      <c r="X142" s="73">
        <v>0</v>
      </c>
      <c r="Y142" s="73">
        <v>0</v>
      </c>
      <c r="Z142" s="73">
        <v>0</v>
      </c>
      <c r="AA142" s="73">
        <v>0</v>
      </c>
      <c r="AB142" s="73">
        <v>0</v>
      </c>
      <c r="AC142" s="73">
        <v>0</v>
      </c>
      <c r="AD142" s="73">
        <v>0</v>
      </c>
      <c r="AE142" s="73">
        <v>0</v>
      </c>
      <c r="AF142" s="73">
        <v>0</v>
      </c>
    </row>
    <row r="143" spans="1:32" x14ac:dyDescent="0.2">
      <c r="A143" s="70" t="s">
        <v>86</v>
      </c>
      <c r="B143" s="71">
        <v>85</v>
      </c>
      <c r="C143" s="72">
        <v>0</v>
      </c>
      <c r="D143" s="73">
        <v>0</v>
      </c>
      <c r="E143" s="73">
        <v>0</v>
      </c>
      <c r="F143" s="73">
        <v>0</v>
      </c>
      <c r="G143" s="73">
        <v>0</v>
      </c>
      <c r="H143" s="73">
        <v>0</v>
      </c>
      <c r="I143" s="73">
        <v>0</v>
      </c>
      <c r="J143" s="73">
        <v>0</v>
      </c>
      <c r="K143" s="73">
        <v>0</v>
      </c>
      <c r="L143" s="73">
        <v>0</v>
      </c>
      <c r="M143" s="73">
        <v>0</v>
      </c>
      <c r="N143" s="73">
        <v>0</v>
      </c>
      <c r="O143" s="73">
        <v>0</v>
      </c>
      <c r="P143" s="73">
        <v>0</v>
      </c>
      <c r="Q143" s="73">
        <v>0</v>
      </c>
      <c r="R143" s="73">
        <v>0</v>
      </c>
      <c r="S143" s="73">
        <v>0</v>
      </c>
      <c r="T143" s="73">
        <v>0</v>
      </c>
      <c r="U143" s="73">
        <v>0</v>
      </c>
      <c r="V143" s="73">
        <v>0</v>
      </c>
      <c r="W143" s="73">
        <v>0</v>
      </c>
      <c r="X143" s="73">
        <v>0</v>
      </c>
      <c r="Y143" s="73">
        <v>0</v>
      </c>
      <c r="Z143" s="73">
        <v>0</v>
      </c>
      <c r="AA143" s="73">
        <v>0</v>
      </c>
      <c r="AB143" s="73">
        <v>0</v>
      </c>
      <c r="AC143" s="73">
        <v>0</v>
      </c>
      <c r="AD143" s="73">
        <v>0</v>
      </c>
      <c r="AE143" s="73">
        <v>0</v>
      </c>
      <c r="AF143" s="73">
        <v>0</v>
      </c>
    </row>
    <row r="144" spans="1:32" x14ac:dyDescent="0.2">
      <c r="A144" s="74" t="s">
        <v>87</v>
      </c>
      <c r="B144" s="75" t="s">
        <v>88</v>
      </c>
      <c r="C144" s="85">
        <v>0</v>
      </c>
      <c r="D144" s="86">
        <v>0</v>
      </c>
      <c r="E144" s="86">
        <v>0</v>
      </c>
      <c r="F144" s="86">
        <v>0</v>
      </c>
      <c r="G144" s="86">
        <v>0</v>
      </c>
      <c r="H144" s="86">
        <v>0</v>
      </c>
      <c r="I144" s="86">
        <v>0</v>
      </c>
      <c r="J144" s="86">
        <v>0</v>
      </c>
      <c r="K144" s="86">
        <v>0</v>
      </c>
      <c r="L144" s="86">
        <v>0</v>
      </c>
      <c r="M144" s="86">
        <v>0</v>
      </c>
      <c r="N144" s="86">
        <v>0</v>
      </c>
      <c r="O144" s="86">
        <v>0</v>
      </c>
      <c r="P144" s="86">
        <v>0</v>
      </c>
      <c r="Q144" s="86">
        <v>0</v>
      </c>
      <c r="R144" s="86">
        <v>0</v>
      </c>
      <c r="S144" s="86">
        <v>0</v>
      </c>
      <c r="T144" s="86">
        <v>0</v>
      </c>
      <c r="U144" s="86">
        <v>0</v>
      </c>
      <c r="V144" s="86">
        <v>0</v>
      </c>
      <c r="W144" s="86">
        <v>0</v>
      </c>
      <c r="X144" s="86">
        <v>0</v>
      </c>
      <c r="Y144" s="86">
        <v>0</v>
      </c>
      <c r="Z144" s="86">
        <v>0</v>
      </c>
      <c r="AA144" s="86">
        <v>0</v>
      </c>
      <c r="AB144" s="86">
        <v>0</v>
      </c>
      <c r="AC144" s="86">
        <v>0</v>
      </c>
      <c r="AD144" s="86">
        <v>0</v>
      </c>
      <c r="AE144" s="86">
        <v>0</v>
      </c>
      <c r="AF144" s="86">
        <v>0</v>
      </c>
    </row>
    <row r="145" spans="1:32" x14ac:dyDescent="0.2">
      <c r="A145" s="32" t="s">
        <v>89</v>
      </c>
      <c r="B145" s="33"/>
      <c r="C145" s="34">
        <v>0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</row>
    <row r="146" spans="1:32" ht="13.5" thickBot="1" x14ac:dyDescent="0.25">
      <c r="A146" s="30" t="s">
        <v>90</v>
      </c>
      <c r="B146" s="31"/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</row>
    <row r="147" spans="1:32" ht="13.5" thickBot="1" x14ac:dyDescent="0.25">
      <c r="A147" s="36" t="s">
        <v>91</v>
      </c>
      <c r="B147" s="37"/>
      <c r="C147" s="38">
        <v>4.0000006799925991E-2</v>
      </c>
      <c r="D147" s="38">
        <v>23.994000000000064</v>
      </c>
      <c r="E147" s="38">
        <v>-10.044000000000091</v>
      </c>
      <c r="F147" s="38">
        <v>-12.090000000000027</v>
      </c>
      <c r="G147" s="38">
        <v>-10.415999999999906</v>
      </c>
      <c r="H147" s="38">
        <v>-12.647999999999984</v>
      </c>
      <c r="I147" s="38">
        <v>14.136000000000008</v>
      </c>
      <c r="J147" s="38">
        <v>6.5099999999999394</v>
      </c>
      <c r="K147" s="38">
        <v>-13.950000000000133</v>
      </c>
      <c r="L147" s="38">
        <v>1.8600000000000048</v>
      </c>
      <c r="M147" s="38">
        <v>2.4180000000000543</v>
      </c>
      <c r="N147" s="38">
        <v>0.74400000000007438</v>
      </c>
      <c r="O147" s="38">
        <v>20.832000000000111</v>
      </c>
      <c r="P147" s="38">
        <v>-13.578000000000031</v>
      </c>
      <c r="Q147" s="38">
        <v>-47.008591182632912</v>
      </c>
      <c r="R147" s="38">
        <v>-0.18380945755319528</v>
      </c>
      <c r="S147" s="38">
        <v>-0.1561508498487017</v>
      </c>
      <c r="T147" s="38">
        <v>-0.24473693284077802</v>
      </c>
      <c r="U147" s="38">
        <v>-0.3493261093547646</v>
      </c>
      <c r="V147" s="38">
        <v>-0.33543596933820141</v>
      </c>
      <c r="W147" s="38">
        <v>-0.25444973876993088</v>
      </c>
      <c r="X147" s="38">
        <v>-0.19297422010438886</v>
      </c>
      <c r="Y147" s="38">
        <v>-0.43208392834401199</v>
      </c>
      <c r="Z147" s="38">
        <v>-0.27711140129163092</v>
      </c>
      <c r="AA147" s="38">
        <v>-0.36694505723997406</v>
      </c>
      <c r="AB147" s="38">
        <v>-0.43359378899950685</v>
      </c>
      <c r="AC147" s="38">
        <v>-0.46351415509887284</v>
      </c>
      <c r="AD147" s="38">
        <v>-0.4089829608151172</v>
      </c>
      <c r="AE147" s="38">
        <v>-0.45741265470912973</v>
      </c>
      <c r="AF147" s="38">
        <v>2.0251833818818454E-4</v>
      </c>
    </row>
    <row r="149" spans="1:32" x14ac:dyDescent="0.2">
      <c r="A149" s="94"/>
      <c r="B149" s="95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">
      <c r="A150"/>
      <c r="B15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30.75" thickBot="1" x14ac:dyDescent="0.3">
      <c r="A151" s="90" t="s">
        <v>98</v>
      </c>
      <c r="B151" s="2" t="s">
        <v>1</v>
      </c>
      <c r="C151" s="3">
        <v>1990</v>
      </c>
      <c r="D151" s="3">
        <v>1991</v>
      </c>
      <c r="E151" s="3">
        <v>1992</v>
      </c>
      <c r="F151" s="3">
        <v>1993</v>
      </c>
      <c r="G151" s="3">
        <v>1994</v>
      </c>
      <c r="H151" s="3">
        <v>1995</v>
      </c>
      <c r="I151" s="3">
        <v>1996</v>
      </c>
      <c r="J151" s="3">
        <v>1997</v>
      </c>
      <c r="K151" s="3">
        <v>1998</v>
      </c>
      <c r="L151" s="3">
        <v>1999</v>
      </c>
      <c r="M151" s="3">
        <v>2000</v>
      </c>
      <c r="N151" s="3">
        <v>2001</v>
      </c>
      <c r="O151" s="3">
        <v>2002</v>
      </c>
      <c r="P151" s="3">
        <v>2003</v>
      </c>
      <c r="Q151" s="3">
        <v>2004</v>
      </c>
      <c r="R151" s="3">
        <v>2005</v>
      </c>
      <c r="S151" s="3">
        <v>2006</v>
      </c>
      <c r="T151" s="3">
        <v>2007</v>
      </c>
      <c r="U151" s="3">
        <v>2008</v>
      </c>
      <c r="V151" s="3">
        <v>2009</v>
      </c>
      <c r="W151" s="3">
        <v>2010</v>
      </c>
      <c r="X151" s="3">
        <v>2011</v>
      </c>
      <c r="Y151" s="3">
        <v>2012</v>
      </c>
      <c r="Z151" s="3">
        <v>2013</v>
      </c>
      <c r="AA151" s="3">
        <v>2014</v>
      </c>
      <c r="AB151" s="3">
        <v>2015</v>
      </c>
      <c r="AC151" s="3">
        <v>2016</v>
      </c>
      <c r="AD151" s="3">
        <v>2017</v>
      </c>
      <c r="AE151" s="3">
        <v>2018</v>
      </c>
      <c r="AF151" s="3">
        <v>2019</v>
      </c>
    </row>
    <row r="152" spans="1:32" x14ac:dyDescent="0.2">
      <c r="A152" s="5" t="s">
        <v>2</v>
      </c>
      <c r="B152" s="6"/>
      <c r="C152" s="7">
        <v>491.41</v>
      </c>
      <c r="D152" s="7">
        <v>472.31700000000001</v>
      </c>
      <c r="E152" s="7">
        <v>511.755</v>
      </c>
      <c r="F152" s="7">
        <v>465.74400000000003</v>
      </c>
      <c r="G152" s="7">
        <v>472.31700000000001</v>
      </c>
      <c r="H152" s="7">
        <v>491.09699999999998</v>
      </c>
      <c r="I152" s="7">
        <v>356.82</v>
      </c>
      <c r="J152" s="7">
        <v>358.38499999999999</v>
      </c>
      <c r="K152" s="7">
        <v>344.3</v>
      </c>
      <c r="L152" s="7">
        <v>207.20599999999999</v>
      </c>
      <c r="M152" s="7">
        <v>174.96700000000001</v>
      </c>
      <c r="N152" s="7">
        <v>177.78399999999999</v>
      </c>
      <c r="O152" s="7">
        <v>177.78399999999999</v>
      </c>
      <c r="P152" s="7">
        <v>177.15799999999999</v>
      </c>
      <c r="Q152" s="7">
        <v>177.15799999999999</v>
      </c>
      <c r="R152" s="7">
        <v>183.10499999999999</v>
      </c>
      <c r="S152" s="7">
        <v>195.6876</v>
      </c>
      <c r="T152" s="7">
        <v>186.17146100000002</v>
      </c>
      <c r="U152" s="7">
        <v>173.715</v>
      </c>
      <c r="V152" s="7">
        <v>169.02</v>
      </c>
      <c r="W152" s="7">
        <v>165.26400000000001</v>
      </c>
      <c r="X152" s="7">
        <v>160.56899999999999</v>
      </c>
      <c r="Y152" s="7">
        <v>127.70399999999999</v>
      </c>
      <c r="Z152" s="7">
        <v>127.70399999999999</v>
      </c>
      <c r="AA152" s="7">
        <v>127.70399999999999</v>
      </c>
      <c r="AB152" s="7">
        <v>127.70399999999999</v>
      </c>
      <c r="AC152" s="7">
        <v>127.70399999999999</v>
      </c>
      <c r="AD152" s="7">
        <v>127.70399999999999</v>
      </c>
      <c r="AE152" s="7">
        <v>127.70399999999999</v>
      </c>
      <c r="AF152" s="7">
        <v>127.70399999999999</v>
      </c>
    </row>
    <row r="153" spans="1:32" x14ac:dyDescent="0.2">
      <c r="A153" s="10" t="s">
        <v>3</v>
      </c>
      <c r="B153" s="11"/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</row>
    <row r="154" spans="1:32" x14ac:dyDescent="0.2">
      <c r="A154" s="10" t="s">
        <v>4</v>
      </c>
      <c r="B154" s="11"/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</row>
    <row r="155" spans="1:32" x14ac:dyDescent="0.2">
      <c r="A155" s="10" t="s">
        <v>5</v>
      </c>
      <c r="B155" s="11"/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</row>
    <row r="156" spans="1:32" ht="13.5" thickBot="1" x14ac:dyDescent="0.25">
      <c r="A156" s="13" t="s">
        <v>6</v>
      </c>
      <c r="B156" s="14"/>
      <c r="C156" s="15">
        <v>125.9999999865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-0.313</v>
      </c>
      <c r="R156" s="15">
        <v>0.21847399999999997</v>
      </c>
      <c r="S156" s="15">
        <v>0.15023999999999998</v>
      </c>
      <c r="T156" s="15">
        <v>-0.15900400000000001</v>
      </c>
      <c r="U156" s="15">
        <v>-0.15023999999999998</v>
      </c>
      <c r="V156" s="15">
        <v>0.434444</v>
      </c>
      <c r="W156" s="15">
        <v>-0.18842599999999998</v>
      </c>
      <c r="X156" s="15">
        <v>-2.0945960000000001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</row>
    <row r="157" spans="1:32" x14ac:dyDescent="0.2">
      <c r="A157" s="16" t="s">
        <v>7</v>
      </c>
      <c r="B157" s="17"/>
      <c r="C157" s="18">
        <v>617.4099999865</v>
      </c>
      <c r="D157" s="18">
        <v>472.31700000000001</v>
      </c>
      <c r="E157" s="18">
        <v>511.755</v>
      </c>
      <c r="F157" s="18">
        <v>465.74400000000003</v>
      </c>
      <c r="G157" s="18">
        <v>472.31700000000001</v>
      </c>
      <c r="H157" s="18">
        <v>491.09699999999998</v>
      </c>
      <c r="I157" s="18">
        <v>356.82</v>
      </c>
      <c r="J157" s="18">
        <v>358.38499999999999</v>
      </c>
      <c r="K157" s="18">
        <v>344.3</v>
      </c>
      <c r="L157" s="18">
        <v>207.20599999999999</v>
      </c>
      <c r="M157" s="18">
        <v>174.96700000000001</v>
      </c>
      <c r="N157" s="18">
        <v>177.78399999999999</v>
      </c>
      <c r="O157" s="18">
        <v>177.78399999999999</v>
      </c>
      <c r="P157" s="18">
        <v>177.15799999999999</v>
      </c>
      <c r="Q157" s="18">
        <v>176.845</v>
      </c>
      <c r="R157" s="18">
        <v>183.32347399999998</v>
      </c>
      <c r="S157" s="18">
        <v>195.83784</v>
      </c>
      <c r="T157" s="18">
        <v>186.01245700000001</v>
      </c>
      <c r="U157" s="18">
        <v>173.56476000000001</v>
      </c>
      <c r="V157" s="18">
        <v>169.45444400000002</v>
      </c>
      <c r="W157" s="18">
        <v>165.07557400000002</v>
      </c>
      <c r="X157" s="18">
        <v>158.47440399999999</v>
      </c>
      <c r="Y157" s="18">
        <v>127.70399999999999</v>
      </c>
      <c r="Z157" s="18">
        <v>127.70399999999999</v>
      </c>
      <c r="AA157" s="18">
        <v>127.70399999999999</v>
      </c>
      <c r="AB157" s="18">
        <v>127.70399999999999</v>
      </c>
      <c r="AC157" s="18">
        <v>127.70399999999999</v>
      </c>
      <c r="AD157" s="18">
        <v>127.70399999999999</v>
      </c>
      <c r="AE157" s="18">
        <v>127.70399999999999</v>
      </c>
      <c r="AF157" s="18">
        <v>127.70399999999999</v>
      </c>
    </row>
    <row r="158" spans="1:32" ht="13.5" thickBot="1" x14ac:dyDescent="0.25">
      <c r="A158" s="21" t="s">
        <v>8</v>
      </c>
      <c r="B158" s="22"/>
      <c r="C158" s="23">
        <f t="shared" ref="C158:AF158" si="2">C157-C177</f>
        <v>617.4099999865</v>
      </c>
      <c r="D158" s="23">
        <f t="shared" si="2"/>
        <v>472.31700000000001</v>
      </c>
      <c r="E158" s="23">
        <f t="shared" si="2"/>
        <v>511.755</v>
      </c>
      <c r="F158" s="23">
        <f t="shared" si="2"/>
        <v>465.74400000000003</v>
      </c>
      <c r="G158" s="23">
        <f t="shared" si="2"/>
        <v>472.31700000000001</v>
      </c>
      <c r="H158" s="23">
        <f t="shared" si="2"/>
        <v>491.09699999999998</v>
      </c>
      <c r="I158" s="23">
        <f t="shared" si="2"/>
        <v>356.82</v>
      </c>
      <c r="J158" s="23">
        <f t="shared" si="2"/>
        <v>358.38499999999999</v>
      </c>
      <c r="K158" s="23">
        <f t="shared" si="2"/>
        <v>344.3</v>
      </c>
      <c r="L158" s="23">
        <f t="shared" si="2"/>
        <v>207.20599999999999</v>
      </c>
      <c r="M158" s="23">
        <f t="shared" si="2"/>
        <v>174.96700000000001</v>
      </c>
      <c r="N158" s="23">
        <f t="shared" si="2"/>
        <v>177.78399999999999</v>
      </c>
      <c r="O158" s="23">
        <f t="shared" si="2"/>
        <v>177.78399999999999</v>
      </c>
      <c r="P158" s="23">
        <f t="shared" si="2"/>
        <v>177.15799999999999</v>
      </c>
      <c r="Q158" s="23">
        <f t="shared" si="2"/>
        <v>176.845</v>
      </c>
      <c r="R158" s="23">
        <f t="shared" si="2"/>
        <v>183.32347399999998</v>
      </c>
      <c r="S158" s="23">
        <f t="shared" si="2"/>
        <v>195.83784</v>
      </c>
      <c r="T158" s="23">
        <f t="shared" si="2"/>
        <v>186.01245700000001</v>
      </c>
      <c r="U158" s="23">
        <f t="shared" si="2"/>
        <v>173.56476000000001</v>
      </c>
      <c r="V158" s="23">
        <f t="shared" si="2"/>
        <v>169.45444400000002</v>
      </c>
      <c r="W158" s="23">
        <f t="shared" si="2"/>
        <v>165.07557400000002</v>
      </c>
      <c r="X158" s="23">
        <f t="shared" si="2"/>
        <v>158.47440399999999</v>
      </c>
      <c r="Y158" s="23">
        <f t="shared" si="2"/>
        <v>127.70399999999999</v>
      </c>
      <c r="Z158" s="23">
        <f t="shared" si="2"/>
        <v>127.70399999999999</v>
      </c>
      <c r="AA158" s="23">
        <f t="shared" si="2"/>
        <v>127.70399999999999</v>
      </c>
      <c r="AB158" s="23">
        <f t="shared" si="2"/>
        <v>127.70399999999999</v>
      </c>
      <c r="AC158" s="23">
        <f t="shared" si="2"/>
        <v>127.70399999999999</v>
      </c>
      <c r="AD158" s="23">
        <f t="shared" si="2"/>
        <v>127.70399999999999</v>
      </c>
      <c r="AE158" s="23">
        <f t="shared" si="2"/>
        <v>127.70399999999999</v>
      </c>
      <c r="AF158" s="23">
        <f t="shared" si="2"/>
        <v>127.70399999999999</v>
      </c>
    </row>
    <row r="159" spans="1:32" x14ac:dyDescent="0.2">
      <c r="A159" s="16" t="s">
        <v>9</v>
      </c>
      <c r="B159" s="17"/>
      <c r="C159" s="18">
        <v>31.613</v>
      </c>
      <c r="D159" s="18">
        <v>29.109000000000002</v>
      </c>
      <c r="E159" s="18">
        <v>21.597000000000001</v>
      </c>
      <c r="F159" s="18">
        <v>10.641999999999999</v>
      </c>
      <c r="G159" s="18">
        <v>7.5120000000000005</v>
      </c>
      <c r="H159" s="18">
        <v>7.5120000000000005</v>
      </c>
      <c r="I159" s="18">
        <v>23.475000000000001</v>
      </c>
      <c r="J159" s="18">
        <v>8.4510000000000005</v>
      </c>
      <c r="K159" s="18">
        <v>4.3819999999999997</v>
      </c>
      <c r="L159" s="18">
        <v>4.3819999999999997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</row>
    <row r="160" spans="1:32" x14ac:dyDescent="0.2">
      <c r="A160" s="24" t="s">
        <v>10</v>
      </c>
      <c r="B160" s="25"/>
      <c r="C160" s="26">
        <v>31.613</v>
      </c>
      <c r="D160" s="26">
        <v>29.109000000000002</v>
      </c>
      <c r="E160" s="26">
        <v>21.597000000000001</v>
      </c>
      <c r="F160" s="26">
        <v>10.641999999999999</v>
      </c>
      <c r="G160" s="26">
        <v>7.5120000000000005</v>
      </c>
      <c r="H160" s="26">
        <v>7.5120000000000005</v>
      </c>
      <c r="I160" s="26">
        <v>23.475000000000001</v>
      </c>
      <c r="J160" s="26">
        <v>8.4510000000000005</v>
      </c>
      <c r="K160" s="26">
        <v>4.3819999999999997</v>
      </c>
      <c r="L160" s="26">
        <v>4.3819999999999997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</row>
    <row r="161" spans="1:32" x14ac:dyDescent="0.2">
      <c r="A161" s="10" t="s">
        <v>11</v>
      </c>
      <c r="B161" s="11"/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</row>
    <row r="162" spans="1:32" x14ac:dyDescent="0.2">
      <c r="A162" s="10" t="s">
        <v>12</v>
      </c>
      <c r="B162" s="11"/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</row>
    <row r="163" spans="1:32" x14ac:dyDescent="0.2">
      <c r="A163" s="10" t="s">
        <v>13</v>
      </c>
      <c r="B163" s="11"/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</row>
    <row r="164" spans="1:32" x14ac:dyDescent="0.2">
      <c r="A164" s="27" t="s">
        <v>14</v>
      </c>
      <c r="B164" s="28"/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0</v>
      </c>
      <c r="W164" s="29">
        <v>0</v>
      </c>
      <c r="X164" s="29">
        <v>0</v>
      </c>
      <c r="Y164" s="29">
        <v>0</v>
      </c>
      <c r="Z164" s="29">
        <v>0</v>
      </c>
      <c r="AA164" s="29">
        <v>0</v>
      </c>
      <c r="AB164" s="29">
        <v>0</v>
      </c>
      <c r="AC164" s="29">
        <v>0</v>
      </c>
      <c r="AD164" s="29">
        <v>0</v>
      </c>
      <c r="AE164" s="29">
        <v>0</v>
      </c>
      <c r="AF164" s="29">
        <v>0</v>
      </c>
    </row>
    <row r="165" spans="1:32" x14ac:dyDescent="0.2">
      <c r="A165" s="30" t="s">
        <v>15</v>
      </c>
      <c r="B165" s="31"/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</row>
    <row r="166" spans="1:32" x14ac:dyDescent="0.2">
      <c r="A166" s="24" t="s">
        <v>10</v>
      </c>
      <c r="B166" s="25"/>
      <c r="C166" s="26">
        <v>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</row>
    <row r="167" spans="1:32" x14ac:dyDescent="0.2">
      <c r="A167" s="10" t="s">
        <v>16</v>
      </c>
      <c r="B167" s="11"/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</row>
    <row r="168" spans="1:32" x14ac:dyDescent="0.2">
      <c r="A168" s="10" t="s">
        <v>17</v>
      </c>
      <c r="B168" s="11"/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</row>
    <row r="169" spans="1:32" x14ac:dyDescent="0.2">
      <c r="A169" s="10" t="s">
        <v>13</v>
      </c>
      <c r="B169" s="11"/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</row>
    <row r="170" spans="1:32" x14ac:dyDescent="0.2">
      <c r="A170" s="27" t="s">
        <v>18</v>
      </c>
      <c r="B170" s="28"/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</row>
    <row r="171" spans="1:32" x14ac:dyDescent="0.2">
      <c r="A171" s="32" t="s">
        <v>19</v>
      </c>
      <c r="B171" s="33"/>
      <c r="C171" s="34">
        <v>0</v>
      </c>
      <c r="D171" s="34">
        <v>0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  <c r="AF171" s="34">
        <v>0</v>
      </c>
    </row>
    <row r="172" spans="1:32" x14ac:dyDescent="0.2">
      <c r="A172" s="24" t="s">
        <v>20</v>
      </c>
      <c r="B172" s="25"/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</row>
    <row r="173" spans="1:32" x14ac:dyDescent="0.2">
      <c r="A173" s="35" t="s">
        <v>21</v>
      </c>
      <c r="B173" s="31"/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</row>
    <row r="174" spans="1:32" ht="13.5" thickBot="1" x14ac:dyDescent="0.25">
      <c r="A174" s="13" t="s">
        <v>22</v>
      </c>
      <c r="B174" s="14"/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</row>
    <row r="175" spans="1:32" ht="13.5" thickBot="1" x14ac:dyDescent="0.25">
      <c r="A175" s="30" t="s">
        <v>23</v>
      </c>
      <c r="B175" s="31"/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</row>
    <row r="176" spans="1:32" ht="13.5" thickBot="1" x14ac:dyDescent="0.25">
      <c r="A176" s="36" t="s">
        <v>24</v>
      </c>
      <c r="B176" s="37"/>
      <c r="C176" s="38">
        <v>585.79699998649994</v>
      </c>
      <c r="D176" s="38">
        <v>443.20800000000003</v>
      </c>
      <c r="E176" s="38">
        <v>490.15800000000002</v>
      </c>
      <c r="F176" s="38">
        <v>455.10200000000003</v>
      </c>
      <c r="G176" s="38">
        <v>464.80500000000001</v>
      </c>
      <c r="H176" s="38">
        <v>483.58499999999998</v>
      </c>
      <c r="I176" s="38">
        <v>333.34499999999997</v>
      </c>
      <c r="J176" s="38">
        <v>349.93399999999997</v>
      </c>
      <c r="K176" s="38">
        <v>339.91800000000001</v>
      </c>
      <c r="L176" s="38">
        <v>202.82399999999998</v>
      </c>
      <c r="M176" s="38">
        <v>174.96700000000001</v>
      </c>
      <c r="N176" s="38">
        <v>177.78399999999999</v>
      </c>
      <c r="O176" s="38">
        <v>177.78399999999999</v>
      </c>
      <c r="P176" s="38">
        <v>177.15799999999999</v>
      </c>
      <c r="Q176" s="38">
        <v>176.845</v>
      </c>
      <c r="R176" s="38">
        <v>183.32347399999998</v>
      </c>
      <c r="S176" s="38">
        <v>195.83784</v>
      </c>
      <c r="T176" s="38">
        <v>186.01245700000001</v>
      </c>
      <c r="U176" s="38">
        <v>173.56476000000001</v>
      </c>
      <c r="V176" s="38">
        <v>169.45444400000002</v>
      </c>
      <c r="W176" s="38">
        <v>165.07557400000002</v>
      </c>
      <c r="X176" s="38">
        <v>158.47440399999999</v>
      </c>
      <c r="Y176" s="38">
        <v>127.70399999999999</v>
      </c>
      <c r="Z176" s="38">
        <v>127.70399999999999</v>
      </c>
      <c r="AA176" s="38">
        <v>127.70399999999999</v>
      </c>
      <c r="AB176" s="38">
        <v>127.70399999999999</v>
      </c>
      <c r="AC176" s="38">
        <v>127.70399999999999</v>
      </c>
      <c r="AD176" s="38">
        <v>127.70399999999999</v>
      </c>
      <c r="AE176" s="38">
        <v>127.70399999999999</v>
      </c>
      <c r="AF176" s="38">
        <v>127.70399999999999</v>
      </c>
    </row>
    <row r="177" spans="1:32" x14ac:dyDescent="0.2">
      <c r="A177" s="16" t="s">
        <v>25</v>
      </c>
      <c r="B177" s="17"/>
      <c r="C177" s="18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</row>
    <row r="178" spans="1:32" ht="13.5" thickBot="1" x14ac:dyDescent="0.25">
      <c r="A178" s="39" t="s">
        <v>26</v>
      </c>
      <c r="B178" s="40"/>
      <c r="C178" s="41">
        <v>0</v>
      </c>
      <c r="D178" s="41">
        <v>0</v>
      </c>
      <c r="E178" s="41">
        <v>0</v>
      </c>
      <c r="F178" s="41">
        <v>0</v>
      </c>
      <c r="G178" s="41">
        <v>0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v>0</v>
      </c>
      <c r="AD178" s="41">
        <v>0</v>
      </c>
      <c r="AE178" s="41">
        <v>0</v>
      </c>
      <c r="AF178" s="41">
        <v>0</v>
      </c>
    </row>
    <row r="179" spans="1:32" ht="13.5" thickBot="1" x14ac:dyDescent="0.25">
      <c r="A179" s="16" t="s">
        <v>27</v>
      </c>
      <c r="B179" s="17"/>
      <c r="C179" s="18">
        <v>585.93599999999992</v>
      </c>
      <c r="D179" s="18">
        <v>478.26400000000001</v>
      </c>
      <c r="E179" s="18">
        <v>495.79199999999997</v>
      </c>
      <c r="F179" s="18">
        <v>456.98</v>
      </c>
      <c r="G179" s="18">
        <v>473.25599999999997</v>
      </c>
      <c r="H179" s="18">
        <v>485.77600000000001</v>
      </c>
      <c r="I179" s="18">
        <v>374.03499999999997</v>
      </c>
      <c r="J179" s="18">
        <v>360.88900000000001</v>
      </c>
      <c r="K179" s="18">
        <v>348.05600000000004</v>
      </c>
      <c r="L179" s="18">
        <v>205.95400000000001</v>
      </c>
      <c r="M179" s="18">
        <v>179.036</v>
      </c>
      <c r="N179" s="18">
        <v>179.036</v>
      </c>
      <c r="O179" s="18">
        <v>177.78399999999999</v>
      </c>
      <c r="P179" s="18">
        <v>176.845</v>
      </c>
      <c r="Q179" s="18">
        <v>176.845</v>
      </c>
      <c r="R179" s="18">
        <v>182.792</v>
      </c>
      <c r="S179" s="18">
        <v>195.53736000000001</v>
      </c>
      <c r="T179" s="18">
        <v>186.33046500000003</v>
      </c>
      <c r="U179" s="18">
        <v>173.86524</v>
      </c>
      <c r="V179" s="18">
        <v>168.585556</v>
      </c>
      <c r="W179" s="18">
        <v>165.452426</v>
      </c>
      <c r="X179" s="18">
        <v>162.66359600000001</v>
      </c>
      <c r="Y179" s="18">
        <v>127.70399999999999</v>
      </c>
      <c r="Z179" s="18">
        <v>127.70399999999999</v>
      </c>
      <c r="AA179" s="18">
        <v>127.70399999999999</v>
      </c>
      <c r="AB179" s="18">
        <v>127.70399999999999</v>
      </c>
      <c r="AC179" s="18">
        <v>127.70399999999999</v>
      </c>
      <c r="AD179" s="18">
        <v>127.70399999999999</v>
      </c>
      <c r="AE179" s="18">
        <v>127.70399999999999</v>
      </c>
      <c r="AF179" s="18">
        <v>127.70399999999999</v>
      </c>
    </row>
    <row r="180" spans="1:32" x14ac:dyDescent="0.2">
      <c r="A180" s="42" t="s">
        <v>28</v>
      </c>
      <c r="B180" s="43"/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</row>
    <row r="181" spans="1:32" x14ac:dyDescent="0.2">
      <c r="A181" s="45" t="s">
        <v>29</v>
      </c>
      <c r="B181" s="46" t="s">
        <v>30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  <c r="O181" s="47">
        <v>0</v>
      </c>
      <c r="P181" s="47">
        <v>0</v>
      </c>
      <c r="Q181" s="47">
        <v>0</v>
      </c>
      <c r="R181" s="47">
        <v>0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</row>
    <row r="182" spans="1:32" x14ac:dyDescent="0.2">
      <c r="A182" s="49" t="s">
        <v>31</v>
      </c>
      <c r="B182" s="50" t="s">
        <v>32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51">
        <v>0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</row>
    <row r="183" spans="1:32" x14ac:dyDescent="0.2">
      <c r="A183" s="49" t="s">
        <v>33</v>
      </c>
      <c r="B183" s="50" t="s">
        <v>34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</row>
    <row r="184" spans="1:32" x14ac:dyDescent="0.2">
      <c r="A184" s="49" t="s">
        <v>35</v>
      </c>
      <c r="B184" s="50" t="s">
        <v>36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</row>
    <row r="185" spans="1:32" x14ac:dyDescent="0.2">
      <c r="A185" s="49" t="s">
        <v>37</v>
      </c>
      <c r="B185" s="50" t="s">
        <v>38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0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</row>
    <row r="186" spans="1:32" x14ac:dyDescent="0.2">
      <c r="A186" s="49" t="s">
        <v>39</v>
      </c>
      <c r="B186" s="50" t="s">
        <v>40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</row>
    <row r="187" spans="1:32" x14ac:dyDescent="0.2">
      <c r="A187" s="49" t="s">
        <v>41</v>
      </c>
      <c r="B187" s="50" t="s">
        <v>42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</row>
    <row r="188" spans="1:32" x14ac:dyDescent="0.2">
      <c r="A188" s="49" t="s">
        <v>43</v>
      </c>
      <c r="B188" s="50" t="s">
        <v>44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</row>
    <row r="189" spans="1:32" x14ac:dyDescent="0.2">
      <c r="A189" s="49" t="s">
        <v>45</v>
      </c>
      <c r="B189" s="50" t="s">
        <v>46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51">
        <v>0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</row>
    <row r="190" spans="1:32" x14ac:dyDescent="0.2">
      <c r="A190" s="49" t="s">
        <v>47</v>
      </c>
      <c r="B190" s="50" t="s">
        <v>48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</row>
    <row r="191" spans="1:32" x14ac:dyDescent="0.2">
      <c r="A191" s="49" t="s">
        <v>49</v>
      </c>
      <c r="B191" s="50" t="s">
        <v>50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51">
        <v>0</v>
      </c>
      <c r="K191" s="51">
        <v>0</v>
      </c>
      <c r="L191" s="51">
        <v>0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</row>
    <row r="192" spans="1:32" x14ac:dyDescent="0.2">
      <c r="A192" s="49" t="s">
        <v>51</v>
      </c>
      <c r="B192" s="50" t="s">
        <v>52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</row>
    <row r="193" spans="1:37" x14ac:dyDescent="0.2">
      <c r="A193" s="76" t="s">
        <v>53</v>
      </c>
      <c r="B193" s="92" t="s">
        <v>54</v>
      </c>
      <c r="C193" s="78">
        <v>0</v>
      </c>
      <c r="D193" s="78">
        <v>0</v>
      </c>
      <c r="E193" s="78">
        <v>0</v>
      </c>
      <c r="F193" s="78">
        <v>0</v>
      </c>
      <c r="G193" s="78">
        <v>0</v>
      </c>
      <c r="H193" s="78">
        <v>0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  <c r="P193" s="78">
        <v>0</v>
      </c>
      <c r="Q193" s="78">
        <v>0</v>
      </c>
      <c r="R193" s="78">
        <v>0</v>
      </c>
      <c r="S193" s="78">
        <v>0</v>
      </c>
      <c r="T193" s="78">
        <v>0</v>
      </c>
      <c r="U193" s="78">
        <v>0</v>
      </c>
      <c r="V193" s="78">
        <v>0</v>
      </c>
      <c r="W193" s="78">
        <v>0</v>
      </c>
      <c r="X193" s="78">
        <v>0</v>
      </c>
      <c r="Y193" s="78">
        <v>0</v>
      </c>
      <c r="Z193" s="78">
        <v>0</v>
      </c>
      <c r="AA193" s="78">
        <v>0</v>
      </c>
      <c r="AB193" s="78">
        <v>0</v>
      </c>
      <c r="AC193" s="78">
        <v>0</v>
      </c>
      <c r="AD193" s="78">
        <v>0</v>
      </c>
      <c r="AE193" s="78">
        <v>0</v>
      </c>
      <c r="AF193" s="78">
        <v>0</v>
      </c>
    </row>
    <row r="194" spans="1:37" s="60" customFormat="1" x14ac:dyDescent="0.2">
      <c r="A194" s="57" t="s">
        <v>55</v>
      </c>
      <c r="B194" s="58" t="s">
        <v>56</v>
      </c>
      <c r="C194" s="59">
        <v>0</v>
      </c>
      <c r="D194" s="59">
        <v>0</v>
      </c>
      <c r="E194" s="59">
        <v>0</v>
      </c>
      <c r="F194" s="59">
        <v>0</v>
      </c>
      <c r="G194" s="59">
        <v>0</v>
      </c>
      <c r="H194" s="59">
        <v>0</v>
      </c>
      <c r="I194" s="59">
        <v>0</v>
      </c>
      <c r="J194" s="59">
        <v>0</v>
      </c>
      <c r="K194" s="59">
        <v>0</v>
      </c>
      <c r="L194" s="59">
        <v>0</v>
      </c>
      <c r="M194" s="59">
        <v>0</v>
      </c>
      <c r="N194" s="59">
        <v>0</v>
      </c>
      <c r="O194" s="59">
        <v>0</v>
      </c>
      <c r="P194" s="59">
        <v>0</v>
      </c>
      <c r="Q194" s="59">
        <v>0</v>
      </c>
      <c r="R194" s="59">
        <v>0</v>
      </c>
      <c r="S194" s="59">
        <v>0</v>
      </c>
      <c r="T194" s="59">
        <v>0</v>
      </c>
      <c r="U194" s="59">
        <v>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59">
        <v>0</v>
      </c>
      <c r="AB194" s="59">
        <v>0</v>
      </c>
      <c r="AC194" s="59">
        <v>0</v>
      </c>
      <c r="AD194" s="59">
        <v>0</v>
      </c>
      <c r="AE194" s="59">
        <v>0</v>
      </c>
      <c r="AF194" s="59">
        <v>0</v>
      </c>
      <c r="AG194"/>
      <c r="AH194"/>
      <c r="AI194"/>
      <c r="AJ194"/>
      <c r="AK194"/>
    </row>
    <row r="195" spans="1:37" x14ac:dyDescent="0.2">
      <c r="A195" s="30" t="s">
        <v>57</v>
      </c>
      <c r="B195" s="31"/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</row>
    <row r="196" spans="1:37" x14ac:dyDescent="0.2">
      <c r="A196" s="61" t="s">
        <v>58</v>
      </c>
      <c r="B196" s="25"/>
      <c r="C196" s="62">
        <v>0</v>
      </c>
      <c r="D196" s="62">
        <v>0</v>
      </c>
      <c r="E196" s="62">
        <v>0</v>
      </c>
      <c r="F196" s="62">
        <v>0</v>
      </c>
      <c r="G196" s="62">
        <v>0</v>
      </c>
      <c r="H196" s="62">
        <v>0</v>
      </c>
      <c r="I196" s="62">
        <v>0</v>
      </c>
      <c r="J196" s="62">
        <v>0</v>
      </c>
      <c r="K196" s="62">
        <v>0</v>
      </c>
      <c r="L196" s="62">
        <v>0</v>
      </c>
      <c r="M196" s="62">
        <v>0</v>
      </c>
      <c r="N196" s="62">
        <v>0</v>
      </c>
      <c r="O196" s="62">
        <v>0</v>
      </c>
      <c r="P196" s="62">
        <v>0</v>
      </c>
      <c r="Q196" s="62">
        <v>0</v>
      </c>
      <c r="R196" s="62">
        <v>0</v>
      </c>
      <c r="S196" s="62">
        <v>0</v>
      </c>
      <c r="T196" s="62">
        <v>0</v>
      </c>
      <c r="U196" s="62">
        <v>0</v>
      </c>
      <c r="V196" s="62">
        <v>0</v>
      </c>
      <c r="W196" s="62">
        <v>0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0</v>
      </c>
      <c r="AD196" s="62">
        <v>0</v>
      </c>
      <c r="AE196" s="62">
        <v>0</v>
      </c>
      <c r="AF196" s="62">
        <v>0</v>
      </c>
    </row>
    <row r="197" spans="1:37" x14ac:dyDescent="0.2">
      <c r="A197" s="45" t="s">
        <v>59</v>
      </c>
      <c r="B197" s="63"/>
      <c r="C197" s="47">
        <v>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</row>
    <row r="198" spans="1:37" x14ac:dyDescent="0.2">
      <c r="A198" s="49" t="s">
        <v>60</v>
      </c>
      <c r="B198" s="11"/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</row>
    <row r="199" spans="1:37" x14ac:dyDescent="0.2">
      <c r="A199" s="49" t="s">
        <v>61</v>
      </c>
      <c r="B199" s="11"/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</row>
    <row r="200" spans="1:37" x14ac:dyDescent="0.2">
      <c r="A200" s="49" t="s">
        <v>62</v>
      </c>
      <c r="B200" s="11"/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</row>
    <row r="201" spans="1:37" x14ac:dyDescent="0.2">
      <c r="A201" s="49" t="s">
        <v>63</v>
      </c>
      <c r="B201" s="11"/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51">
        <v>0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</row>
    <row r="202" spans="1:37" x14ac:dyDescent="0.2">
      <c r="A202" s="49" t="s">
        <v>64</v>
      </c>
      <c r="B202" s="11"/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</row>
    <row r="203" spans="1:37" x14ac:dyDescent="0.2">
      <c r="A203" s="49" t="s">
        <v>65</v>
      </c>
      <c r="B203" s="11"/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</row>
    <row r="204" spans="1:37" x14ac:dyDescent="0.2">
      <c r="A204" s="55" t="s">
        <v>66</v>
      </c>
      <c r="B204" s="31"/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</row>
    <row r="205" spans="1:37" x14ac:dyDescent="0.2">
      <c r="A205" s="64" t="s">
        <v>67</v>
      </c>
      <c r="B205" s="65"/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</row>
    <row r="206" spans="1:37" x14ac:dyDescent="0.2">
      <c r="A206" s="66" t="s">
        <v>68</v>
      </c>
      <c r="B206" s="67"/>
      <c r="C206" s="68">
        <v>569.97299999999996</v>
      </c>
      <c r="D206" s="68">
        <v>465.11799999999999</v>
      </c>
      <c r="E206" s="68">
        <v>493.91399999999999</v>
      </c>
      <c r="F206" s="68">
        <v>452.28500000000003</v>
      </c>
      <c r="G206" s="68">
        <v>469.81299999999999</v>
      </c>
      <c r="H206" s="68">
        <v>485.77600000000001</v>
      </c>
      <c r="I206" s="68">
        <v>364.64499999999998</v>
      </c>
      <c r="J206" s="68">
        <v>356.19400000000002</v>
      </c>
      <c r="K206" s="68">
        <v>345.55200000000002</v>
      </c>
      <c r="L206" s="68">
        <v>205.95400000000001</v>
      </c>
      <c r="M206" s="68">
        <v>179.036</v>
      </c>
      <c r="N206" s="68">
        <v>179.036</v>
      </c>
      <c r="O206" s="68">
        <v>177.78399999999999</v>
      </c>
      <c r="P206" s="68">
        <v>176.845</v>
      </c>
      <c r="Q206" s="68">
        <v>176.845</v>
      </c>
      <c r="R206" s="68">
        <v>182.792</v>
      </c>
      <c r="S206" s="68">
        <v>195.53736000000001</v>
      </c>
      <c r="T206" s="68">
        <v>186.33046500000003</v>
      </c>
      <c r="U206" s="68">
        <v>173.86524</v>
      </c>
      <c r="V206" s="68">
        <v>168.585556</v>
      </c>
      <c r="W206" s="68">
        <v>165.452426</v>
      </c>
      <c r="X206" s="68">
        <v>162.66359600000001</v>
      </c>
      <c r="Y206" s="68">
        <v>127.70399999999999</v>
      </c>
      <c r="Z206" s="68">
        <v>127.70399999999999</v>
      </c>
      <c r="AA206" s="68">
        <v>127.70399999999999</v>
      </c>
      <c r="AB206" s="68">
        <v>127.70399999999999</v>
      </c>
      <c r="AC206" s="68">
        <v>127.70399999999999</v>
      </c>
      <c r="AD206" s="68">
        <v>127.70399999999999</v>
      </c>
      <c r="AE206" s="68">
        <v>127.70399999999999</v>
      </c>
      <c r="AF206" s="68">
        <v>127.70399999999999</v>
      </c>
    </row>
    <row r="207" spans="1:37" x14ac:dyDescent="0.2">
      <c r="A207" s="66" t="s">
        <v>69</v>
      </c>
      <c r="B207" s="67"/>
      <c r="C207" s="68">
        <v>15.962999999999999</v>
      </c>
      <c r="D207" s="68">
        <v>13.146000000000001</v>
      </c>
      <c r="E207" s="68">
        <v>1.8780000000000001</v>
      </c>
      <c r="F207" s="68">
        <v>4.6950000000000003</v>
      </c>
      <c r="G207" s="68">
        <v>3.4430000000000001</v>
      </c>
      <c r="H207" s="68">
        <v>0</v>
      </c>
      <c r="I207" s="68">
        <v>9.39</v>
      </c>
      <c r="J207" s="68">
        <v>4.6950000000000003</v>
      </c>
      <c r="K207" s="68">
        <v>2.504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8">
        <v>0</v>
      </c>
      <c r="S207" s="68">
        <v>0</v>
      </c>
      <c r="T207" s="68">
        <v>0</v>
      </c>
      <c r="U207" s="68">
        <v>0</v>
      </c>
      <c r="V207" s="68">
        <v>0</v>
      </c>
      <c r="W207" s="68">
        <v>0</v>
      </c>
      <c r="X207" s="68">
        <v>0</v>
      </c>
      <c r="Y207" s="68">
        <v>0</v>
      </c>
      <c r="Z207" s="68">
        <v>0</v>
      </c>
      <c r="AA207" s="68">
        <v>0</v>
      </c>
      <c r="AB207" s="68">
        <v>0</v>
      </c>
      <c r="AC207" s="68">
        <v>0</v>
      </c>
      <c r="AD207" s="68">
        <v>0</v>
      </c>
      <c r="AE207" s="68">
        <v>0</v>
      </c>
      <c r="AF207" s="68">
        <v>0</v>
      </c>
    </row>
    <row r="208" spans="1:37" x14ac:dyDescent="0.2">
      <c r="A208" s="61" t="s">
        <v>70</v>
      </c>
      <c r="B208" s="25"/>
      <c r="C208" s="62">
        <v>0</v>
      </c>
      <c r="D208" s="62">
        <v>0</v>
      </c>
      <c r="E208" s="62">
        <v>0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2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  <c r="AE208" s="62">
        <v>0</v>
      </c>
      <c r="AF208" s="62">
        <v>0</v>
      </c>
    </row>
    <row r="209" spans="1:32" x14ac:dyDescent="0.2">
      <c r="A209" s="70" t="s">
        <v>71</v>
      </c>
      <c r="B209" s="71" t="s">
        <v>72</v>
      </c>
      <c r="C209" s="72">
        <v>0</v>
      </c>
      <c r="D209" s="73">
        <v>0</v>
      </c>
      <c r="E209" s="73">
        <v>0</v>
      </c>
      <c r="F209" s="73">
        <v>0</v>
      </c>
      <c r="G209" s="73">
        <v>0</v>
      </c>
      <c r="H209" s="73">
        <v>0</v>
      </c>
      <c r="I209" s="73">
        <v>0</v>
      </c>
      <c r="J209" s="73">
        <v>0</v>
      </c>
      <c r="K209" s="73">
        <v>0</v>
      </c>
      <c r="L209" s="73">
        <v>0</v>
      </c>
      <c r="M209" s="73">
        <v>0</v>
      </c>
      <c r="N209" s="73">
        <v>0</v>
      </c>
      <c r="O209" s="73">
        <v>0</v>
      </c>
      <c r="P209" s="73">
        <v>0</v>
      </c>
      <c r="Q209" s="73">
        <v>0</v>
      </c>
      <c r="R209" s="73">
        <v>0</v>
      </c>
      <c r="S209" s="73">
        <v>0</v>
      </c>
      <c r="T209" s="73">
        <v>0</v>
      </c>
      <c r="U209" s="73">
        <v>0</v>
      </c>
      <c r="V209" s="73">
        <v>0</v>
      </c>
      <c r="W209" s="73">
        <v>0</v>
      </c>
      <c r="X209" s="73">
        <v>0</v>
      </c>
      <c r="Y209" s="73">
        <v>0</v>
      </c>
      <c r="Z209" s="73">
        <v>0</v>
      </c>
      <c r="AA209" s="73">
        <v>0</v>
      </c>
      <c r="AB209" s="73">
        <v>0</v>
      </c>
      <c r="AC209" s="73">
        <v>0</v>
      </c>
      <c r="AD209" s="73">
        <v>0</v>
      </c>
      <c r="AE209" s="73">
        <v>0</v>
      </c>
      <c r="AF209" s="73">
        <v>0</v>
      </c>
    </row>
    <row r="210" spans="1:32" x14ac:dyDescent="0.2">
      <c r="A210" s="70" t="s">
        <v>73</v>
      </c>
      <c r="B210" s="71" t="s">
        <v>74</v>
      </c>
      <c r="C210" s="72">
        <v>0</v>
      </c>
      <c r="D210" s="73">
        <v>0</v>
      </c>
      <c r="E210" s="73">
        <v>0</v>
      </c>
      <c r="F210" s="73">
        <v>0</v>
      </c>
      <c r="G210" s="73">
        <v>0</v>
      </c>
      <c r="H210" s="73">
        <v>0</v>
      </c>
      <c r="I210" s="73">
        <v>0</v>
      </c>
      <c r="J210" s="73">
        <v>0</v>
      </c>
      <c r="K210" s="73">
        <v>0</v>
      </c>
      <c r="L210" s="73">
        <v>0</v>
      </c>
      <c r="M210" s="73">
        <v>0</v>
      </c>
      <c r="N210" s="73">
        <v>0</v>
      </c>
      <c r="O210" s="73">
        <v>0</v>
      </c>
      <c r="P210" s="73">
        <v>0</v>
      </c>
      <c r="Q210" s="73">
        <v>0</v>
      </c>
      <c r="R210" s="73">
        <v>0</v>
      </c>
      <c r="S210" s="73">
        <v>0</v>
      </c>
      <c r="T210" s="73">
        <v>0</v>
      </c>
      <c r="U210" s="73">
        <v>0</v>
      </c>
      <c r="V210" s="73">
        <v>0</v>
      </c>
      <c r="W210" s="73">
        <v>0</v>
      </c>
      <c r="X210" s="73">
        <v>0</v>
      </c>
      <c r="Y210" s="73">
        <v>0</v>
      </c>
      <c r="Z210" s="73">
        <v>0</v>
      </c>
      <c r="AA210" s="73">
        <v>0</v>
      </c>
      <c r="AB210" s="73">
        <v>0</v>
      </c>
      <c r="AC210" s="73">
        <v>0</v>
      </c>
      <c r="AD210" s="73">
        <v>0</v>
      </c>
      <c r="AE210" s="73">
        <v>0</v>
      </c>
      <c r="AF210" s="73">
        <v>0</v>
      </c>
    </row>
    <row r="211" spans="1:32" x14ac:dyDescent="0.2">
      <c r="A211" s="70" t="s">
        <v>75</v>
      </c>
      <c r="B211" s="71" t="s">
        <v>76</v>
      </c>
      <c r="C211" s="72">
        <v>0</v>
      </c>
      <c r="D211" s="73">
        <v>0</v>
      </c>
      <c r="E211" s="73">
        <v>0</v>
      </c>
      <c r="F211" s="73">
        <v>0</v>
      </c>
      <c r="G211" s="73">
        <v>0</v>
      </c>
      <c r="H211" s="73">
        <v>0</v>
      </c>
      <c r="I211" s="73">
        <v>0</v>
      </c>
      <c r="J211" s="73">
        <v>0</v>
      </c>
      <c r="K211" s="73">
        <v>0</v>
      </c>
      <c r="L211" s="73">
        <v>0</v>
      </c>
      <c r="M211" s="73">
        <v>0</v>
      </c>
      <c r="N211" s="73">
        <v>0</v>
      </c>
      <c r="O211" s="73">
        <v>0</v>
      </c>
      <c r="P211" s="73">
        <v>0</v>
      </c>
      <c r="Q211" s="73">
        <v>0</v>
      </c>
      <c r="R211" s="73">
        <v>0</v>
      </c>
      <c r="S211" s="73">
        <v>0</v>
      </c>
      <c r="T211" s="73">
        <v>0</v>
      </c>
      <c r="U211" s="73">
        <v>0</v>
      </c>
      <c r="V211" s="73">
        <v>0</v>
      </c>
      <c r="W211" s="73">
        <v>0</v>
      </c>
      <c r="X211" s="73">
        <v>0</v>
      </c>
      <c r="Y211" s="73">
        <v>0</v>
      </c>
      <c r="Z211" s="73">
        <v>0</v>
      </c>
      <c r="AA211" s="73">
        <v>0</v>
      </c>
      <c r="AB211" s="73">
        <v>0</v>
      </c>
      <c r="AC211" s="73">
        <v>0</v>
      </c>
      <c r="AD211" s="73">
        <v>0</v>
      </c>
      <c r="AE211" s="73">
        <v>0</v>
      </c>
      <c r="AF211" s="73">
        <v>0</v>
      </c>
    </row>
    <row r="212" spans="1:32" x14ac:dyDescent="0.2">
      <c r="A212" s="70" t="s">
        <v>77</v>
      </c>
      <c r="B212" s="71" t="s">
        <v>78</v>
      </c>
      <c r="C212" s="72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3">
        <v>0</v>
      </c>
      <c r="Y212" s="73">
        <v>0</v>
      </c>
      <c r="Z212" s="73">
        <v>0</v>
      </c>
      <c r="AA212" s="73">
        <v>0</v>
      </c>
      <c r="AB212" s="73">
        <v>0</v>
      </c>
      <c r="AC212" s="73">
        <v>0</v>
      </c>
      <c r="AD212" s="73">
        <v>0</v>
      </c>
      <c r="AE212" s="73">
        <v>0</v>
      </c>
      <c r="AF212" s="73">
        <v>0</v>
      </c>
    </row>
    <row r="213" spans="1:32" x14ac:dyDescent="0.2">
      <c r="A213" s="70" t="s">
        <v>79</v>
      </c>
      <c r="B213" s="71" t="s">
        <v>80</v>
      </c>
      <c r="C213" s="72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</row>
    <row r="214" spans="1:32" x14ac:dyDescent="0.2">
      <c r="A214" s="74" t="s">
        <v>81</v>
      </c>
      <c r="B214" s="75"/>
      <c r="C214" s="72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</row>
    <row r="215" spans="1:32" x14ac:dyDescent="0.2">
      <c r="A215" s="76" t="s">
        <v>82</v>
      </c>
      <c r="B215" s="28"/>
      <c r="C215" s="78">
        <v>15.962999999999999</v>
      </c>
      <c r="D215" s="78">
        <v>13.146000000000001</v>
      </c>
      <c r="E215" s="78">
        <v>1.8780000000000001</v>
      </c>
      <c r="F215" s="78">
        <v>4.6950000000000003</v>
      </c>
      <c r="G215" s="78">
        <v>3.4430000000000001</v>
      </c>
      <c r="H215" s="78">
        <v>0</v>
      </c>
      <c r="I215" s="78">
        <v>9.39</v>
      </c>
      <c r="J215" s="78">
        <v>4.6950000000000003</v>
      </c>
      <c r="K215" s="78">
        <v>2.504</v>
      </c>
      <c r="L215" s="78">
        <v>0</v>
      </c>
      <c r="M215" s="78">
        <v>0</v>
      </c>
      <c r="N215" s="78">
        <v>0</v>
      </c>
      <c r="O215" s="78">
        <v>0</v>
      </c>
      <c r="P215" s="78">
        <v>0</v>
      </c>
      <c r="Q215" s="78">
        <v>0</v>
      </c>
      <c r="R215" s="78">
        <v>0</v>
      </c>
      <c r="S215" s="78">
        <v>0</v>
      </c>
      <c r="T215" s="78">
        <v>0</v>
      </c>
      <c r="U215" s="78">
        <v>0</v>
      </c>
      <c r="V215" s="78">
        <v>0</v>
      </c>
      <c r="W215" s="78">
        <v>0</v>
      </c>
      <c r="X215" s="78">
        <v>0</v>
      </c>
      <c r="Y215" s="78">
        <v>0</v>
      </c>
      <c r="Z215" s="78">
        <v>0</v>
      </c>
      <c r="AA215" s="78">
        <v>0</v>
      </c>
      <c r="AB215" s="78">
        <v>0</v>
      </c>
      <c r="AC215" s="78">
        <v>0</v>
      </c>
      <c r="AD215" s="78">
        <v>0</v>
      </c>
      <c r="AE215" s="78">
        <v>0</v>
      </c>
      <c r="AF215" s="78">
        <v>0</v>
      </c>
    </row>
    <row r="216" spans="1:32" x14ac:dyDescent="0.2">
      <c r="A216" s="79" t="s">
        <v>83</v>
      </c>
      <c r="B216" s="80" t="s">
        <v>84</v>
      </c>
      <c r="C216" s="81">
        <v>0</v>
      </c>
      <c r="D216" s="82">
        <v>0</v>
      </c>
      <c r="E216" s="82">
        <v>0</v>
      </c>
      <c r="F216" s="82">
        <v>0</v>
      </c>
      <c r="G216" s="82">
        <v>0</v>
      </c>
      <c r="H216" s="82">
        <v>0</v>
      </c>
      <c r="I216" s="82">
        <v>0</v>
      </c>
      <c r="J216" s="82">
        <v>0</v>
      </c>
      <c r="K216" s="82">
        <v>0</v>
      </c>
      <c r="L216" s="82">
        <v>0</v>
      </c>
      <c r="M216" s="82">
        <v>0</v>
      </c>
      <c r="N216" s="82">
        <v>0</v>
      </c>
      <c r="O216" s="82">
        <v>0</v>
      </c>
      <c r="P216" s="82">
        <v>0</v>
      </c>
      <c r="Q216" s="82">
        <v>0</v>
      </c>
      <c r="R216" s="82">
        <v>0</v>
      </c>
      <c r="S216" s="82">
        <v>0</v>
      </c>
      <c r="T216" s="82">
        <v>0</v>
      </c>
      <c r="U216" s="82">
        <v>0</v>
      </c>
      <c r="V216" s="82">
        <v>0</v>
      </c>
      <c r="W216" s="82">
        <v>0</v>
      </c>
      <c r="X216" s="82">
        <v>0</v>
      </c>
      <c r="Y216" s="82">
        <v>0</v>
      </c>
      <c r="Z216" s="82">
        <v>0</v>
      </c>
      <c r="AA216" s="82">
        <v>0</v>
      </c>
      <c r="AB216" s="82">
        <v>0</v>
      </c>
      <c r="AC216" s="82">
        <v>0</v>
      </c>
      <c r="AD216" s="82">
        <v>0</v>
      </c>
      <c r="AE216" s="82">
        <v>0</v>
      </c>
      <c r="AF216" s="82">
        <v>0</v>
      </c>
    </row>
    <row r="217" spans="1:32" x14ac:dyDescent="0.2">
      <c r="A217" s="83" t="s">
        <v>85</v>
      </c>
      <c r="B217" s="84">
        <v>84</v>
      </c>
      <c r="C217" s="72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3">
        <v>0</v>
      </c>
      <c r="Y217" s="73">
        <v>0</v>
      </c>
      <c r="Z217" s="73">
        <v>0</v>
      </c>
      <c r="AA217" s="73">
        <v>0</v>
      </c>
      <c r="AB217" s="73">
        <v>0</v>
      </c>
      <c r="AC217" s="73">
        <v>0</v>
      </c>
      <c r="AD217" s="73">
        <v>0</v>
      </c>
      <c r="AE217" s="73">
        <v>0</v>
      </c>
      <c r="AF217" s="73">
        <v>0</v>
      </c>
    </row>
    <row r="218" spans="1:32" x14ac:dyDescent="0.2">
      <c r="A218" s="70" t="s">
        <v>86</v>
      </c>
      <c r="B218" s="71">
        <v>85</v>
      </c>
      <c r="C218" s="72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</row>
    <row r="219" spans="1:32" x14ac:dyDescent="0.2">
      <c r="A219" s="74" t="s">
        <v>87</v>
      </c>
      <c r="B219" s="75" t="s">
        <v>88</v>
      </c>
      <c r="C219" s="85">
        <v>0</v>
      </c>
      <c r="D219" s="86">
        <v>0</v>
      </c>
      <c r="E219" s="86">
        <v>0</v>
      </c>
      <c r="F219" s="86">
        <v>0</v>
      </c>
      <c r="G219" s="86">
        <v>0</v>
      </c>
      <c r="H219" s="86">
        <v>0</v>
      </c>
      <c r="I219" s="86">
        <v>0</v>
      </c>
      <c r="J219" s="86">
        <v>0</v>
      </c>
      <c r="K219" s="86">
        <v>0</v>
      </c>
      <c r="L219" s="86">
        <v>0</v>
      </c>
      <c r="M219" s="86">
        <v>0</v>
      </c>
      <c r="N219" s="86">
        <v>0</v>
      </c>
      <c r="O219" s="86">
        <v>0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0</v>
      </c>
      <c r="W219" s="86">
        <v>0</v>
      </c>
      <c r="X219" s="86">
        <v>0</v>
      </c>
      <c r="Y219" s="86">
        <v>0</v>
      </c>
      <c r="Z219" s="86">
        <v>0</v>
      </c>
      <c r="AA219" s="86">
        <v>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</row>
    <row r="220" spans="1:32" x14ac:dyDescent="0.2">
      <c r="A220" s="32" t="s">
        <v>89</v>
      </c>
      <c r="B220" s="33"/>
      <c r="C220" s="34">
        <v>0</v>
      </c>
      <c r="D220" s="34">
        <v>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  <c r="AF220" s="34">
        <v>0</v>
      </c>
    </row>
    <row r="221" spans="1:32" ht="13.5" thickBot="1" x14ac:dyDescent="0.25">
      <c r="A221" s="30" t="s">
        <v>90</v>
      </c>
      <c r="B221" s="31"/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</row>
    <row r="222" spans="1:32" ht="13.5" thickBot="1" x14ac:dyDescent="0.25">
      <c r="A222" s="36" t="s">
        <v>91</v>
      </c>
      <c r="B222" s="37"/>
      <c r="C222" s="38">
        <v>-0.13900001349998092</v>
      </c>
      <c r="D222" s="38">
        <v>-35.055999999999983</v>
      </c>
      <c r="E222" s="38">
        <v>-5.6339999999999577</v>
      </c>
      <c r="F222" s="38">
        <v>-1.8779999999999859</v>
      </c>
      <c r="G222" s="38">
        <v>-8.450999999999965</v>
      </c>
      <c r="H222" s="38">
        <v>-2.1910000000000309</v>
      </c>
      <c r="I222" s="38">
        <v>-40.69</v>
      </c>
      <c r="J222" s="38">
        <v>-10.955000000000041</v>
      </c>
      <c r="K222" s="38">
        <v>-8.1380000000000337</v>
      </c>
      <c r="L222" s="38">
        <v>-3.1300000000000239</v>
      </c>
      <c r="M222" s="38">
        <v>-4.0689999999999884</v>
      </c>
      <c r="N222" s="38">
        <v>-1.2520000000000095</v>
      </c>
      <c r="O222" s="38">
        <v>0</v>
      </c>
      <c r="P222" s="38">
        <v>0.31299999999998818</v>
      </c>
      <c r="Q222" s="38">
        <v>0</v>
      </c>
      <c r="R222" s="38">
        <v>0.53147399999997447</v>
      </c>
      <c r="S222" s="38">
        <v>0.3004799999999932</v>
      </c>
      <c r="T222" s="38">
        <v>-0.31800800000002027</v>
      </c>
      <c r="U222" s="38">
        <v>-0.3004799999999932</v>
      </c>
      <c r="V222" s="38">
        <v>0.86888800000002675</v>
      </c>
      <c r="W222" s="38">
        <v>-0.37685199999998531</v>
      </c>
      <c r="X222" s="38">
        <v>-4.1891920000000198</v>
      </c>
      <c r="Y222" s="38">
        <v>0</v>
      </c>
      <c r="Z222" s="38">
        <v>0</v>
      </c>
      <c r="AA222" s="38">
        <v>0</v>
      </c>
      <c r="AB222" s="38">
        <v>0</v>
      </c>
      <c r="AC222" s="38">
        <v>0</v>
      </c>
      <c r="AD222" s="38">
        <v>0</v>
      </c>
      <c r="AE222" s="38">
        <v>0</v>
      </c>
      <c r="AF222" s="38">
        <v>0</v>
      </c>
    </row>
    <row r="224" spans="1:32" x14ac:dyDescent="0.2">
      <c r="A224" s="94"/>
      <c r="B224" s="95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</row>
    <row r="225" spans="1:32" x14ac:dyDescent="0.2">
      <c r="A225"/>
      <c r="B225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ht="30.75" thickBot="1" x14ac:dyDescent="0.3">
      <c r="A226" s="90" t="s">
        <v>99</v>
      </c>
      <c r="B226" s="2" t="s">
        <v>1</v>
      </c>
      <c r="C226" s="3">
        <v>1990</v>
      </c>
      <c r="D226" s="3">
        <v>1991</v>
      </c>
      <c r="E226" s="3">
        <v>1992</v>
      </c>
      <c r="F226" s="3">
        <v>1993</v>
      </c>
      <c r="G226" s="3">
        <v>1994</v>
      </c>
      <c r="H226" s="3">
        <v>1995</v>
      </c>
      <c r="I226" s="3">
        <v>1996</v>
      </c>
      <c r="J226" s="3">
        <v>1997</v>
      </c>
      <c r="K226" s="3">
        <v>1998</v>
      </c>
      <c r="L226" s="3">
        <v>1999</v>
      </c>
      <c r="M226" s="3">
        <v>2000</v>
      </c>
      <c r="N226" s="3">
        <v>2001</v>
      </c>
      <c r="O226" s="3">
        <v>2002</v>
      </c>
      <c r="P226" s="3">
        <v>2003</v>
      </c>
      <c r="Q226" s="3">
        <v>2004</v>
      </c>
      <c r="R226" s="3">
        <v>2005</v>
      </c>
      <c r="S226" s="3">
        <v>2006</v>
      </c>
      <c r="T226" s="3">
        <v>2007</v>
      </c>
      <c r="U226" s="3">
        <v>2008</v>
      </c>
      <c r="V226" s="3">
        <v>2009</v>
      </c>
      <c r="W226" s="3">
        <v>2010</v>
      </c>
      <c r="X226" s="3">
        <v>2011</v>
      </c>
      <c r="Y226" s="3">
        <v>2012</v>
      </c>
      <c r="Z226" s="3">
        <v>2013</v>
      </c>
      <c r="AA226" s="3">
        <v>2014</v>
      </c>
      <c r="AB226" s="3">
        <v>2015</v>
      </c>
      <c r="AC226" s="3">
        <v>2016</v>
      </c>
      <c r="AD226" s="3">
        <v>2017</v>
      </c>
      <c r="AE226" s="3">
        <v>2018</v>
      </c>
      <c r="AF226" s="3">
        <v>2019</v>
      </c>
    </row>
    <row r="227" spans="1:32" x14ac:dyDescent="0.2">
      <c r="A227" s="5" t="s">
        <v>2</v>
      </c>
      <c r="B227" s="6"/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</row>
    <row r="228" spans="1:32" x14ac:dyDescent="0.2">
      <c r="A228" s="10" t="s">
        <v>3</v>
      </c>
      <c r="B228" s="11"/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</row>
    <row r="229" spans="1:32" x14ac:dyDescent="0.2">
      <c r="A229" s="10" t="s">
        <v>4</v>
      </c>
      <c r="B229" s="11"/>
      <c r="C229" s="12">
        <v>4</v>
      </c>
      <c r="D229" s="12">
        <v>4.43</v>
      </c>
      <c r="E229" s="12">
        <v>4.43</v>
      </c>
      <c r="F229" s="12">
        <v>5.7590000000000003</v>
      </c>
      <c r="G229" s="12">
        <v>5.3159999999999998</v>
      </c>
      <c r="H229" s="12">
        <v>5.7590000000000003</v>
      </c>
      <c r="I229" s="12">
        <v>5.7590000000000003</v>
      </c>
      <c r="J229" s="12">
        <v>5.7147000000000006</v>
      </c>
      <c r="K229" s="12">
        <v>7.6196000000000002</v>
      </c>
      <c r="L229" s="12">
        <v>7.9740000000000002</v>
      </c>
      <c r="M229" s="12">
        <v>8.4169999999999998</v>
      </c>
      <c r="N229" s="12">
        <v>7.9740000000000002</v>
      </c>
      <c r="O229" s="12">
        <v>8.4169999999999998</v>
      </c>
      <c r="P229" s="12">
        <v>11.961</v>
      </c>
      <c r="Q229" s="12">
        <v>10.189</v>
      </c>
      <c r="R229" s="12">
        <v>10.1004</v>
      </c>
      <c r="S229" s="12">
        <v>9.6374649999999988</v>
      </c>
      <c r="T229" s="12">
        <v>7.897361000000001</v>
      </c>
      <c r="U229" s="12">
        <v>9.724736</v>
      </c>
      <c r="V229" s="12">
        <v>4.6550439999999993</v>
      </c>
      <c r="W229" s="12">
        <v>10.109260000000001</v>
      </c>
      <c r="X229" s="12">
        <v>9.3450849999999992</v>
      </c>
      <c r="Y229" s="12">
        <v>8.8697459999999992</v>
      </c>
      <c r="Z229" s="12">
        <v>8.5388249999999992</v>
      </c>
      <c r="AA229" s="12">
        <v>1.9952719999999999</v>
      </c>
      <c r="AB229" s="12">
        <v>6.9838950000000004</v>
      </c>
      <c r="AC229" s="12">
        <v>4.667891</v>
      </c>
      <c r="AD229" s="12">
        <v>5.5335130000000001</v>
      </c>
      <c r="AE229" s="12">
        <v>7.0330680000000001</v>
      </c>
      <c r="AF229" s="12">
        <v>5.8493720000000007</v>
      </c>
    </row>
    <row r="230" spans="1:32" x14ac:dyDescent="0.2">
      <c r="A230" s="10" t="s">
        <v>5</v>
      </c>
      <c r="B230" s="11"/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</row>
    <row r="231" spans="1:32" ht="13.5" thickBot="1" x14ac:dyDescent="0.25">
      <c r="A231" s="13" t="s">
        <v>6</v>
      </c>
      <c r="B231" s="14"/>
      <c r="C231" s="15">
        <v>0</v>
      </c>
      <c r="D231" s="15">
        <v>19.934999999999999</v>
      </c>
      <c r="E231" s="15">
        <v>-23.922000000000001</v>
      </c>
      <c r="F231" s="15">
        <v>13.733000000000001</v>
      </c>
      <c r="G231" s="15">
        <v>-10.189</v>
      </c>
      <c r="H231" s="15">
        <v>-16.391000000000002</v>
      </c>
      <c r="I231" s="15">
        <v>4.43</v>
      </c>
      <c r="J231" s="15">
        <v>5.3159999999999998</v>
      </c>
      <c r="K231" s="15">
        <v>12.847</v>
      </c>
      <c r="L231" s="15">
        <v>-15.948</v>
      </c>
      <c r="M231" s="15">
        <v>11.074999999999999</v>
      </c>
      <c r="N231" s="15">
        <v>1.772</v>
      </c>
      <c r="O231" s="15">
        <v>3.101</v>
      </c>
      <c r="P231" s="15">
        <v>-17.277000000000001</v>
      </c>
      <c r="Q231" s="15">
        <v>8.86</v>
      </c>
      <c r="R231" s="15">
        <v>5.4595319999999994</v>
      </c>
      <c r="S231" s="15">
        <v>-9.983448000000001</v>
      </c>
      <c r="T231" s="15">
        <v>-1.4255739999999983</v>
      </c>
      <c r="U231" s="15">
        <v>14.222515</v>
      </c>
      <c r="V231" s="15">
        <v>-2.6486969999999999</v>
      </c>
      <c r="W231" s="15">
        <v>-7.7560439999999993</v>
      </c>
      <c r="X231" s="15">
        <v>-7.1747261099999982</v>
      </c>
      <c r="Y231" s="15">
        <v>7.2625420000000007</v>
      </c>
      <c r="Z231" s="15">
        <v>-12.659611000000002</v>
      </c>
      <c r="AA231" s="15">
        <v>-8.5587599999999995</v>
      </c>
      <c r="AB231" s="15">
        <v>14.082084000000002</v>
      </c>
      <c r="AC231" s="15">
        <v>-8.0661439999999995</v>
      </c>
      <c r="AD231" s="15">
        <v>-8.3811170000000015</v>
      </c>
      <c r="AE231" s="15">
        <v>13.599214000000003</v>
      </c>
      <c r="AF231" s="15">
        <v>7.2468155000000012</v>
      </c>
    </row>
    <row r="232" spans="1:32" x14ac:dyDescent="0.2">
      <c r="A232" s="16" t="s">
        <v>7</v>
      </c>
      <c r="B232" s="17"/>
      <c r="C232" s="18">
        <v>-4</v>
      </c>
      <c r="D232" s="18">
        <v>15.504999999999999</v>
      </c>
      <c r="E232" s="18">
        <v>-28.352</v>
      </c>
      <c r="F232" s="18">
        <v>7.9740000000000002</v>
      </c>
      <c r="G232" s="18">
        <v>-15.504999999999999</v>
      </c>
      <c r="H232" s="18">
        <v>-22.150000000000002</v>
      </c>
      <c r="I232" s="18">
        <v>-1.3290000000000006</v>
      </c>
      <c r="J232" s="18">
        <v>-0.39870000000000072</v>
      </c>
      <c r="K232" s="18">
        <v>5.2273999999999994</v>
      </c>
      <c r="L232" s="18">
        <v>-23.922000000000001</v>
      </c>
      <c r="M232" s="18">
        <v>2.6579999999999995</v>
      </c>
      <c r="N232" s="18">
        <v>-6.202</v>
      </c>
      <c r="O232" s="18">
        <v>-5.3159999999999998</v>
      </c>
      <c r="P232" s="18">
        <v>-29.238</v>
      </c>
      <c r="Q232" s="18">
        <v>-1.3290000000000006</v>
      </c>
      <c r="R232" s="18">
        <v>-4.6408680000000011</v>
      </c>
      <c r="S232" s="18">
        <v>-19.620913000000002</v>
      </c>
      <c r="T232" s="18">
        <v>-9.3229349999999993</v>
      </c>
      <c r="U232" s="18">
        <v>4.4977789999999995</v>
      </c>
      <c r="V232" s="18">
        <v>-7.3037409999999987</v>
      </c>
      <c r="W232" s="18">
        <v>-17.865304000000002</v>
      </c>
      <c r="X232" s="18">
        <v>-16.519811109999999</v>
      </c>
      <c r="Y232" s="18">
        <v>-1.6072039999999985</v>
      </c>
      <c r="Z232" s="18">
        <v>-21.198436000000001</v>
      </c>
      <c r="AA232" s="18">
        <v>-10.554031999999999</v>
      </c>
      <c r="AB232" s="18">
        <v>7.0981890000000014</v>
      </c>
      <c r="AC232" s="18">
        <v>-12.734034999999999</v>
      </c>
      <c r="AD232" s="18">
        <v>-13.914630000000002</v>
      </c>
      <c r="AE232" s="18">
        <v>6.5661460000000034</v>
      </c>
      <c r="AF232" s="18">
        <v>1.3974435000000005</v>
      </c>
    </row>
    <row r="233" spans="1:32" ht="13.5" thickBot="1" x14ac:dyDescent="0.25">
      <c r="A233" s="21" t="s">
        <v>8</v>
      </c>
      <c r="B233" s="22"/>
      <c r="C233" s="23">
        <f t="shared" ref="C233:AF233" si="3">C232-C252</f>
        <v>-4</v>
      </c>
      <c r="D233" s="23">
        <f t="shared" si="3"/>
        <v>15.504999999999999</v>
      </c>
      <c r="E233" s="23">
        <f t="shared" si="3"/>
        <v>-28.352</v>
      </c>
      <c r="F233" s="23">
        <f t="shared" si="3"/>
        <v>7.9740000000000002</v>
      </c>
      <c r="G233" s="23">
        <f t="shared" si="3"/>
        <v>-15.504999999999999</v>
      </c>
      <c r="H233" s="23">
        <f t="shared" si="3"/>
        <v>-22.150000000000002</v>
      </c>
      <c r="I233" s="23">
        <f t="shared" si="3"/>
        <v>-1.3290000000000006</v>
      </c>
      <c r="J233" s="23">
        <f t="shared" si="3"/>
        <v>-0.39870000000000072</v>
      </c>
      <c r="K233" s="23">
        <f t="shared" si="3"/>
        <v>5.2273999999999994</v>
      </c>
      <c r="L233" s="23">
        <f t="shared" si="3"/>
        <v>-23.922000000000001</v>
      </c>
      <c r="M233" s="23">
        <f t="shared" si="3"/>
        <v>2.6579999999999995</v>
      </c>
      <c r="N233" s="23">
        <f t="shared" si="3"/>
        <v>-6.202</v>
      </c>
      <c r="O233" s="23">
        <f t="shared" si="3"/>
        <v>-5.3159999999999998</v>
      </c>
      <c r="P233" s="23">
        <f t="shared" si="3"/>
        <v>-29.238</v>
      </c>
      <c r="Q233" s="23">
        <f t="shared" si="3"/>
        <v>-1.3290000000000006</v>
      </c>
      <c r="R233" s="23">
        <f t="shared" si="3"/>
        <v>-4.6408680000000011</v>
      </c>
      <c r="S233" s="23">
        <f t="shared" si="3"/>
        <v>-19.620913000000002</v>
      </c>
      <c r="T233" s="23">
        <f t="shared" si="3"/>
        <v>-9.3229349999999993</v>
      </c>
      <c r="U233" s="23">
        <f t="shared" si="3"/>
        <v>4.4977789999999995</v>
      </c>
      <c r="V233" s="23">
        <f t="shared" si="3"/>
        <v>-7.3037409999999987</v>
      </c>
      <c r="W233" s="23">
        <f t="shared" si="3"/>
        <v>-17.865304000000002</v>
      </c>
      <c r="X233" s="23">
        <f t="shared" si="3"/>
        <v>-16.519811109999999</v>
      </c>
      <c r="Y233" s="23">
        <f t="shared" si="3"/>
        <v>-1.6072039999999985</v>
      </c>
      <c r="Z233" s="23">
        <f t="shared" si="3"/>
        <v>-21.198436000000001</v>
      </c>
      <c r="AA233" s="23">
        <f t="shared" si="3"/>
        <v>-10.554031999999999</v>
      </c>
      <c r="AB233" s="23">
        <f t="shared" si="3"/>
        <v>7.0981890000000014</v>
      </c>
      <c r="AC233" s="23">
        <f t="shared" si="3"/>
        <v>-12.734034999999999</v>
      </c>
      <c r="AD233" s="23">
        <f t="shared" si="3"/>
        <v>-13.914630000000002</v>
      </c>
      <c r="AE233" s="23">
        <f t="shared" si="3"/>
        <v>6.5661460000000034</v>
      </c>
      <c r="AF233" s="23">
        <f t="shared" si="3"/>
        <v>1.3974435000000005</v>
      </c>
    </row>
    <row r="234" spans="1:32" x14ac:dyDescent="0.2">
      <c r="A234" s="16" t="s">
        <v>9</v>
      </c>
      <c r="B234" s="17"/>
      <c r="C234" s="18">
        <v>0</v>
      </c>
      <c r="D234" s="18">
        <v>0</v>
      </c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  <c r="AC234" s="18">
        <v>0</v>
      </c>
      <c r="AD234" s="18">
        <v>0</v>
      </c>
      <c r="AE234" s="18">
        <v>0</v>
      </c>
      <c r="AF234" s="18">
        <v>0</v>
      </c>
    </row>
    <row r="235" spans="1:32" x14ac:dyDescent="0.2">
      <c r="A235" s="24" t="s">
        <v>10</v>
      </c>
      <c r="B235" s="25"/>
      <c r="C235" s="26">
        <v>0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0</v>
      </c>
      <c r="R235" s="26">
        <v>0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  <c r="AE235" s="26">
        <v>0</v>
      </c>
      <c r="AF235" s="26">
        <v>0</v>
      </c>
    </row>
    <row r="236" spans="1:32" x14ac:dyDescent="0.2">
      <c r="A236" s="10" t="s">
        <v>11</v>
      </c>
      <c r="B236" s="11"/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</row>
    <row r="237" spans="1:32" x14ac:dyDescent="0.2">
      <c r="A237" s="10" t="s">
        <v>12</v>
      </c>
      <c r="B237" s="11"/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</row>
    <row r="238" spans="1:32" x14ac:dyDescent="0.2">
      <c r="A238" s="10" t="s">
        <v>13</v>
      </c>
      <c r="B238" s="11"/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</row>
    <row r="239" spans="1:32" x14ac:dyDescent="0.2">
      <c r="A239" s="27" t="s">
        <v>14</v>
      </c>
      <c r="B239" s="28"/>
      <c r="C239" s="29">
        <v>0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0</v>
      </c>
      <c r="Z239" s="29">
        <v>0</v>
      </c>
      <c r="AA239" s="29">
        <v>0</v>
      </c>
      <c r="AB239" s="29">
        <v>0</v>
      </c>
      <c r="AC239" s="29">
        <v>0</v>
      </c>
      <c r="AD239" s="29">
        <v>0</v>
      </c>
      <c r="AE239" s="29">
        <v>0</v>
      </c>
      <c r="AF239" s="29">
        <v>0</v>
      </c>
    </row>
    <row r="240" spans="1:32" x14ac:dyDescent="0.2">
      <c r="A240" s="30" t="s">
        <v>15</v>
      </c>
      <c r="B240" s="31"/>
      <c r="C240" s="19">
        <v>174.98500000000001</v>
      </c>
      <c r="D240" s="19">
        <v>156.822</v>
      </c>
      <c r="E240" s="19">
        <v>191.376</v>
      </c>
      <c r="F240" s="19">
        <v>161.25200000000001</v>
      </c>
      <c r="G240" s="19">
        <v>164.35300000000001</v>
      </c>
      <c r="H240" s="19">
        <v>147.96199999999999</v>
      </c>
      <c r="I240" s="19">
        <v>126.255</v>
      </c>
      <c r="J240" s="19">
        <v>112.07900000000001</v>
      </c>
      <c r="K240" s="19">
        <v>116.952</v>
      </c>
      <c r="L240" s="19">
        <v>146.19</v>
      </c>
      <c r="M240" s="19">
        <v>121.38200000000001</v>
      </c>
      <c r="N240" s="19">
        <v>119.167</v>
      </c>
      <c r="O240" s="19">
        <v>120.93900000000001</v>
      </c>
      <c r="P240" s="19">
        <v>123.59700000000001</v>
      </c>
      <c r="Q240" s="19">
        <v>91.257999999999996</v>
      </c>
      <c r="R240" s="19">
        <v>95.393848000000006</v>
      </c>
      <c r="S240" s="19">
        <v>98.350872999999993</v>
      </c>
      <c r="T240" s="19">
        <v>94.604865000000004</v>
      </c>
      <c r="U240" s="19">
        <v>92.395181000000008</v>
      </c>
      <c r="V240" s="19">
        <v>107.823099</v>
      </c>
      <c r="W240" s="19">
        <v>105.40742</v>
      </c>
      <c r="X240" s="19">
        <v>85.029420000000002</v>
      </c>
      <c r="Y240" s="19">
        <v>87.066334000000012</v>
      </c>
      <c r="Z240" s="19">
        <v>106.10514499999999</v>
      </c>
      <c r="AA240" s="19">
        <v>91.775424000000001</v>
      </c>
      <c r="AB240" s="19">
        <v>65.371295000000003</v>
      </c>
      <c r="AC240" s="19">
        <v>81.146968000000001</v>
      </c>
      <c r="AD240" s="19">
        <v>75.146090000000001</v>
      </c>
      <c r="AE240" s="19">
        <v>64.671797999999995</v>
      </c>
      <c r="AF240" s="19">
        <v>54.392368410000003</v>
      </c>
    </row>
    <row r="241" spans="1:32" x14ac:dyDescent="0.2">
      <c r="A241" s="24" t="s">
        <v>10</v>
      </c>
      <c r="B241" s="25"/>
      <c r="C241" s="26">
        <v>0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0</v>
      </c>
      <c r="N241" s="26">
        <v>0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0</v>
      </c>
      <c r="Z241" s="26">
        <v>0</v>
      </c>
      <c r="AA241" s="26">
        <v>0</v>
      </c>
      <c r="AB241" s="26">
        <v>0</v>
      </c>
      <c r="AC241" s="26">
        <v>0</v>
      </c>
      <c r="AD241" s="26">
        <v>0</v>
      </c>
      <c r="AE241" s="26">
        <v>0</v>
      </c>
      <c r="AF241" s="26">
        <v>0</v>
      </c>
    </row>
    <row r="242" spans="1:32" x14ac:dyDescent="0.2">
      <c r="A242" s="10" t="s">
        <v>16</v>
      </c>
      <c r="B242" s="11"/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</row>
    <row r="243" spans="1:32" x14ac:dyDescent="0.2">
      <c r="A243" s="10" t="s">
        <v>17</v>
      </c>
      <c r="B243" s="11"/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</row>
    <row r="244" spans="1:32" x14ac:dyDescent="0.2">
      <c r="A244" s="10" t="s">
        <v>13</v>
      </c>
      <c r="B244" s="11"/>
      <c r="C244" s="12">
        <v>174.98500000000001</v>
      </c>
      <c r="D244" s="12">
        <v>156.822</v>
      </c>
      <c r="E244" s="12">
        <v>191.376</v>
      </c>
      <c r="F244" s="12">
        <v>161.25200000000001</v>
      </c>
      <c r="G244" s="12">
        <v>164.35300000000001</v>
      </c>
      <c r="H244" s="12">
        <v>147.96199999999999</v>
      </c>
      <c r="I244" s="12">
        <v>126.255</v>
      </c>
      <c r="J244" s="12">
        <v>112.07900000000001</v>
      </c>
      <c r="K244" s="12">
        <v>116.952</v>
      </c>
      <c r="L244" s="12">
        <v>146.19</v>
      </c>
      <c r="M244" s="12">
        <v>121.38200000000001</v>
      </c>
      <c r="N244" s="12">
        <v>119.167</v>
      </c>
      <c r="O244" s="12">
        <v>120.93900000000001</v>
      </c>
      <c r="P244" s="12">
        <v>123.59700000000001</v>
      </c>
      <c r="Q244" s="12">
        <v>91.257999999999996</v>
      </c>
      <c r="R244" s="12">
        <v>95.393848000000006</v>
      </c>
      <c r="S244" s="12">
        <v>98.350872999999993</v>
      </c>
      <c r="T244" s="12">
        <v>94.604865000000004</v>
      </c>
      <c r="U244" s="12">
        <v>92.395181000000008</v>
      </c>
      <c r="V244" s="12">
        <v>107.823099</v>
      </c>
      <c r="W244" s="12">
        <v>105.40742</v>
      </c>
      <c r="X244" s="12">
        <v>85.029420000000002</v>
      </c>
      <c r="Y244" s="12">
        <v>87.066334000000012</v>
      </c>
      <c r="Z244" s="12">
        <v>106.10514499999999</v>
      </c>
      <c r="AA244" s="12">
        <v>91.775424000000001</v>
      </c>
      <c r="AB244" s="12">
        <v>65.371295000000003</v>
      </c>
      <c r="AC244" s="12">
        <v>81.146968000000001</v>
      </c>
      <c r="AD244" s="12">
        <v>75.146090000000001</v>
      </c>
      <c r="AE244" s="12">
        <v>64.671797999999995</v>
      </c>
      <c r="AF244" s="12">
        <v>54.392368410000003</v>
      </c>
    </row>
    <row r="245" spans="1:32" x14ac:dyDescent="0.2">
      <c r="A245" s="27" t="s">
        <v>18</v>
      </c>
      <c r="B245" s="28"/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  <c r="U245" s="29">
        <v>0</v>
      </c>
      <c r="V245" s="29">
        <v>0</v>
      </c>
      <c r="W245" s="29">
        <v>0</v>
      </c>
      <c r="X245" s="29">
        <v>0</v>
      </c>
      <c r="Y245" s="29">
        <v>0</v>
      </c>
      <c r="Z245" s="29">
        <v>0</v>
      </c>
      <c r="AA245" s="29">
        <v>0</v>
      </c>
      <c r="AB245" s="29">
        <v>0</v>
      </c>
      <c r="AC245" s="29">
        <v>0</v>
      </c>
      <c r="AD245" s="29">
        <v>0</v>
      </c>
      <c r="AE245" s="29">
        <v>0</v>
      </c>
      <c r="AF245" s="29">
        <v>0</v>
      </c>
    </row>
    <row r="246" spans="1:32" x14ac:dyDescent="0.2">
      <c r="A246" s="32" t="s">
        <v>19</v>
      </c>
      <c r="B246" s="33"/>
      <c r="C246" s="34">
        <v>0</v>
      </c>
      <c r="D246" s="34">
        <v>0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0</v>
      </c>
      <c r="Z246" s="34">
        <v>0</v>
      </c>
      <c r="AA246" s="34">
        <v>0</v>
      </c>
      <c r="AB246" s="34">
        <v>0</v>
      </c>
      <c r="AC246" s="34">
        <v>0</v>
      </c>
      <c r="AD246" s="34">
        <v>0</v>
      </c>
      <c r="AE246" s="34">
        <v>0</v>
      </c>
      <c r="AF246" s="34">
        <v>0</v>
      </c>
    </row>
    <row r="247" spans="1:32" x14ac:dyDescent="0.2">
      <c r="A247" s="24" t="s">
        <v>20</v>
      </c>
      <c r="B247" s="25"/>
      <c r="C247" s="26">
        <v>0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0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0</v>
      </c>
      <c r="Z247" s="26">
        <v>0</v>
      </c>
      <c r="AA247" s="26">
        <v>0</v>
      </c>
      <c r="AB247" s="26">
        <v>0</v>
      </c>
      <c r="AC247" s="26">
        <v>0</v>
      </c>
      <c r="AD247" s="26">
        <v>0</v>
      </c>
      <c r="AE247" s="26">
        <v>0</v>
      </c>
      <c r="AF247" s="26">
        <v>0</v>
      </c>
    </row>
    <row r="248" spans="1:32" x14ac:dyDescent="0.2">
      <c r="A248" s="35" t="s">
        <v>21</v>
      </c>
      <c r="B248" s="31"/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</row>
    <row r="249" spans="1:32" ht="13.5" thickBot="1" x14ac:dyDescent="0.25">
      <c r="A249" s="13" t="s">
        <v>22</v>
      </c>
      <c r="B249" s="14"/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</row>
    <row r="250" spans="1:32" ht="13.5" thickBot="1" x14ac:dyDescent="0.25">
      <c r="A250" s="30" t="s">
        <v>23</v>
      </c>
      <c r="B250" s="31"/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</row>
    <row r="251" spans="1:32" ht="13.5" thickBot="1" x14ac:dyDescent="0.25">
      <c r="A251" s="36" t="s">
        <v>24</v>
      </c>
      <c r="B251" s="37"/>
      <c r="C251" s="38">
        <v>170.98500000000001</v>
      </c>
      <c r="D251" s="38">
        <v>172.327</v>
      </c>
      <c r="E251" s="38">
        <v>163.024</v>
      </c>
      <c r="F251" s="38">
        <v>169.226</v>
      </c>
      <c r="G251" s="38">
        <v>148.84800000000001</v>
      </c>
      <c r="H251" s="38">
        <v>125.81199999999998</v>
      </c>
      <c r="I251" s="38">
        <v>124.92599999999999</v>
      </c>
      <c r="J251" s="38">
        <v>111.6803</v>
      </c>
      <c r="K251" s="38">
        <v>122.1794</v>
      </c>
      <c r="L251" s="38">
        <v>122.268</v>
      </c>
      <c r="M251" s="38">
        <v>124.04</v>
      </c>
      <c r="N251" s="38">
        <v>112.965</v>
      </c>
      <c r="O251" s="38">
        <v>115.623</v>
      </c>
      <c r="P251" s="38">
        <v>94.359000000000009</v>
      </c>
      <c r="Q251" s="38">
        <v>89.929000000000002</v>
      </c>
      <c r="R251" s="38">
        <v>90.752980000000008</v>
      </c>
      <c r="S251" s="38">
        <v>78.729959999999991</v>
      </c>
      <c r="T251" s="38">
        <v>85.281930000000003</v>
      </c>
      <c r="U251" s="38">
        <v>96.892960000000002</v>
      </c>
      <c r="V251" s="38">
        <v>100.519358</v>
      </c>
      <c r="W251" s="38">
        <v>87.542115999999993</v>
      </c>
      <c r="X251" s="38">
        <v>68.50960889000001</v>
      </c>
      <c r="Y251" s="38">
        <v>85.459130000000016</v>
      </c>
      <c r="Z251" s="38">
        <v>84.906708999999992</v>
      </c>
      <c r="AA251" s="38">
        <v>81.221392000000009</v>
      </c>
      <c r="AB251" s="38">
        <v>72.469484000000008</v>
      </c>
      <c r="AC251" s="38">
        <v>68.41293300000001</v>
      </c>
      <c r="AD251" s="38">
        <v>61.231459999999998</v>
      </c>
      <c r="AE251" s="38">
        <v>71.237943999999999</v>
      </c>
      <c r="AF251" s="38">
        <v>55.789811910000005</v>
      </c>
    </row>
    <row r="252" spans="1:32" x14ac:dyDescent="0.2">
      <c r="A252" s="16" t="s">
        <v>25</v>
      </c>
      <c r="B252" s="17"/>
      <c r="C252" s="18">
        <v>0</v>
      </c>
      <c r="D252" s="18">
        <v>0</v>
      </c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</row>
    <row r="253" spans="1:32" ht="13.5" thickBot="1" x14ac:dyDescent="0.25">
      <c r="A253" s="39" t="s">
        <v>26</v>
      </c>
      <c r="B253" s="40"/>
      <c r="C253" s="41">
        <v>0</v>
      </c>
      <c r="D253" s="41">
        <v>0</v>
      </c>
      <c r="E253" s="41">
        <v>0</v>
      </c>
      <c r="F253" s="41">
        <v>0</v>
      </c>
      <c r="G253" s="41">
        <v>0</v>
      </c>
      <c r="H253" s="41">
        <v>0</v>
      </c>
      <c r="I253" s="41">
        <v>0</v>
      </c>
      <c r="J253" s="41">
        <v>0</v>
      </c>
      <c r="K253" s="41">
        <v>0</v>
      </c>
      <c r="L253" s="41">
        <v>0</v>
      </c>
      <c r="M253" s="41">
        <v>0</v>
      </c>
      <c r="N253" s="41">
        <v>0</v>
      </c>
      <c r="O253" s="41">
        <v>0</v>
      </c>
      <c r="P253" s="41">
        <v>0</v>
      </c>
      <c r="Q253" s="41">
        <v>0</v>
      </c>
      <c r="R253" s="41">
        <v>0</v>
      </c>
      <c r="S253" s="41">
        <v>0</v>
      </c>
      <c r="T253" s="41">
        <v>0</v>
      </c>
      <c r="U253" s="41">
        <v>0</v>
      </c>
      <c r="V253" s="41">
        <v>0</v>
      </c>
      <c r="W253" s="41">
        <v>0</v>
      </c>
      <c r="X253" s="41">
        <v>0</v>
      </c>
      <c r="Y253" s="41">
        <v>0</v>
      </c>
      <c r="Z253" s="41">
        <v>0</v>
      </c>
      <c r="AA253" s="41">
        <v>0</v>
      </c>
      <c r="AB253" s="41">
        <v>0</v>
      </c>
      <c r="AC253" s="41">
        <v>0</v>
      </c>
      <c r="AD253" s="41">
        <v>0</v>
      </c>
      <c r="AE253" s="41">
        <v>0</v>
      </c>
      <c r="AF253" s="41">
        <v>0</v>
      </c>
    </row>
    <row r="254" spans="1:32" ht="13.5" thickBot="1" x14ac:dyDescent="0.25">
      <c r="A254" s="16" t="s">
        <v>27</v>
      </c>
      <c r="B254" s="17"/>
      <c r="C254" s="18">
        <v>171</v>
      </c>
      <c r="D254" s="18">
        <v>172.448261</v>
      </c>
      <c r="E254" s="18">
        <v>162.85743200000002</v>
      </c>
      <c r="F254" s="18">
        <v>169.04968600000001</v>
      </c>
      <c r="G254" s="18">
        <v>148.67700199999999</v>
      </c>
      <c r="H254" s="18">
        <v>125.804112</v>
      </c>
      <c r="I254" s="18">
        <v>124.73861799999999</v>
      </c>
      <c r="J254" s="18">
        <v>111.542084</v>
      </c>
      <c r="K254" s="18">
        <v>122.198892</v>
      </c>
      <c r="L254" s="18">
        <v>122.268</v>
      </c>
      <c r="M254" s="18">
        <v>124.03999999999999</v>
      </c>
      <c r="N254" s="18">
        <v>112.965</v>
      </c>
      <c r="O254" s="18">
        <v>115.623</v>
      </c>
      <c r="P254" s="18">
        <v>94.358999999999995</v>
      </c>
      <c r="Q254" s="18">
        <v>89.929000000000002</v>
      </c>
      <c r="R254" s="18">
        <v>90.752980000000008</v>
      </c>
      <c r="S254" s="18">
        <v>88.367425000000011</v>
      </c>
      <c r="T254" s="18">
        <v>85.281929999999988</v>
      </c>
      <c r="U254" s="18">
        <v>105.82871299999999</v>
      </c>
      <c r="V254" s="18">
        <v>103.71028700000001</v>
      </c>
      <c r="W254" s="18">
        <v>88.086430100000001</v>
      </c>
      <c r="X254" s="18">
        <v>78.604590999999999</v>
      </c>
      <c r="Y254" s="18">
        <v>86.828000000000003</v>
      </c>
      <c r="Z254" s="18">
        <v>90.233340999999996</v>
      </c>
      <c r="AA254" s="18">
        <v>72.26485787</v>
      </c>
      <c r="AB254" s="18">
        <v>72.89786500000001</v>
      </c>
      <c r="AC254" s="18">
        <v>69.182118329999994</v>
      </c>
      <c r="AD254" s="18">
        <v>60.625719520000004</v>
      </c>
      <c r="AE254" s="18">
        <v>68.834806329999992</v>
      </c>
      <c r="AF254" s="18">
        <v>55.789205000000003</v>
      </c>
    </row>
    <row r="255" spans="1:32" x14ac:dyDescent="0.2">
      <c r="A255" s="42" t="s">
        <v>28</v>
      </c>
      <c r="B255" s="43"/>
      <c r="C255" s="44">
        <v>0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0.29238000000000003</v>
      </c>
      <c r="U255" s="44">
        <v>0</v>
      </c>
      <c r="V255" s="44">
        <v>0.59716400000000003</v>
      </c>
      <c r="W255" s="44">
        <v>0</v>
      </c>
      <c r="X255" s="44">
        <v>0</v>
      </c>
      <c r="Y255" s="44">
        <v>0</v>
      </c>
      <c r="Z255" s="44">
        <v>3.3667999999999997E-2</v>
      </c>
      <c r="AA255" s="44">
        <v>0</v>
      </c>
      <c r="AB255" s="44">
        <v>0</v>
      </c>
      <c r="AC255" s="44">
        <v>0</v>
      </c>
      <c r="AD255" s="44">
        <v>0</v>
      </c>
      <c r="AE255" s="44">
        <v>0</v>
      </c>
      <c r="AF255" s="44">
        <v>0</v>
      </c>
    </row>
    <row r="256" spans="1:32" x14ac:dyDescent="0.2">
      <c r="A256" s="45" t="s">
        <v>29</v>
      </c>
      <c r="B256" s="46" t="s">
        <v>30</v>
      </c>
      <c r="C256" s="47">
        <v>0</v>
      </c>
      <c r="D256" s="47">
        <v>0</v>
      </c>
      <c r="E256" s="47">
        <v>0</v>
      </c>
      <c r="F256" s="47">
        <v>0</v>
      </c>
      <c r="G256" s="47">
        <v>0</v>
      </c>
      <c r="H256" s="47">
        <v>0</v>
      </c>
      <c r="I256" s="47">
        <v>0</v>
      </c>
      <c r="J256" s="47">
        <v>0</v>
      </c>
      <c r="K256" s="47">
        <v>0</v>
      </c>
      <c r="L256" s="47">
        <v>0</v>
      </c>
      <c r="M256" s="47">
        <v>0</v>
      </c>
      <c r="N256" s="47">
        <v>0</v>
      </c>
      <c r="O256" s="47">
        <v>0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47">
        <v>0</v>
      </c>
    </row>
    <row r="257" spans="1:37" x14ac:dyDescent="0.2">
      <c r="A257" s="49" t="s">
        <v>31</v>
      </c>
      <c r="B257" s="50" t="s">
        <v>32</v>
      </c>
      <c r="C257" s="51">
        <v>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</row>
    <row r="258" spans="1:37" x14ac:dyDescent="0.2">
      <c r="A258" s="49" t="s">
        <v>33</v>
      </c>
      <c r="B258" s="50" t="s">
        <v>34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  <c r="P258" s="51">
        <v>0</v>
      </c>
      <c r="Q258" s="51">
        <v>0</v>
      </c>
      <c r="R258" s="51">
        <v>0</v>
      </c>
      <c r="S258" s="51">
        <v>0</v>
      </c>
      <c r="T258" s="51">
        <v>0</v>
      </c>
      <c r="U258" s="51">
        <v>0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</row>
    <row r="259" spans="1:37" x14ac:dyDescent="0.2">
      <c r="A259" s="49" t="s">
        <v>35</v>
      </c>
      <c r="B259" s="50" t="s">
        <v>36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0</v>
      </c>
      <c r="M259" s="51">
        <v>0</v>
      </c>
      <c r="N259" s="51">
        <v>0</v>
      </c>
      <c r="O259" s="51">
        <v>0</v>
      </c>
      <c r="P259" s="51">
        <v>0</v>
      </c>
      <c r="Q259" s="51">
        <v>0</v>
      </c>
      <c r="R259" s="51">
        <v>0</v>
      </c>
      <c r="S259" s="51">
        <v>0</v>
      </c>
      <c r="T259" s="51">
        <v>0</v>
      </c>
      <c r="U259" s="51">
        <v>0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1">
        <v>0</v>
      </c>
      <c r="AD259" s="51">
        <v>0</v>
      </c>
      <c r="AE259" s="51">
        <v>0</v>
      </c>
      <c r="AF259" s="51">
        <v>0</v>
      </c>
    </row>
    <row r="260" spans="1:37" x14ac:dyDescent="0.2">
      <c r="A260" s="49" t="s">
        <v>37</v>
      </c>
      <c r="B260" s="50" t="s">
        <v>38</v>
      </c>
      <c r="C260" s="51">
        <v>0</v>
      </c>
      <c r="D260" s="51">
        <v>0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  <c r="P260" s="51">
        <v>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</row>
    <row r="261" spans="1:37" x14ac:dyDescent="0.2">
      <c r="A261" s="49" t="s">
        <v>39</v>
      </c>
      <c r="B261" s="50" t="s">
        <v>40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0</v>
      </c>
      <c r="M261" s="51">
        <v>0</v>
      </c>
      <c r="N261" s="51">
        <v>0</v>
      </c>
      <c r="O261" s="51">
        <v>0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0</v>
      </c>
      <c r="W261" s="51">
        <v>0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1">
        <v>0</v>
      </c>
      <c r="AD261" s="51">
        <v>0</v>
      </c>
      <c r="AE261" s="51">
        <v>0</v>
      </c>
      <c r="AF261" s="51">
        <v>0</v>
      </c>
    </row>
    <row r="262" spans="1:37" x14ac:dyDescent="0.2">
      <c r="A262" s="49" t="s">
        <v>41</v>
      </c>
      <c r="B262" s="50" t="s">
        <v>42</v>
      </c>
      <c r="C262" s="51">
        <v>0</v>
      </c>
      <c r="D262" s="51">
        <v>0</v>
      </c>
      <c r="E262" s="51">
        <v>0</v>
      </c>
      <c r="F262" s="51">
        <v>0</v>
      </c>
      <c r="G262" s="51">
        <v>0</v>
      </c>
      <c r="H262" s="51">
        <v>0</v>
      </c>
      <c r="I262" s="51">
        <v>0</v>
      </c>
      <c r="J262" s="51">
        <v>0</v>
      </c>
      <c r="K262" s="51">
        <v>0</v>
      </c>
      <c r="L262" s="51">
        <v>0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51">
        <v>0</v>
      </c>
      <c r="AD262" s="51">
        <v>0</v>
      </c>
      <c r="AE262" s="51">
        <v>0</v>
      </c>
      <c r="AF262" s="51">
        <v>0</v>
      </c>
    </row>
    <row r="263" spans="1:37" x14ac:dyDescent="0.2">
      <c r="A263" s="49" t="s">
        <v>43</v>
      </c>
      <c r="B263" s="50" t="s">
        <v>44</v>
      </c>
      <c r="C263" s="51">
        <v>0</v>
      </c>
      <c r="D263" s="51">
        <v>0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</row>
    <row r="264" spans="1:37" x14ac:dyDescent="0.2">
      <c r="A264" s="49" t="s">
        <v>45</v>
      </c>
      <c r="B264" s="50" t="s">
        <v>46</v>
      </c>
      <c r="C264" s="51">
        <v>0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</row>
    <row r="265" spans="1:37" x14ac:dyDescent="0.2">
      <c r="A265" s="49" t="s">
        <v>47</v>
      </c>
      <c r="B265" s="50" t="s">
        <v>48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1">
        <v>0</v>
      </c>
      <c r="AD265" s="51">
        <v>0</v>
      </c>
      <c r="AE265" s="51">
        <v>0</v>
      </c>
      <c r="AF265" s="51">
        <v>0</v>
      </c>
    </row>
    <row r="266" spans="1:37" x14ac:dyDescent="0.2">
      <c r="A266" s="49" t="s">
        <v>49</v>
      </c>
      <c r="B266" s="50" t="s">
        <v>50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1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</row>
    <row r="267" spans="1:37" x14ac:dyDescent="0.2">
      <c r="A267" s="49" t="s">
        <v>51</v>
      </c>
      <c r="B267" s="50" t="s">
        <v>52</v>
      </c>
      <c r="C267" s="51">
        <v>0</v>
      </c>
      <c r="D267" s="51">
        <v>0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51">
        <v>0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1">
        <v>0</v>
      </c>
      <c r="AD267" s="51">
        <v>0</v>
      </c>
      <c r="AE267" s="51">
        <v>0</v>
      </c>
      <c r="AF267" s="51">
        <v>0</v>
      </c>
    </row>
    <row r="268" spans="1:37" x14ac:dyDescent="0.2">
      <c r="A268" s="76" t="s">
        <v>53</v>
      </c>
      <c r="B268" s="92" t="s">
        <v>54</v>
      </c>
      <c r="C268" s="78">
        <v>0</v>
      </c>
      <c r="D268" s="78">
        <v>0</v>
      </c>
      <c r="E268" s="78">
        <v>0</v>
      </c>
      <c r="F268" s="78">
        <v>0</v>
      </c>
      <c r="G268" s="78">
        <v>0</v>
      </c>
      <c r="H268" s="78">
        <v>0</v>
      </c>
      <c r="I268" s="78">
        <v>0</v>
      </c>
      <c r="J268" s="78">
        <v>0</v>
      </c>
      <c r="K268" s="78">
        <v>0</v>
      </c>
      <c r="L268" s="78">
        <v>0</v>
      </c>
      <c r="M268" s="78">
        <v>0</v>
      </c>
      <c r="N268" s="78">
        <v>0</v>
      </c>
      <c r="O268" s="78">
        <v>0</v>
      </c>
      <c r="P268" s="78">
        <v>0</v>
      </c>
      <c r="Q268" s="78">
        <v>0</v>
      </c>
      <c r="R268" s="78">
        <v>0</v>
      </c>
      <c r="S268" s="78">
        <v>0</v>
      </c>
      <c r="T268" s="78">
        <v>0.29238000000000003</v>
      </c>
      <c r="U268" s="78">
        <v>0</v>
      </c>
      <c r="V268" s="78">
        <v>0.59716400000000003</v>
      </c>
      <c r="W268" s="78">
        <v>0</v>
      </c>
      <c r="X268" s="78">
        <v>0</v>
      </c>
      <c r="Y268" s="78">
        <v>0</v>
      </c>
      <c r="Z268" s="78">
        <v>3.3667999999999997E-2</v>
      </c>
      <c r="AA268" s="78">
        <v>0</v>
      </c>
      <c r="AB268" s="78">
        <v>0</v>
      </c>
      <c r="AC268" s="78">
        <v>0</v>
      </c>
      <c r="AD268" s="78">
        <v>0</v>
      </c>
      <c r="AE268" s="78">
        <v>0</v>
      </c>
      <c r="AF268" s="78">
        <v>0</v>
      </c>
    </row>
    <row r="269" spans="1:37" s="60" customFormat="1" x14ac:dyDescent="0.2">
      <c r="A269" s="57" t="s">
        <v>55</v>
      </c>
      <c r="B269" s="58" t="s">
        <v>56</v>
      </c>
      <c r="C269" s="59">
        <v>0</v>
      </c>
      <c r="D269" s="59">
        <v>0</v>
      </c>
      <c r="E269" s="59">
        <v>0</v>
      </c>
      <c r="F269" s="59">
        <v>0</v>
      </c>
      <c r="G269" s="59">
        <v>0</v>
      </c>
      <c r="H269" s="59">
        <v>0</v>
      </c>
      <c r="I269" s="59">
        <v>0</v>
      </c>
      <c r="J269" s="59">
        <v>0</v>
      </c>
      <c r="K269" s="59">
        <v>0</v>
      </c>
      <c r="L269" s="59">
        <v>0</v>
      </c>
      <c r="M269" s="59">
        <v>0</v>
      </c>
      <c r="N269" s="59">
        <v>0</v>
      </c>
      <c r="O269" s="59">
        <v>0</v>
      </c>
      <c r="P269" s="59">
        <v>0</v>
      </c>
      <c r="Q269" s="59">
        <v>0</v>
      </c>
      <c r="R269" s="59">
        <v>0</v>
      </c>
      <c r="S269" s="59">
        <v>0</v>
      </c>
      <c r="T269" s="59">
        <v>0</v>
      </c>
      <c r="U269" s="59">
        <v>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59">
        <v>0</v>
      </c>
      <c r="AB269" s="59">
        <v>0</v>
      </c>
      <c r="AC269" s="59">
        <v>0</v>
      </c>
      <c r="AD269" s="59">
        <v>0</v>
      </c>
      <c r="AE269" s="59">
        <v>0</v>
      </c>
      <c r="AF269" s="59">
        <v>0</v>
      </c>
      <c r="AG269"/>
      <c r="AH269"/>
      <c r="AI269"/>
      <c r="AJ269"/>
      <c r="AK269"/>
    </row>
    <row r="270" spans="1:37" x14ac:dyDescent="0.2">
      <c r="A270" s="30" t="s">
        <v>57</v>
      </c>
      <c r="B270" s="31"/>
      <c r="C270" s="19">
        <v>0</v>
      </c>
      <c r="D270" s="19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</row>
    <row r="271" spans="1:37" x14ac:dyDescent="0.2">
      <c r="A271" s="61" t="s">
        <v>58</v>
      </c>
      <c r="B271" s="25"/>
      <c r="C271" s="62">
        <v>0</v>
      </c>
      <c r="D271" s="62">
        <v>0</v>
      </c>
      <c r="E271" s="62">
        <v>0</v>
      </c>
      <c r="F271" s="62">
        <v>0</v>
      </c>
      <c r="G271" s="62">
        <v>0</v>
      </c>
      <c r="H271" s="62">
        <v>0</v>
      </c>
      <c r="I271" s="62">
        <v>0</v>
      </c>
      <c r="J271" s="62">
        <v>0</v>
      </c>
      <c r="K271" s="62">
        <v>0</v>
      </c>
      <c r="L271" s="62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62">
        <v>0</v>
      </c>
      <c r="U271" s="62">
        <v>0</v>
      </c>
      <c r="V271" s="62">
        <v>0</v>
      </c>
      <c r="W271" s="62">
        <v>0</v>
      </c>
      <c r="X271" s="62">
        <v>0</v>
      </c>
      <c r="Y271" s="62">
        <v>0</v>
      </c>
      <c r="Z271" s="62">
        <v>0</v>
      </c>
      <c r="AA271" s="62">
        <v>0</v>
      </c>
      <c r="AB271" s="62">
        <v>0</v>
      </c>
      <c r="AC271" s="62">
        <v>0</v>
      </c>
      <c r="AD271" s="62">
        <v>0</v>
      </c>
      <c r="AE271" s="62">
        <v>0</v>
      </c>
      <c r="AF271" s="62">
        <v>0</v>
      </c>
    </row>
    <row r="272" spans="1:37" x14ac:dyDescent="0.2">
      <c r="A272" s="45" t="s">
        <v>59</v>
      </c>
      <c r="B272" s="63"/>
      <c r="C272" s="47">
        <v>0</v>
      </c>
      <c r="D272" s="47">
        <v>0</v>
      </c>
      <c r="E272" s="47">
        <v>0</v>
      </c>
      <c r="F272" s="47">
        <v>0</v>
      </c>
      <c r="G272" s="47">
        <v>0</v>
      </c>
      <c r="H272" s="47">
        <v>0</v>
      </c>
      <c r="I272" s="47">
        <v>0</v>
      </c>
      <c r="J272" s="47">
        <v>0</v>
      </c>
      <c r="K272" s="47">
        <v>0</v>
      </c>
      <c r="L272" s="47">
        <v>0</v>
      </c>
      <c r="M272" s="47">
        <v>0</v>
      </c>
      <c r="N272" s="47">
        <v>0</v>
      </c>
      <c r="O272" s="47">
        <v>0</v>
      </c>
      <c r="P272" s="47">
        <v>0</v>
      </c>
      <c r="Q272" s="47">
        <v>0</v>
      </c>
      <c r="R272" s="47">
        <v>0</v>
      </c>
      <c r="S272" s="47">
        <v>0</v>
      </c>
      <c r="T272" s="47">
        <v>0</v>
      </c>
      <c r="U272" s="47">
        <v>0</v>
      </c>
      <c r="V272" s="47">
        <v>0</v>
      </c>
      <c r="W272" s="47">
        <v>0</v>
      </c>
      <c r="X272" s="47">
        <v>0</v>
      </c>
      <c r="Y272" s="47">
        <v>0</v>
      </c>
      <c r="Z272" s="47">
        <v>0</v>
      </c>
      <c r="AA272" s="47">
        <v>0</v>
      </c>
      <c r="AB272" s="47">
        <v>0</v>
      </c>
      <c r="AC272" s="47">
        <v>0</v>
      </c>
      <c r="AD272" s="47">
        <v>0</v>
      </c>
      <c r="AE272" s="47">
        <v>0</v>
      </c>
      <c r="AF272" s="47">
        <v>0</v>
      </c>
    </row>
    <row r="273" spans="1:32" x14ac:dyDescent="0.2">
      <c r="A273" s="49" t="s">
        <v>60</v>
      </c>
      <c r="B273" s="11"/>
      <c r="C273" s="51">
        <v>0</v>
      </c>
      <c r="D273" s="51">
        <v>0</v>
      </c>
      <c r="E273" s="51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</row>
    <row r="274" spans="1:32" x14ac:dyDescent="0.2">
      <c r="A274" s="49" t="s">
        <v>61</v>
      </c>
      <c r="B274" s="11"/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>
        <v>0</v>
      </c>
      <c r="L274" s="51">
        <v>0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</row>
    <row r="275" spans="1:32" x14ac:dyDescent="0.2">
      <c r="A275" s="49" t="s">
        <v>62</v>
      </c>
      <c r="B275" s="11"/>
      <c r="C275" s="51">
        <v>0</v>
      </c>
      <c r="D275" s="51">
        <v>0</v>
      </c>
      <c r="E275" s="51">
        <v>0</v>
      </c>
      <c r="F275" s="51">
        <v>0</v>
      </c>
      <c r="G275" s="51">
        <v>0</v>
      </c>
      <c r="H275" s="51">
        <v>0</v>
      </c>
      <c r="I275" s="51">
        <v>0</v>
      </c>
      <c r="J275" s="51">
        <v>0</v>
      </c>
      <c r="K275" s="51">
        <v>0</v>
      </c>
      <c r="L275" s="51">
        <v>0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51">
        <v>0</v>
      </c>
      <c r="AF275" s="51">
        <v>0</v>
      </c>
    </row>
    <row r="276" spans="1:32" x14ac:dyDescent="0.2">
      <c r="A276" s="49" t="s">
        <v>63</v>
      </c>
      <c r="B276" s="11"/>
      <c r="C276" s="51">
        <v>0</v>
      </c>
      <c r="D276" s="51">
        <v>0</v>
      </c>
      <c r="E276" s="51">
        <v>0</v>
      </c>
      <c r="F276" s="51">
        <v>0</v>
      </c>
      <c r="G276" s="51">
        <v>0</v>
      </c>
      <c r="H276" s="51">
        <v>0</v>
      </c>
      <c r="I276" s="51">
        <v>0</v>
      </c>
      <c r="J276" s="51">
        <v>0</v>
      </c>
      <c r="K276" s="51">
        <v>0</v>
      </c>
      <c r="L276" s="51">
        <v>0</v>
      </c>
      <c r="M276" s="51">
        <v>0</v>
      </c>
      <c r="N276" s="51">
        <v>0</v>
      </c>
      <c r="O276" s="51">
        <v>0</v>
      </c>
      <c r="P276" s="51">
        <v>0</v>
      </c>
      <c r="Q276" s="51">
        <v>0</v>
      </c>
      <c r="R276" s="51">
        <v>0</v>
      </c>
      <c r="S276" s="51">
        <v>0</v>
      </c>
      <c r="T276" s="51">
        <v>0</v>
      </c>
      <c r="U276" s="51">
        <v>0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1">
        <v>0</v>
      </c>
      <c r="AD276" s="51">
        <v>0</v>
      </c>
      <c r="AE276" s="51">
        <v>0</v>
      </c>
      <c r="AF276" s="51">
        <v>0</v>
      </c>
    </row>
    <row r="277" spans="1:32" x14ac:dyDescent="0.2">
      <c r="A277" s="49" t="s">
        <v>64</v>
      </c>
      <c r="B277" s="11"/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51">
        <v>0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51">
        <v>0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51">
        <v>0</v>
      </c>
      <c r="AF277" s="51">
        <v>0</v>
      </c>
    </row>
    <row r="278" spans="1:32" x14ac:dyDescent="0.2">
      <c r="A278" s="49" t="s">
        <v>65</v>
      </c>
      <c r="B278" s="11"/>
      <c r="C278" s="51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1">
        <v>0</v>
      </c>
      <c r="J278" s="51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51">
        <v>0</v>
      </c>
      <c r="AF278" s="51">
        <v>0</v>
      </c>
    </row>
    <row r="279" spans="1:32" x14ac:dyDescent="0.2">
      <c r="A279" s="55" t="s">
        <v>66</v>
      </c>
      <c r="B279" s="31"/>
      <c r="C279" s="51">
        <v>0</v>
      </c>
      <c r="D279" s="51">
        <v>0</v>
      </c>
      <c r="E279" s="51">
        <v>0</v>
      </c>
      <c r="F279" s="51">
        <v>0</v>
      </c>
      <c r="G279" s="51">
        <v>0</v>
      </c>
      <c r="H279" s="51">
        <v>0</v>
      </c>
      <c r="I279" s="51">
        <v>0</v>
      </c>
      <c r="J279" s="51">
        <v>0</v>
      </c>
      <c r="K279" s="51">
        <v>0</v>
      </c>
      <c r="L279" s="51">
        <v>0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1">
        <v>0</v>
      </c>
      <c r="AD279" s="51">
        <v>0</v>
      </c>
      <c r="AE279" s="51">
        <v>0</v>
      </c>
      <c r="AF279" s="51">
        <v>0</v>
      </c>
    </row>
    <row r="280" spans="1:32" x14ac:dyDescent="0.2">
      <c r="A280" s="64" t="s">
        <v>67</v>
      </c>
      <c r="B280" s="65"/>
      <c r="C280" s="51">
        <v>0</v>
      </c>
      <c r="D280" s="51">
        <v>0</v>
      </c>
      <c r="E280" s="51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>
        <v>0</v>
      </c>
      <c r="L280" s="51">
        <v>0</v>
      </c>
      <c r="M280" s="51">
        <v>0</v>
      </c>
      <c r="N280" s="51">
        <v>0</v>
      </c>
      <c r="O280" s="51">
        <v>0</v>
      </c>
      <c r="P280" s="51">
        <v>0</v>
      </c>
      <c r="Q280" s="51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1">
        <v>0</v>
      </c>
      <c r="AD280" s="51">
        <v>0</v>
      </c>
      <c r="AE280" s="51">
        <v>0</v>
      </c>
      <c r="AF280" s="51">
        <v>0</v>
      </c>
    </row>
    <row r="281" spans="1:32" x14ac:dyDescent="0.2">
      <c r="A281" s="66" t="s">
        <v>68</v>
      </c>
      <c r="B281" s="67"/>
      <c r="C281" s="68">
        <v>155</v>
      </c>
      <c r="D281" s="68">
        <v>156.448261</v>
      </c>
      <c r="E281" s="68">
        <v>150.773278</v>
      </c>
      <c r="F281" s="68">
        <v>159.60979900000001</v>
      </c>
      <c r="G281" s="68">
        <v>141.53628499999999</v>
      </c>
      <c r="H281" s="68">
        <v>120.208596</v>
      </c>
      <c r="I281" s="68">
        <v>119.14310199999998</v>
      </c>
      <c r="J281" s="68">
        <v>105.873013</v>
      </c>
      <c r="K281" s="68">
        <v>118.15961799999999</v>
      </c>
      <c r="L281" s="68">
        <v>117.83800000000001</v>
      </c>
      <c r="M281" s="68">
        <v>120.053</v>
      </c>
      <c r="N281" s="68">
        <v>108.535</v>
      </c>
      <c r="O281" s="68">
        <v>112.52200000000001</v>
      </c>
      <c r="P281" s="68">
        <v>93.472999999999999</v>
      </c>
      <c r="Q281" s="68">
        <v>89.486000000000004</v>
      </c>
      <c r="R281" s="68">
        <v>90.296247000000008</v>
      </c>
      <c r="S281" s="68">
        <v>87.978028000000009</v>
      </c>
      <c r="T281" s="68">
        <v>84.989549999999994</v>
      </c>
      <c r="U281" s="68">
        <v>105.82871299999999</v>
      </c>
      <c r="V281" s="68">
        <v>103.113123</v>
      </c>
      <c r="W281" s="68">
        <v>88.086430100000001</v>
      </c>
      <c r="X281" s="68">
        <v>78.604590999999999</v>
      </c>
      <c r="Y281" s="68">
        <v>86.828000000000003</v>
      </c>
      <c r="Z281" s="68">
        <v>90.19967299999999</v>
      </c>
      <c r="AA281" s="68">
        <v>72.26485787</v>
      </c>
      <c r="AB281" s="68">
        <v>72.89786500000001</v>
      </c>
      <c r="AC281" s="68">
        <v>69.182118329999994</v>
      </c>
      <c r="AD281" s="68">
        <v>60.625719520000004</v>
      </c>
      <c r="AE281" s="68">
        <v>68.834806329999992</v>
      </c>
      <c r="AF281" s="68">
        <v>55.789205000000003</v>
      </c>
    </row>
    <row r="282" spans="1:32" x14ac:dyDescent="0.2">
      <c r="A282" s="66" t="s">
        <v>69</v>
      </c>
      <c r="B282" s="67"/>
      <c r="C282" s="68">
        <v>16</v>
      </c>
      <c r="D282" s="68">
        <v>16</v>
      </c>
      <c r="E282" s="68">
        <v>12.084154</v>
      </c>
      <c r="F282" s="68">
        <v>9.4398870000000006</v>
      </c>
      <c r="G282" s="68">
        <v>7.1407169999999995</v>
      </c>
      <c r="H282" s="68">
        <v>5.5955160000000008</v>
      </c>
      <c r="I282" s="68">
        <v>5.5955160000000008</v>
      </c>
      <c r="J282" s="68">
        <v>5.6690710000000006</v>
      </c>
      <c r="K282" s="68">
        <v>4.0392739999999998</v>
      </c>
      <c r="L282" s="68">
        <v>4.43</v>
      </c>
      <c r="M282" s="68">
        <v>3.9870000000000001</v>
      </c>
      <c r="N282" s="68">
        <v>4.43</v>
      </c>
      <c r="O282" s="68">
        <v>3.101</v>
      </c>
      <c r="P282" s="68">
        <v>0.88600000000000001</v>
      </c>
      <c r="Q282" s="68">
        <v>0.443</v>
      </c>
      <c r="R282" s="68">
        <v>0.45673299999999994</v>
      </c>
      <c r="S282" s="68">
        <v>0.38939699999999999</v>
      </c>
      <c r="T282" s="68">
        <v>0</v>
      </c>
      <c r="U282" s="68">
        <v>0</v>
      </c>
      <c r="V282" s="68">
        <v>0</v>
      </c>
      <c r="W282" s="68">
        <v>0</v>
      </c>
      <c r="X282" s="68">
        <v>0</v>
      </c>
      <c r="Y282" s="68">
        <v>0</v>
      </c>
      <c r="Z282" s="68">
        <v>0</v>
      </c>
      <c r="AA282" s="68">
        <v>0</v>
      </c>
      <c r="AB282" s="68">
        <v>0</v>
      </c>
      <c r="AC282" s="68">
        <v>0</v>
      </c>
      <c r="AD282" s="68">
        <v>0</v>
      </c>
      <c r="AE282" s="68">
        <v>0</v>
      </c>
      <c r="AF282" s="68">
        <v>0</v>
      </c>
    </row>
    <row r="283" spans="1:32" x14ac:dyDescent="0.2">
      <c r="A283" s="61" t="s">
        <v>70</v>
      </c>
      <c r="B283" s="25"/>
      <c r="C283" s="62">
        <v>0</v>
      </c>
      <c r="D283" s="62">
        <v>0</v>
      </c>
      <c r="E283" s="62">
        <v>0</v>
      </c>
      <c r="F283" s="62">
        <v>0</v>
      </c>
      <c r="G283" s="62">
        <v>0</v>
      </c>
      <c r="H283" s="62">
        <v>0</v>
      </c>
      <c r="I283" s="62">
        <v>0</v>
      </c>
      <c r="J283" s="62">
        <v>0</v>
      </c>
      <c r="K283" s="62">
        <v>0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  <c r="Q283" s="62">
        <v>0</v>
      </c>
      <c r="R283" s="62">
        <v>0</v>
      </c>
      <c r="S283" s="62">
        <v>0</v>
      </c>
      <c r="T283" s="62">
        <v>0</v>
      </c>
      <c r="U283" s="62">
        <v>0</v>
      </c>
      <c r="V283" s="62">
        <v>0</v>
      </c>
      <c r="W283" s="62">
        <v>0</v>
      </c>
      <c r="X283" s="62">
        <v>0</v>
      </c>
      <c r="Y283" s="62">
        <v>0</v>
      </c>
      <c r="Z283" s="62">
        <v>0</v>
      </c>
      <c r="AA283" s="62">
        <v>0</v>
      </c>
      <c r="AB283" s="62">
        <v>0</v>
      </c>
      <c r="AC283" s="62">
        <v>0</v>
      </c>
      <c r="AD283" s="62">
        <v>0</v>
      </c>
      <c r="AE283" s="62">
        <v>0</v>
      </c>
      <c r="AF283" s="62">
        <v>0</v>
      </c>
    </row>
    <row r="284" spans="1:32" x14ac:dyDescent="0.2">
      <c r="A284" s="70" t="s">
        <v>71</v>
      </c>
      <c r="B284" s="71" t="s">
        <v>72</v>
      </c>
      <c r="C284" s="72">
        <v>0</v>
      </c>
      <c r="D284" s="73">
        <v>0</v>
      </c>
      <c r="E284" s="73">
        <v>0</v>
      </c>
      <c r="F284" s="73">
        <v>0</v>
      </c>
      <c r="G284" s="73">
        <v>0</v>
      </c>
      <c r="H284" s="73">
        <v>0</v>
      </c>
      <c r="I284" s="73">
        <v>0</v>
      </c>
      <c r="J284" s="73">
        <v>0</v>
      </c>
      <c r="K284" s="73">
        <v>0</v>
      </c>
      <c r="L284" s="73">
        <v>0</v>
      </c>
      <c r="M284" s="73">
        <v>0</v>
      </c>
      <c r="N284" s="73">
        <v>0</v>
      </c>
      <c r="O284" s="73">
        <v>0</v>
      </c>
      <c r="P284" s="73">
        <v>0</v>
      </c>
      <c r="Q284" s="73">
        <v>0</v>
      </c>
      <c r="R284" s="73">
        <v>0</v>
      </c>
      <c r="S284" s="73">
        <v>0</v>
      </c>
      <c r="T284" s="73">
        <v>0</v>
      </c>
      <c r="U284" s="73">
        <v>0</v>
      </c>
      <c r="V284" s="73">
        <v>0</v>
      </c>
      <c r="W284" s="73">
        <v>0</v>
      </c>
      <c r="X284" s="73">
        <v>0</v>
      </c>
      <c r="Y284" s="73">
        <v>0</v>
      </c>
      <c r="Z284" s="73">
        <v>0</v>
      </c>
      <c r="AA284" s="73">
        <v>0</v>
      </c>
      <c r="AB284" s="73">
        <v>0</v>
      </c>
      <c r="AC284" s="73">
        <v>0</v>
      </c>
      <c r="AD284" s="73">
        <v>0</v>
      </c>
      <c r="AE284" s="73">
        <v>0</v>
      </c>
      <c r="AF284" s="73">
        <v>0</v>
      </c>
    </row>
    <row r="285" spans="1:32" x14ac:dyDescent="0.2">
      <c r="A285" s="70" t="s">
        <v>73</v>
      </c>
      <c r="B285" s="71" t="s">
        <v>74</v>
      </c>
      <c r="C285" s="72">
        <v>0</v>
      </c>
      <c r="D285" s="73">
        <v>0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  <c r="U285" s="73">
        <v>0</v>
      </c>
      <c r="V285" s="73">
        <v>0</v>
      </c>
      <c r="W285" s="73">
        <v>0</v>
      </c>
      <c r="X285" s="73">
        <v>0</v>
      </c>
      <c r="Y285" s="73">
        <v>0</v>
      </c>
      <c r="Z285" s="73">
        <v>0</v>
      </c>
      <c r="AA285" s="73">
        <v>0</v>
      </c>
      <c r="AB285" s="73">
        <v>0</v>
      </c>
      <c r="AC285" s="73">
        <v>0</v>
      </c>
      <c r="AD285" s="73">
        <v>0</v>
      </c>
      <c r="AE285" s="73">
        <v>0</v>
      </c>
      <c r="AF285" s="73">
        <v>0</v>
      </c>
    </row>
    <row r="286" spans="1:32" x14ac:dyDescent="0.2">
      <c r="A286" s="70" t="s">
        <v>75</v>
      </c>
      <c r="B286" s="71" t="s">
        <v>76</v>
      </c>
      <c r="C286" s="72">
        <v>0</v>
      </c>
      <c r="D286" s="73">
        <v>0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  <c r="U286" s="73">
        <v>0</v>
      </c>
      <c r="V286" s="73">
        <v>0</v>
      </c>
      <c r="W286" s="73">
        <v>0</v>
      </c>
      <c r="X286" s="73">
        <v>0</v>
      </c>
      <c r="Y286" s="73">
        <v>0</v>
      </c>
      <c r="Z286" s="73">
        <v>0</v>
      </c>
      <c r="AA286" s="73">
        <v>0</v>
      </c>
      <c r="AB286" s="73">
        <v>0</v>
      </c>
      <c r="AC286" s="73">
        <v>0</v>
      </c>
      <c r="AD286" s="73">
        <v>0</v>
      </c>
      <c r="AE286" s="73">
        <v>0</v>
      </c>
      <c r="AF286" s="73">
        <v>0</v>
      </c>
    </row>
    <row r="287" spans="1:32" x14ac:dyDescent="0.2">
      <c r="A287" s="70" t="s">
        <v>77</v>
      </c>
      <c r="B287" s="71" t="s">
        <v>78</v>
      </c>
      <c r="C287" s="72">
        <v>0</v>
      </c>
      <c r="D287" s="73">
        <v>0</v>
      </c>
      <c r="E287" s="73">
        <v>0</v>
      </c>
      <c r="F287" s="73">
        <v>0</v>
      </c>
      <c r="G287" s="73">
        <v>0</v>
      </c>
      <c r="H287" s="73">
        <v>0</v>
      </c>
      <c r="I287" s="73">
        <v>0</v>
      </c>
      <c r="J287" s="73">
        <v>0</v>
      </c>
      <c r="K287" s="73">
        <v>0</v>
      </c>
      <c r="L287" s="73">
        <v>0</v>
      </c>
      <c r="M287" s="73">
        <v>0</v>
      </c>
      <c r="N287" s="73">
        <v>0</v>
      </c>
      <c r="O287" s="73">
        <v>0</v>
      </c>
      <c r="P287" s="73">
        <v>0</v>
      </c>
      <c r="Q287" s="73">
        <v>0</v>
      </c>
      <c r="R287" s="73">
        <v>0</v>
      </c>
      <c r="S287" s="73">
        <v>0</v>
      </c>
      <c r="T287" s="73">
        <v>0</v>
      </c>
      <c r="U287" s="73">
        <v>0</v>
      </c>
      <c r="V287" s="73">
        <v>0</v>
      </c>
      <c r="W287" s="73">
        <v>0</v>
      </c>
      <c r="X287" s="73">
        <v>0</v>
      </c>
      <c r="Y287" s="73">
        <v>0</v>
      </c>
      <c r="Z287" s="73">
        <v>0</v>
      </c>
      <c r="AA287" s="73">
        <v>0</v>
      </c>
      <c r="AB287" s="73">
        <v>0</v>
      </c>
      <c r="AC287" s="73">
        <v>0</v>
      </c>
      <c r="AD287" s="73">
        <v>0</v>
      </c>
      <c r="AE287" s="73">
        <v>0</v>
      </c>
      <c r="AF287" s="73">
        <v>0</v>
      </c>
    </row>
    <row r="288" spans="1:32" x14ac:dyDescent="0.2">
      <c r="A288" s="70" t="s">
        <v>79</v>
      </c>
      <c r="B288" s="71" t="s">
        <v>80</v>
      </c>
      <c r="C288" s="72">
        <v>0</v>
      </c>
      <c r="D288" s="73">
        <v>0</v>
      </c>
      <c r="E288" s="73">
        <v>0</v>
      </c>
      <c r="F288" s="73">
        <v>0</v>
      </c>
      <c r="G288" s="73">
        <v>0</v>
      </c>
      <c r="H288" s="73">
        <v>0</v>
      </c>
      <c r="I288" s="73">
        <v>0</v>
      </c>
      <c r="J288" s="73">
        <v>0</v>
      </c>
      <c r="K288" s="73">
        <v>0</v>
      </c>
      <c r="L288" s="73">
        <v>0</v>
      </c>
      <c r="M288" s="73">
        <v>0</v>
      </c>
      <c r="N288" s="73">
        <v>0</v>
      </c>
      <c r="O288" s="73">
        <v>0</v>
      </c>
      <c r="P288" s="73">
        <v>0</v>
      </c>
      <c r="Q288" s="73">
        <v>0</v>
      </c>
      <c r="R288" s="73">
        <v>0</v>
      </c>
      <c r="S288" s="73">
        <v>0</v>
      </c>
      <c r="T288" s="73">
        <v>0</v>
      </c>
      <c r="U288" s="73">
        <v>0</v>
      </c>
      <c r="V288" s="73">
        <v>0</v>
      </c>
      <c r="W288" s="73">
        <v>0</v>
      </c>
      <c r="X288" s="73">
        <v>0</v>
      </c>
      <c r="Y288" s="73">
        <v>0</v>
      </c>
      <c r="Z288" s="73">
        <v>0</v>
      </c>
      <c r="AA288" s="73">
        <v>0</v>
      </c>
      <c r="AB288" s="73">
        <v>0</v>
      </c>
      <c r="AC288" s="73">
        <v>0</v>
      </c>
      <c r="AD288" s="73">
        <v>0</v>
      </c>
      <c r="AE288" s="73">
        <v>0</v>
      </c>
      <c r="AF288" s="73">
        <v>0</v>
      </c>
    </row>
    <row r="289" spans="1:32" x14ac:dyDescent="0.2">
      <c r="A289" s="74" t="s">
        <v>81</v>
      </c>
      <c r="B289" s="75"/>
      <c r="C289" s="72">
        <v>0</v>
      </c>
      <c r="D289" s="73">
        <v>0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  <c r="U289" s="73">
        <v>0</v>
      </c>
      <c r="V289" s="73">
        <v>0</v>
      </c>
      <c r="W289" s="73">
        <v>0</v>
      </c>
      <c r="X289" s="73">
        <v>0</v>
      </c>
      <c r="Y289" s="73">
        <v>0</v>
      </c>
      <c r="Z289" s="73">
        <v>0</v>
      </c>
      <c r="AA289" s="73">
        <v>0</v>
      </c>
      <c r="AB289" s="73">
        <v>0</v>
      </c>
      <c r="AC289" s="73">
        <v>0</v>
      </c>
      <c r="AD289" s="73">
        <v>0</v>
      </c>
      <c r="AE289" s="73">
        <v>0</v>
      </c>
      <c r="AF289" s="73">
        <v>0</v>
      </c>
    </row>
    <row r="290" spans="1:32" x14ac:dyDescent="0.2">
      <c r="A290" s="76" t="s">
        <v>82</v>
      </c>
      <c r="B290" s="28"/>
      <c r="C290" s="78">
        <v>16</v>
      </c>
      <c r="D290" s="78">
        <v>16</v>
      </c>
      <c r="E290" s="78">
        <v>12.084154</v>
      </c>
      <c r="F290" s="78">
        <v>9.4398870000000006</v>
      </c>
      <c r="G290" s="78">
        <v>7.1407169999999995</v>
      </c>
      <c r="H290" s="78">
        <v>5.5955160000000008</v>
      </c>
      <c r="I290" s="78">
        <v>5.5955160000000008</v>
      </c>
      <c r="J290" s="78">
        <v>5.6690710000000006</v>
      </c>
      <c r="K290" s="78">
        <v>4.0392739999999998</v>
      </c>
      <c r="L290" s="78">
        <v>4.43</v>
      </c>
      <c r="M290" s="78">
        <v>3.9870000000000001</v>
      </c>
      <c r="N290" s="78">
        <v>4.43</v>
      </c>
      <c r="O290" s="78">
        <v>3.101</v>
      </c>
      <c r="P290" s="78">
        <v>0.88600000000000001</v>
      </c>
      <c r="Q290" s="78">
        <v>0.443</v>
      </c>
      <c r="R290" s="78">
        <v>0.45673299999999994</v>
      </c>
      <c r="S290" s="78">
        <v>0.38939699999999999</v>
      </c>
      <c r="T290" s="78">
        <v>0</v>
      </c>
      <c r="U290" s="78">
        <v>0</v>
      </c>
      <c r="V290" s="78">
        <v>0</v>
      </c>
      <c r="W290" s="78">
        <v>0</v>
      </c>
      <c r="X290" s="78">
        <v>0</v>
      </c>
      <c r="Y290" s="78">
        <v>0</v>
      </c>
      <c r="Z290" s="78">
        <v>0</v>
      </c>
      <c r="AA290" s="78">
        <v>0</v>
      </c>
      <c r="AB290" s="78">
        <v>0</v>
      </c>
      <c r="AC290" s="78">
        <v>0</v>
      </c>
      <c r="AD290" s="78">
        <v>0</v>
      </c>
      <c r="AE290" s="78">
        <v>0</v>
      </c>
      <c r="AF290" s="78">
        <v>0</v>
      </c>
    </row>
    <row r="291" spans="1:32" x14ac:dyDescent="0.2">
      <c r="A291" s="79" t="s">
        <v>83</v>
      </c>
      <c r="B291" s="80" t="s">
        <v>84</v>
      </c>
      <c r="C291" s="81">
        <v>0</v>
      </c>
      <c r="D291" s="82">
        <v>0</v>
      </c>
      <c r="E291" s="82">
        <v>0</v>
      </c>
      <c r="F291" s="82">
        <v>0</v>
      </c>
      <c r="G291" s="82">
        <v>0</v>
      </c>
      <c r="H291" s="82">
        <v>0</v>
      </c>
      <c r="I291" s="82">
        <v>0</v>
      </c>
      <c r="J291" s="82">
        <v>0</v>
      </c>
      <c r="K291" s="82">
        <v>0</v>
      </c>
      <c r="L291" s="82">
        <v>0</v>
      </c>
      <c r="M291" s="82">
        <v>0</v>
      </c>
      <c r="N291" s="82">
        <v>0</v>
      </c>
      <c r="O291" s="82">
        <v>0</v>
      </c>
      <c r="P291" s="82">
        <v>0</v>
      </c>
      <c r="Q291" s="82">
        <v>0</v>
      </c>
      <c r="R291" s="82">
        <v>0</v>
      </c>
      <c r="S291" s="82">
        <v>0</v>
      </c>
      <c r="T291" s="82">
        <v>0</v>
      </c>
      <c r="U291" s="82">
        <v>0</v>
      </c>
      <c r="V291" s="82">
        <v>0</v>
      </c>
      <c r="W291" s="82">
        <v>0</v>
      </c>
      <c r="X291" s="82">
        <v>0</v>
      </c>
      <c r="Y291" s="82">
        <v>0</v>
      </c>
      <c r="Z291" s="82">
        <v>0</v>
      </c>
      <c r="AA291" s="82">
        <v>0</v>
      </c>
      <c r="AB291" s="82">
        <v>0</v>
      </c>
      <c r="AC291" s="82">
        <v>0</v>
      </c>
      <c r="AD291" s="82">
        <v>0</v>
      </c>
      <c r="AE291" s="82">
        <v>0</v>
      </c>
      <c r="AF291" s="82">
        <v>0</v>
      </c>
    </row>
    <row r="292" spans="1:32" x14ac:dyDescent="0.2">
      <c r="A292" s="83" t="s">
        <v>85</v>
      </c>
      <c r="B292" s="84">
        <v>84</v>
      </c>
      <c r="C292" s="72">
        <v>0</v>
      </c>
      <c r="D292" s="73">
        <v>0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  <c r="U292" s="73">
        <v>0</v>
      </c>
      <c r="V292" s="73">
        <v>0</v>
      </c>
      <c r="W292" s="73">
        <v>0</v>
      </c>
      <c r="X292" s="73">
        <v>0</v>
      </c>
      <c r="Y292" s="73">
        <v>0</v>
      </c>
      <c r="Z292" s="73">
        <v>0</v>
      </c>
      <c r="AA292" s="73">
        <v>0</v>
      </c>
      <c r="AB292" s="73">
        <v>0</v>
      </c>
      <c r="AC292" s="73">
        <v>0</v>
      </c>
      <c r="AD292" s="73">
        <v>0</v>
      </c>
      <c r="AE292" s="73">
        <v>0</v>
      </c>
      <c r="AF292" s="73">
        <v>0</v>
      </c>
    </row>
    <row r="293" spans="1:32" x14ac:dyDescent="0.2">
      <c r="A293" s="70" t="s">
        <v>86</v>
      </c>
      <c r="B293" s="71">
        <v>85</v>
      </c>
      <c r="C293" s="72">
        <v>0</v>
      </c>
      <c r="D293" s="73">
        <v>0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  <c r="U293" s="73">
        <v>0</v>
      </c>
      <c r="V293" s="73">
        <v>0</v>
      </c>
      <c r="W293" s="73">
        <v>0</v>
      </c>
      <c r="X293" s="73">
        <v>0</v>
      </c>
      <c r="Y293" s="73">
        <v>0</v>
      </c>
      <c r="Z293" s="73">
        <v>0</v>
      </c>
      <c r="AA293" s="73">
        <v>0</v>
      </c>
      <c r="AB293" s="73">
        <v>0</v>
      </c>
      <c r="AC293" s="73">
        <v>0</v>
      </c>
      <c r="AD293" s="73">
        <v>0</v>
      </c>
      <c r="AE293" s="73">
        <v>0</v>
      </c>
      <c r="AF293" s="73">
        <v>0</v>
      </c>
    </row>
    <row r="294" spans="1:32" x14ac:dyDescent="0.2">
      <c r="A294" s="74" t="s">
        <v>87</v>
      </c>
      <c r="B294" s="75" t="s">
        <v>88</v>
      </c>
      <c r="C294" s="85">
        <v>0</v>
      </c>
      <c r="D294" s="86">
        <v>0</v>
      </c>
      <c r="E294" s="86">
        <v>0</v>
      </c>
      <c r="F294" s="86">
        <v>0</v>
      </c>
      <c r="G294" s="86">
        <v>0</v>
      </c>
      <c r="H294" s="86">
        <v>0</v>
      </c>
      <c r="I294" s="86">
        <v>0</v>
      </c>
      <c r="J294" s="86">
        <v>0</v>
      </c>
      <c r="K294" s="86">
        <v>0</v>
      </c>
      <c r="L294" s="86">
        <v>0</v>
      </c>
      <c r="M294" s="86">
        <v>0</v>
      </c>
      <c r="N294" s="86">
        <v>0</v>
      </c>
      <c r="O294" s="86">
        <v>0</v>
      </c>
      <c r="P294" s="86">
        <v>0</v>
      </c>
      <c r="Q294" s="86">
        <v>0</v>
      </c>
      <c r="R294" s="86">
        <v>0</v>
      </c>
      <c r="S294" s="86">
        <v>0</v>
      </c>
      <c r="T294" s="86">
        <v>0</v>
      </c>
      <c r="U294" s="86">
        <v>0</v>
      </c>
      <c r="V294" s="86">
        <v>0</v>
      </c>
      <c r="W294" s="86">
        <v>0</v>
      </c>
      <c r="X294" s="86">
        <v>0</v>
      </c>
      <c r="Y294" s="86">
        <v>0</v>
      </c>
      <c r="Z294" s="86">
        <v>0</v>
      </c>
      <c r="AA294" s="86">
        <v>0</v>
      </c>
      <c r="AB294" s="86">
        <v>0</v>
      </c>
      <c r="AC294" s="86">
        <v>0</v>
      </c>
      <c r="AD294" s="86">
        <v>0</v>
      </c>
      <c r="AE294" s="86">
        <v>0</v>
      </c>
      <c r="AF294" s="86">
        <v>0</v>
      </c>
    </row>
    <row r="295" spans="1:32" x14ac:dyDescent="0.2">
      <c r="A295" s="32" t="s">
        <v>89</v>
      </c>
      <c r="B295" s="33"/>
      <c r="C295" s="34">
        <v>0</v>
      </c>
      <c r="D295" s="34">
        <v>0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0</v>
      </c>
      <c r="Z295" s="34">
        <v>0</v>
      </c>
      <c r="AA295" s="34">
        <v>0</v>
      </c>
      <c r="AB295" s="34">
        <v>0</v>
      </c>
      <c r="AC295" s="34">
        <v>0</v>
      </c>
      <c r="AD295" s="34">
        <v>0</v>
      </c>
      <c r="AE295" s="34">
        <v>0</v>
      </c>
      <c r="AF295" s="34">
        <v>0</v>
      </c>
    </row>
    <row r="296" spans="1:32" ht="13.5" thickBot="1" x14ac:dyDescent="0.25">
      <c r="A296" s="30" t="s">
        <v>90</v>
      </c>
      <c r="B296" s="31"/>
      <c r="C296" s="19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</row>
    <row r="297" spans="1:32" ht="13.5" thickBot="1" x14ac:dyDescent="0.25">
      <c r="A297" s="36" t="s">
        <v>91</v>
      </c>
      <c r="B297" s="37"/>
      <c r="C297" s="38">
        <v>-1.4999999999986358E-2</v>
      </c>
      <c r="D297" s="38">
        <v>-0.12126100000000406</v>
      </c>
      <c r="E297" s="38">
        <v>0.16656799999998384</v>
      </c>
      <c r="F297" s="38">
        <v>0.17631399999999076</v>
      </c>
      <c r="G297" s="38">
        <v>0.17099800000002574</v>
      </c>
      <c r="H297" s="38">
        <v>7.8879999999799111E-3</v>
      </c>
      <c r="I297" s="38">
        <v>0.18738199999999949</v>
      </c>
      <c r="J297" s="38">
        <v>0.13821599999999989</v>
      </c>
      <c r="K297" s="38">
        <v>-1.9491999999999621E-2</v>
      </c>
      <c r="L297" s="38">
        <v>0</v>
      </c>
      <c r="M297" s="38">
        <v>0</v>
      </c>
      <c r="N297" s="38">
        <v>0</v>
      </c>
      <c r="O297" s="38">
        <v>0</v>
      </c>
      <c r="P297" s="38">
        <v>0</v>
      </c>
      <c r="Q297" s="38">
        <v>0</v>
      </c>
      <c r="R297" s="38">
        <v>0</v>
      </c>
      <c r="S297" s="38">
        <v>-9.6374650000000202</v>
      </c>
      <c r="T297" s="38">
        <v>0</v>
      </c>
      <c r="U297" s="38">
        <v>-8.9357529999999912</v>
      </c>
      <c r="V297" s="38">
        <v>-3.1909290000000112</v>
      </c>
      <c r="W297" s="38">
        <v>-0.54431410000000824</v>
      </c>
      <c r="X297" s="38">
        <v>-10.094982109999989</v>
      </c>
      <c r="Y297" s="38">
        <v>-1.3688699999999869</v>
      </c>
      <c r="Z297" s="38">
        <v>-5.3266320000000036</v>
      </c>
      <c r="AA297" s="38">
        <v>8.9565341300000085</v>
      </c>
      <c r="AB297" s="38">
        <v>-0.42838100000000168</v>
      </c>
      <c r="AC297" s="38">
        <v>-0.7691853299999849</v>
      </c>
      <c r="AD297" s="38">
        <v>0.60574047999999436</v>
      </c>
      <c r="AE297" s="38">
        <v>2.4031376700000067</v>
      </c>
      <c r="AF297" s="38">
        <v>6.0691000000190343E-4</v>
      </c>
    </row>
  </sheetData>
  <pageMargins left="0.78740157480314965" right="0.78740157480314965" top="0.78740157480314965" bottom="0.78740157480314965" header="0.51181102362204722" footer="0.51181102362204722"/>
  <pageSetup paperSize="8" scale="18" orientation="landscape" cellComments="asDisplayed" r:id="rId1"/>
  <headerFooter alignWithMargins="0">
    <oddFooter>&amp;L&amp;F&amp;CPage &amp;P of &amp;N&amp;R&amp;A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EA3-0F6E-45B6-8BC8-16007E1B54D2}">
  <sheetPr>
    <tabColor indexed="13"/>
    <pageSetUpPr fitToPage="1"/>
  </sheetPr>
  <dimension ref="A1:AK1132"/>
  <sheetViews>
    <sheetView zoomScale="80" zoomScaleNormal="8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2.75" x14ac:dyDescent="0.2"/>
  <cols>
    <col min="1" max="1" width="38.28515625" style="93" customWidth="1"/>
    <col min="2" max="2" width="8.5703125" style="9" bestFit="1" customWidth="1"/>
    <col min="3" max="32" width="9.140625" style="9"/>
    <col min="38" max="16384" width="9.140625" style="9"/>
  </cols>
  <sheetData>
    <row r="1" spans="1:37" s="4" customFormat="1" ht="47.25" customHeight="1" thickBot="1" x14ac:dyDescent="0.25">
      <c r="A1" s="1" t="s">
        <v>100</v>
      </c>
      <c r="B1" s="2" t="s">
        <v>1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/>
      <c r="AH1"/>
      <c r="AI1"/>
      <c r="AJ1"/>
      <c r="AK1"/>
    </row>
    <row r="2" spans="1:37" x14ac:dyDescent="0.2">
      <c r="A2" s="5" t="s">
        <v>2</v>
      </c>
      <c r="B2" s="6"/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</row>
    <row r="3" spans="1:37" x14ac:dyDescent="0.2">
      <c r="A3" s="10" t="s">
        <v>3</v>
      </c>
      <c r="B3" s="11"/>
      <c r="C3" s="12">
        <v>5803.2335310999988</v>
      </c>
      <c r="D3" s="12">
        <v>5695.1912711999994</v>
      </c>
      <c r="E3" s="12">
        <v>5666.7056038500004</v>
      </c>
      <c r="F3" s="12">
        <v>6016.5299183750003</v>
      </c>
      <c r="G3" s="12">
        <v>6665.4982966500002</v>
      </c>
      <c r="H3" s="12">
        <v>6796.7419930500009</v>
      </c>
      <c r="I3" s="12">
        <v>7075.4313293000005</v>
      </c>
      <c r="J3" s="12">
        <v>8228.3093804499986</v>
      </c>
      <c r="K3" s="12">
        <v>8906.3084913750026</v>
      </c>
      <c r="L3" s="12">
        <v>9655.3635568000009</v>
      </c>
      <c r="M3" s="12">
        <v>9617.7699733749996</v>
      </c>
      <c r="N3" s="12">
        <v>10372.667975425002</v>
      </c>
      <c r="O3" s="12">
        <v>10492.541588025</v>
      </c>
      <c r="P3" s="12">
        <v>10178.038333524999</v>
      </c>
      <c r="Q3" s="12">
        <v>10201.541266156059</v>
      </c>
      <c r="R3" s="12">
        <v>11219.927247483856</v>
      </c>
      <c r="S3" s="12">
        <v>10791.837601136776</v>
      </c>
      <c r="T3" s="12">
        <v>10260.021370628041</v>
      </c>
      <c r="U3" s="12">
        <v>10452.766371418726</v>
      </c>
      <c r="V3" s="12">
        <v>8920.4885872336254</v>
      </c>
      <c r="W3" s="12">
        <v>8956.6844270519523</v>
      </c>
      <c r="X3" s="12">
        <v>8849.5603735913392</v>
      </c>
      <c r="Y3" s="12">
        <v>8265.917540358374</v>
      </c>
      <c r="Z3" s="12">
        <v>8206.3780917764125</v>
      </c>
      <c r="AA3" s="12">
        <v>7910.0577544622638</v>
      </c>
      <c r="AB3" s="12">
        <v>9105.961640090025</v>
      </c>
      <c r="AC3" s="12">
        <v>9011.6355097322285</v>
      </c>
      <c r="AD3" s="12">
        <v>9313.1733251863225</v>
      </c>
      <c r="AE3" s="12">
        <v>9146.774069288922</v>
      </c>
      <c r="AF3" s="12">
        <v>9051.6449685567914</v>
      </c>
    </row>
    <row r="4" spans="1:37" x14ac:dyDescent="0.2">
      <c r="A4" s="10" t="s">
        <v>4</v>
      </c>
      <c r="B4" s="11"/>
      <c r="C4" s="12">
        <v>693.4212</v>
      </c>
      <c r="D4" s="12">
        <v>736.41258727499996</v>
      </c>
      <c r="E4" s="12">
        <v>815.31309999999985</v>
      </c>
      <c r="F4" s="12">
        <v>787.91610000000003</v>
      </c>
      <c r="G4" s="12">
        <v>1044.3776</v>
      </c>
      <c r="H4" s="12">
        <v>1012.7745999999999</v>
      </c>
      <c r="I4" s="12">
        <v>869.00389999999993</v>
      </c>
      <c r="J4" s="12">
        <v>1366.8931</v>
      </c>
      <c r="K4" s="12">
        <v>1343.0217</v>
      </c>
      <c r="L4" s="12">
        <v>1168.6814999999999</v>
      </c>
      <c r="M4" s="12">
        <v>1387.6571999999999</v>
      </c>
      <c r="N4" s="12">
        <v>1445.4348999999997</v>
      </c>
      <c r="O4" s="12">
        <v>1580.9750000000001</v>
      </c>
      <c r="P4" s="12">
        <v>1637.686387275</v>
      </c>
      <c r="Q4" s="12">
        <v>1255.6061999999999</v>
      </c>
      <c r="R4" s="12">
        <v>1534.2916458870018</v>
      </c>
      <c r="S4" s="12">
        <v>1325.2822800061365</v>
      </c>
      <c r="T4" s="12">
        <v>1233.3742166850134</v>
      </c>
      <c r="U4" s="12">
        <v>1215.9438960523266</v>
      </c>
      <c r="V4" s="12">
        <v>959.23454752670102</v>
      </c>
      <c r="W4" s="12">
        <v>1244.8337185001219</v>
      </c>
      <c r="X4" s="12">
        <v>1644.7542594927024</v>
      </c>
      <c r="Y4" s="12">
        <v>1790.4711622101411</v>
      </c>
      <c r="Z4" s="12">
        <v>1398.3760537480889</v>
      </c>
      <c r="AA4" s="12">
        <v>1416.11144003408</v>
      </c>
      <c r="AB4" s="12">
        <v>1777.4218968054063</v>
      </c>
      <c r="AC4" s="12">
        <v>1642.6969850477321</v>
      </c>
      <c r="AD4" s="12">
        <v>2188.1573071803159</v>
      </c>
      <c r="AE4" s="12">
        <v>1717.0624747879344</v>
      </c>
      <c r="AF4" s="12">
        <v>1570.6152883671778</v>
      </c>
    </row>
    <row r="5" spans="1:37" x14ac:dyDescent="0.2">
      <c r="A5" s="10" t="s">
        <v>5</v>
      </c>
      <c r="B5" s="11"/>
      <c r="C5" s="12">
        <v>18.1737</v>
      </c>
      <c r="D5" s="12">
        <v>34.080600000000004</v>
      </c>
      <c r="E5" s="12">
        <v>16.9908</v>
      </c>
      <c r="F5" s="12">
        <v>54.867600000000003</v>
      </c>
      <c r="G5" s="12">
        <v>39.351600000000005</v>
      </c>
      <c r="H5" s="12">
        <v>118.5498</v>
      </c>
      <c r="I5" s="12">
        <v>160.5642</v>
      </c>
      <c r="J5" s="12">
        <v>153.7689</v>
      </c>
      <c r="K5" s="12">
        <v>160.96019999999999</v>
      </c>
      <c r="L5" s="12">
        <v>175.4418</v>
      </c>
      <c r="M5" s="12">
        <v>154.3629</v>
      </c>
      <c r="N5" s="12">
        <v>164.75640000000001</v>
      </c>
      <c r="O5" s="12">
        <v>146.37959999999998</v>
      </c>
      <c r="P5" s="12">
        <v>173.71440000000001</v>
      </c>
      <c r="Q5" s="12">
        <v>152.7345</v>
      </c>
      <c r="R5" s="12">
        <v>106.73607942247085</v>
      </c>
      <c r="S5" s="12">
        <v>129.9608859115383</v>
      </c>
      <c r="T5" s="12">
        <v>113.87989310690173</v>
      </c>
      <c r="U5" s="12">
        <v>70.314919719976189</v>
      </c>
      <c r="V5" s="12">
        <v>97.750870181311129</v>
      </c>
      <c r="W5" s="12">
        <v>138.77589654569482</v>
      </c>
      <c r="X5" s="12">
        <v>107.99298356008917</v>
      </c>
      <c r="Y5" s="12">
        <v>128.53879204910621</v>
      </c>
      <c r="Z5" s="12">
        <v>146.30974479571017</v>
      </c>
      <c r="AA5" s="12">
        <v>134.52764639642513</v>
      </c>
      <c r="AB5" s="12">
        <v>159.60393936750791</v>
      </c>
      <c r="AC5" s="12">
        <v>159.70354876356026</v>
      </c>
      <c r="AD5" s="12">
        <v>155.81372293361508</v>
      </c>
      <c r="AE5" s="12">
        <v>162.14899063248015</v>
      </c>
      <c r="AF5" s="12">
        <v>142.11508265739909</v>
      </c>
    </row>
    <row r="6" spans="1:37" ht="13.5" thickBot="1" x14ac:dyDescent="0.25">
      <c r="A6" s="13" t="s">
        <v>6</v>
      </c>
      <c r="B6" s="14"/>
      <c r="C6" s="15">
        <v>-466.97442725000008</v>
      </c>
      <c r="D6" s="15">
        <v>4.2312999999999859</v>
      </c>
      <c r="E6" s="15">
        <v>271.18619999999999</v>
      </c>
      <c r="F6" s="15">
        <v>-58.319400000000002</v>
      </c>
      <c r="G6" s="15">
        <v>101.35720000000001</v>
      </c>
      <c r="H6" s="15">
        <v>-13.768399999999996</v>
      </c>
      <c r="I6" s="15">
        <v>-76.098299999999995</v>
      </c>
      <c r="J6" s="15">
        <v>-110.23689999999999</v>
      </c>
      <c r="K6" s="15">
        <v>-117.82221824999999</v>
      </c>
      <c r="L6" s="15">
        <v>-90.669821849999991</v>
      </c>
      <c r="M6" s="15">
        <v>92.062849099999951</v>
      </c>
      <c r="N6" s="15">
        <v>-154.20259999999999</v>
      </c>
      <c r="O6" s="15">
        <v>-126.81139999999998</v>
      </c>
      <c r="P6" s="15">
        <v>-43.19107635000001</v>
      </c>
      <c r="Q6" s="15">
        <v>141.26738762805005</v>
      </c>
      <c r="R6" s="15">
        <v>16.521315659795011</v>
      </c>
      <c r="S6" s="15">
        <v>-27.454075458788981</v>
      </c>
      <c r="T6" s="15">
        <v>172.12005688742326</v>
      </c>
      <c r="U6" s="15">
        <v>38.602646172035556</v>
      </c>
      <c r="V6" s="15">
        <v>138.53934129698411</v>
      </c>
      <c r="W6" s="15">
        <v>49.158992776945226</v>
      </c>
      <c r="X6" s="15">
        <v>-14.920403794320585</v>
      </c>
      <c r="Y6" s="15">
        <v>155.29663488893573</v>
      </c>
      <c r="Z6" s="15">
        <v>-96.806420913502421</v>
      </c>
      <c r="AA6" s="15">
        <v>81.108972612492181</v>
      </c>
      <c r="AB6" s="15">
        <v>-311.06308366264363</v>
      </c>
      <c r="AC6" s="15">
        <v>5.4759230660120295</v>
      </c>
      <c r="AD6" s="15">
        <v>189.78410588302097</v>
      </c>
      <c r="AE6" s="15">
        <v>151.33981188504902</v>
      </c>
      <c r="AF6" s="15">
        <v>92.875510950167509</v>
      </c>
    </row>
    <row r="7" spans="1:37" s="20" customFormat="1" x14ac:dyDescent="0.2">
      <c r="A7" s="16" t="s">
        <v>7</v>
      </c>
      <c r="B7" s="17"/>
      <c r="C7" s="18">
        <v>4624.6642038499986</v>
      </c>
      <c r="D7" s="18">
        <v>4928.9293839249995</v>
      </c>
      <c r="E7" s="18">
        <v>5105.5879038500007</v>
      </c>
      <c r="F7" s="18">
        <v>5115.426818375</v>
      </c>
      <c r="G7" s="18">
        <v>5683.1262966500008</v>
      </c>
      <c r="H7" s="18">
        <v>5651.6491930500015</v>
      </c>
      <c r="I7" s="18">
        <v>5969.7649293000013</v>
      </c>
      <c r="J7" s="18">
        <v>6597.4104804499984</v>
      </c>
      <c r="K7" s="18">
        <v>7284.5043731250016</v>
      </c>
      <c r="L7" s="18">
        <v>8220.5704349499993</v>
      </c>
      <c r="M7" s="18">
        <v>8167.8127224749996</v>
      </c>
      <c r="N7" s="18">
        <v>8608.2740754250008</v>
      </c>
      <c r="O7" s="18">
        <v>8638.3755880249992</v>
      </c>
      <c r="P7" s="18">
        <v>8323.4464698999982</v>
      </c>
      <c r="Q7" s="18">
        <v>8934.4679537841075</v>
      </c>
      <c r="R7" s="18">
        <v>9595.4208378341773</v>
      </c>
      <c r="S7" s="18">
        <v>9309.140359760313</v>
      </c>
      <c r="T7" s="18">
        <v>9084.8873177235491</v>
      </c>
      <c r="U7" s="18">
        <v>9205.1102018184592</v>
      </c>
      <c r="V7" s="18">
        <v>8002.0425108225973</v>
      </c>
      <c r="W7" s="18">
        <v>7622.2338047830808</v>
      </c>
      <c r="X7" s="18">
        <v>7081.8927267442268</v>
      </c>
      <c r="Y7" s="18">
        <v>6502.2042209880619</v>
      </c>
      <c r="Z7" s="18">
        <v>6564.8858723191115</v>
      </c>
      <c r="AA7" s="18">
        <v>6440.5276406442499</v>
      </c>
      <c r="AB7" s="18">
        <v>6857.8727202544669</v>
      </c>
      <c r="AC7" s="18">
        <v>7214.7108989869475</v>
      </c>
      <c r="AD7" s="18">
        <v>7158.9864009554121</v>
      </c>
      <c r="AE7" s="18">
        <v>7418.9024157535559</v>
      </c>
      <c r="AF7" s="18">
        <v>7431.7901084823816</v>
      </c>
      <c r="AG7"/>
      <c r="AH7"/>
      <c r="AI7"/>
      <c r="AJ7"/>
      <c r="AK7"/>
    </row>
    <row r="8" spans="1:37" s="20" customFormat="1" ht="13.5" thickBot="1" x14ac:dyDescent="0.25">
      <c r="A8" s="21" t="s">
        <v>8</v>
      </c>
      <c r="B8" s="22"/>
      <c r="C8" s="23">
        <f t="shared" ref="C8:AF8" si="0">C7-C27</f>
        <v>4438.649767474999</v>
      </c>
      <c r="D8" s="23">
        <f t="shared" si="0"/>
        <v>4738.9346711999997</v>
      </c>
      <c r="E8" s="23">
        <f t="shared" si="0"/>
        <v>4925.1741038500004</v>
      </c>
      <c r="F8" s="23">
        <f t="shared" si="0"/>
        <v>4969.5570183749996</v>
      </c>
      <c r="G8" s="23">
        <f t="shared" si="0"/>
        <v>5534.4456966500011</v>
      </c>
      <c r="H8" s="23">
        <f t="shared" si="0"/>
        <v>5551.121993050001</v>
      </c>
      <c r="I8" s="23">
        <f t="shared" si="0"/>
        <v>5810.6729293000017</v>
      </c>
      <c r="J8" s="23">
        <f t="shared" si="0"/>
        <v>6377.4650804499988</v>
      </c>
      <c r="K8" s="23">
        <f t="shared" si="0"/>
        <v>7119.1719731250014</v>
      </c>
      <c r="L8" s="23">
        <f t="shared" si="0"/>
        <v>8029.1264349499988</v>
      </c>
      <c r="M8" s="23">
        <f t="shared" si="0"/>
        <v>7885.0067224750001</v>
      </c>
      <c r="N8" s="23">
        <f t="shared" si="0"/>
        <v>8506.3220754250015</v>
      </c>
      <c r="O8" s="23">
        <f t="shared" si="0"/>
        <v>8411.9077880249988</v>
      </c>
      <c r="P8" s="23">
        <f t="shared" si="0"/>
        <v>8106.9694698999983</v>
      </c>
      <c r="Q8" s="23">
        <f t="shared" si="0"/>
        <v>8696.0935537841069</v>
      </c>
      <c r="R8" s="23">
        <f t="shared" si="0"/>
        <v>9134.3980378341766</v>
      </c>
      <c r="S8" s="23">
        <f t="shared" si="0"/>
        <v>8961.4887597603138</v>
      </c>
      <c r="T8" s="23">
        <f t="shared" si="0"/>
        <v>8977.0259177235494</v>
      </c>
      <c r="U8" s="23">
        <f t="shared" si="0"/>
        <v>8925.6698018184597</v>
      </c>
      <c r="V8" s="23">
        <f t="shared" si="0"/>
        <v>7739.219290822597</v>
      </c>
      <c r="W8" s="23">
        <f t="shared" si="0"/>
        <v>7294.3480641830811</v>
      </c>
      <c r="X8" s="23">
        <f t="shared" si="0"/>
        <v>6785.8090139442265</v>
      </c>
      <c r="Y8" s="23">
        <f t="shared" si="0"/>
        <v>6233.2802324399736</v>
      </c>
      <c r="Z8" s="23">
        <f t="shared" si="0"/>
        <v>6277.1985052279451</v>
      </c>
      <c r="AA8" s="23">
        <f t="shared" si="0"/>
        <v>6239.7191434861124</v>
      </c>
      <c r="AB8" s="23">
        <f t="shared" si="0"/>
        <v>6650.376832743822</v>
      </c>
      <c r="AC8" s="23">
        <f t="shared" si="0"/>
        <v>6950.4173757774624</v>
      </c>
      <c r="AD8" s="23">
        <f t="shared" si="0"/>
        <v>6918.8472062421024</v>
      </c>
      <c r="AE8" s="23">
        <f t="shared" si="0"/>
        <v>7187.3191310764705</v>
      </c>
      <c r="AF8" s="23">
        <f t="shared" si="0"/>
        <v>7193.2973006784987</v>
      </c>
      <c r="AG8"/>
      <c r="AH8"/>
      <c r="AI8"/>
      <c r="AJ8"/>
      <c r="AK8"/>
    </row>
    <row r="9" spans="1:37" s="20" customFormat="1" x14ac:dyDescent="0.2">
      <c r="A9" s="16" t="s">
        <v>9</v>
      </c>
      <c r="B9" s="17"/>
      <c r="C9" s="18">
        <v>2205.4301</v>
      </c>
      <c r="D9" s="18">
        <v>2407.5459000000001</v>
      </c>
      <c r="E9" s="18">
        <v>2602.6084999999998</v>
      </c>
      <c r="F9" s="18">
        <v>2509.2883999999999</v>
      </c>
      <c r="G9" s="18">
        <v>3023.2281200000002</v>
      </c>
      <c r="H9" s="18">
        <v>2933.2703999999999</v>
      </c>
      <c r="I9" s="18">
        <v>2828.4515800000004</v>
      </c>
      <c r="J9" s="18">
        <v>3807.7928399999996</v>
      </c>
      <c r="K9" s="18">
        <v>4222.6848399999999</v>
      </c>
      <c r="L9" s="18">
        <v>4282.2597999999998</v>
      </c>
      <c r="M9" s="18">
        <v>4410.8291799999997</v>
      </c>
      <c r="N9" s="18">
        <v>4689.5817800000004</v>
      </c>
      <c r="O9" s="18">
        <v>4170.0496800000001</v>
      </c>
      <c r="P9" s="18">
        <v>3894.72874</v>
      </c>
      <c r="Q9" s="18">
        <v>3777.9870599999995</v>
      </c>
      <c r="R9" s="18">
        <v>4182.6682545818221</v>
      </c>
      <c r="S9" s="18">
        <v>3898.8566217221228</v>
      </c>
      <c r="T9" s="18">
        <v>3863.856452486365</v>
      </c>
      <c r="U9" s="18">
        <v>3715.1764476403332</v>
      </c>
      <c r="V9" s="18">
        <v>3099.6007392562406</v>
      </c>
      <c r="W9" s="18">
        <v>3108.1444351155915</v>
      </c>
      <c r="X9" s="18">
        <v>3086.389994986007</v>
      </c>
      <c r="Y9" s="18">
        <v>3198.5465797486618</v>
      </c>
      <c r="Z9" s="18">
        <v>2958.3702206998646</v>
      </c>
      <c r="AA9" s="18">
        <v>2886.1736680916492</v>
      </c>
      <c r="AB9" s="18">
        <v>3543.1311203239998</v>
      </c>
      <c r="AC9" s="18">
        <v>3374.5881179079074</v>
      </c>
      <c r="AD9" s="18">
        <v>3295.9758003742636</v>
      </c>
      <c r="AE9" s="18">
        <v>3165.7216476484605</v>
      </c>
      <c r="AF9" s="18">
        <v>2911.819916487354</v>
      </c>
      <c r="AG9"/>
      <c r="AH9"/>
      <c r="AI9"/>
      <c r="AJ9"/>
      <c r="AK9"/>
    </row>
    <row r="10" spans="1:37" x14ac:dyDescent="0.2">
      <c r="A10" s="24" t="s">
        <v>10</v>
      </c>
      <c r="B10" s="25"/>
      <c r="C10" s="26">
        <v>341.12189999999998</v>
      </c>
      <c r="D10" s="26">
        <v>562.67489999999998</v>
      </c>
      <c r="E10" s="26">
        <v>576.5625</v>
      </c>
      <c r="F10" s="26">
        <v>566.56500000000005</v>
      </c>
      <c r="G10" s="26">
        <v>650.92499999999995</v>
      </c>
      <c r="H10" s="26">
        <v>620.24459999999999</v>
      </c>
      <c r="I10" s="26">
        <v>624.87210000000005</v>
      </c>
      <c r="J10" s="26">
        <v>811.11719999999991</v>
      </c>
      <c r="K10" s="26">
        <v>1105.7508</v>
      </c>
      <c r="L10" s="26">
        <v>1388.9615999999999</v>
      </c>
      <c r="M10" s="26">
        <v>1026.6668999999999</v>
      </c>
      <c r="N10" s="26">
        <v>1220.5436999999999</v>
      </c>
      <c r="O10" s="26">
        <v>889.92299999999989</v>
      </c>
      <c r="P10" s="26">
        <v>599.07530000000008</v>
      </c>
      <c r="Q10" s="26">
        <v>760.65249999999992</v>
      </c>
      <c r="R10" s="26">
        <v>785.3774399205189</v>
      </c>
      <c r="S10" s="26">
        <v>679.28050764097907</v>
      </c>
      <c r="T10" s="26">
        <v>390.014465132287</v>
      </c>
      <c r="U10" s="26">
        <v>349.78897447109125</v>
      </c>
      <c r="V10" s="26">
        <v>208.70446212453695</v>
      </c>
      <c r="W10" s="26">
        <v>129.71744610539986</v>
      </c>
      <c r="X10" s="26">
        <v>48.264113238898204</v>
      </c>
      <c r="Y10" s="26">
        <v>46.652585064854193</v>
      </c>
      <c r="Z10" s="26">
        <v>37.784884047061652</v>
      </c>
      <c r="AA10" s="26">
        <v>54.929100113489412</v>
      </c>
      <c r="AB10" s="26">
        <v>77.048259646526049</v>
      </c>
      <c r="AC10" s="26">
        <v>63.186169358934102</v>
      </c>
      <c r="AD10" s="26">
        <v>32.961948620529242</v>
      </c>
      <c r="AE10" s="26">
        <v>34.094789404474525</v>
      </c>
      <c r="AF10" s="26">
        <v>77.823018289431431</v>
      </c>
    </row>
    <row r="11" spans="1:37" x14ac:dyDescent="0.2">
      <c r="A11" s="10" t="s">
        <v>11</v>
      </c>
      <c r="B11" s="11"/>
      <c r="C11" s="12">
        <v>1.4327999999999999</v>
      </c>
      <c r="D11" s="12">
        <v>1.5521999999999998</v>
      </c>
      <c r="E11" s="12">
        <v>3.3431999999999999</v>
      </c>
      <c r="F11" s="12">
        <v>3.5819999999999999</v>
      </c>
      <c r="G11" s="12">
        <v>3.7969199999999996</v>
      </c>
      <c r="H11" s="12">
        <v>4.8953999999999995</v>
      </c>
      <c r="I11" s="12">
        <v>3.8446799999999999</v>
      </c>
      <c r="J11" s="12">
        <v>9.62364</v>
      </c>
      <c r="K11" s="12">
        <v>9.3848399999999987</v>
      </c>
      <c r="L11" s="12">
        <v>11.7012</v>
      </c>
      <c r="M11" s="12">
        <v>11.844479999999999</v>
      </c>
      <c r="N11" s="12">
        <v>11.844479999999999</v>
      </c>
      <c r="O11" s="12">
        <v>8.0236799999999988</v>
      </c>
      <c r="P11" s="12">
        <v>7.9520399999999993</v>
      </c>
      <c r="Q11" s="12">
        <v>8.1669599999999996</v>
      </c>
      <c r="R11" s="12">
        <v>8.1824146613038078</v>
      </c>
      <c r="S11" s="12">
        <v>7.2079140811438069</v>
      </c>
      <c r="T11" s="12">
        <v>8.2505873540782062</v>
      </c>
      <c r="U11" s="12">
        <v>5.5952731692422688</v>
      </c>
      <c r="V11" s="12">
        <v>5.7600771317038078</v>
      </c>
      <c r="W11" s="12">
        <v>7.7739890101919995</v>
      </c>
      <c r="X11" s="12">
        <v>6.5034817471090278</v>
      </c>
      <c r="Y11" s="12">
        <v>9.2321946838076698</v>
      </c>
      <c r="Z11" s="12">
        <v>5.6665366528031988</v>
      </c>
      <c r="AA11" s="12">
        <v>5.3420679781602205</v>
      </c>
      <c r="AB11" s="12">
        <v>9.1796606774737626</v>
      </c>
      <c r="AC11" s="12">
        <v>5.2237551583739066</v>
      </c>
      <c r="AD11" s="12">
        <v>0.99058449713500785</v>
      </c>
      <c r="AE11" s="12">
        <v>0.63499472294399995</v>
      </c>
      <c r="AF11" s="12">
        <v>0.63852264334079989</v>
      </c>
    </row>
    <row r="12" spans="1:37" x14ac:dyDescent="0.2">
      <c r="A12" s="10" t="s">
        <v>12</v>
      </c>
      <c r="B12" s="11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</row>
    <row r="13" spans="1:37" x14ac:dyDescent="0.2">
      <c r="A13" s="10" t="s">
        <v>13</v>
      </c>
      <c r="B13" s="11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</row>
    <row r="14" spans="1:37" x14ac:dyDescent="0.2">
      <c r="A14" s="27" t="s">
        <v>14</v>
      </c>
      <c r="B14" s="28"/>
      <c r="C14" s="29">
        <v>1862.8753999999999</v>
      </c>
      <c r="D14" s="29">
        <v>1843.3188</v>
      </c>
      <c r="E14" s="29">
        <v>2022.7027999999998</v>
      </c>
      <c r="F14" s="29">
        <v>1939.1414</v>
      </c>
      <c r="G14" s="29">
        <v>2368.5062000000003</v>
      </c>
      <c r="H14" s="29">
        <v>2308.1304</v>
      </c>
      <c r="I14" s="29">
        <v>2199.7348000000002</v>
      </c>
      <c r="J14" s="29">
        <v>2987.0519999999997</v>
      </c>
      <c r="K14" s="29">
        <v>3107.5491999999995</v>
      </c>
      <c r="L14" s="29">
        <v>2881.5969999999998</v>
      </c>
      <c r="M14" s="29">
        <v>3372.3177999999998</v>
      </c>
      <c r="N14" s="29">
        <v>3457.1936000000001</v>
      </c>
      <c r="O14" s="29">
        <v>3272.1030000000001</v>
      </c>
      <c r="P14" s="29">
        <v>3287.7013999999999</v>
      </c>
      <c r="Q14" s="29">
        <v>3009.1675999999998</v>
      </c>
      <c r="R14" s="29">
        <v>3389.1083999999996</v>
      </c>
      <c r="S14" s="29">
        <v>3212.3681999999999</v>
      </c>
      <c r="T14" s="29">
        <v>3465.5913999999998</v>
      </c>
      <c r="U14" s="29">
        <v>3359.7921999999999</v>
      </c>
      <c r="V14" s="29">
        <v>2885.1361999999999</v>
      </c>
      <c r="W14" s="29">
        <v>2970.6529999999998</v>
      </c>
      <c r="X14" s="29">
        <v>3031.6223999999997</v>
      </c>
      <c r="Y14" s="29">
        <v>3142.6617999999999</v>
      </c>
      <c r="Z14" s="29">
        <v>2914.9187999999999</v>
      </c>
      <c r="AA14" s="29">
        <v>2825.9024999999997</v>
      </c>
      <c r="AB14" s="29">
        <v>3456.9031999999997</v>
      </c>
      <c r="AC14" s="29">
        <v>3306.1781933905995</v>
      </c>
      <c r="AD14" s="29">
        <v>3262.0232672565994</v>
      </c>
      <c r="AE14" s="29">
        <v>3130.991863521042</v>
      </c>
      <c r="AF14" s="29">
        <v>2833.3583755545819</v>
      </c>
    </row>
    <row r="15" spans="1:37" s="20" customFormat="1" x14ac:dyDescent="0.2">
      <c r="A15" s="30" t="s">
        <v>15</v>
      </c>
      <c r="B15" s="31"/>
      <c r="C15" s="19">
        <v>1771.0197000000001</v>
      </c>
      <c r="D15" s="19">
        <v>1841.9878000000001</v>
      </c>
      <c r="E15" s="19">
        <v>2025.6892999999998</v>
      </c>
      <c r="F15" s="19">
        <v>1938.6503000000002</v>
      </c>
      <c r="G15" s="19">
        <v>2324.6709000000001</v>
      </c>
      <c r="H15" s="19">
        <v>2301.4638</v>
      </c>
      <c r="I15" s="19">
        <v>2209.9420999999998</v>
      </c>
      <c r="J15" s="19">
        <v>2966.7368999999999</v>
      </c>
      <c r="K15" s="19">
        <v>3216.2448999999997</v>
      </c>
      <c r="L15" s="19">
        <v>2907.9226999999996</v>
      </c>
      <c r="M15" s="19">
        <v>3375.1107999999999</v>
      </c>
      <c r="N15" s="19">
        <v>3463.1840000000002</v>
      </c>
      <c r="O15" s="19">
        <v>3251.6230999999998</v>
      </c>
      <c r="P15" s="19">
        <v>3228.6392999999998</v>
      </c>
      <c r="Q15" s="19">
        <v>2982.2191999999995</v>
      </c>
      <c r="R15" s="19">
        <v>3329.6777831008499</v>
      </c>
      <c r="S15" s="19">
        <v>3328.8594054507753</v>
      </c>
      <c r="T15" s="19">
        <v>3364.1355153224026</v>
      </c>
      <c r="U15" s="19">
        <v>3406.1567477404378</v>
      </c>
      <c r="V15" s="19">
        <v>2862.5218752440605</v>
      </c>
      <c r="W15" s="19">
        <v>3023.031195785356</v>
      </c>
      <c r="X15" s="19">
        <v>3004.8028704298745</v>
      </c>
      <c r="Y15" s="19">
        <v>3100.4499153283145</v>
      </c>
      <c r="Z15" s="19">
        <v>2940.4566443049412</v>
      </c>
      <c r="AA15" s="19">
        <v>2871.4458206664322</v>
      </c>
      <c r="AB15" s="19">
        <v>3481.1652697032605</v>
      </c>
      <c r="AC15" s="19">
        <v>3318.5399264422967</v>
      </c>
      <c r="AD15" s="19">
        <v>3281.3953829318448</v>
      </c>
      <c r="AE15" s="19">
        <v>3166.7858692089685</v>
      </c>
      <c r="AF15" s="19">
        <v>2846.9512205408546</v>
      </c>
      <c r="AG15"/>
      <c r="AH15"/>
      <c r="AI15"/>
      <c r="AJ15"/>
      <c r="AK15"/>
    </row>
    <row r="16" spans="1:37" x14ac:dyDescent="0.2">
      <c r="A16" s="24" t="s">
        <v>10</v>
      </c>
      <c r="B16" s="25"/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</row>
    <row r="17" spans="1:37" x14ac:dyDescent="0.2">
      <c r="A17" s="10" t="s">
        <v>16</v>
      </c>
      <c r="B17" s="11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</row>
    <row r="18" spans="1:37" x14ac:dyDescent="0.2">
      <c r="A18" s="10" t="s">
        <v>17</v>
      </c>
      <c r="B18" s="11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</row>
    <row r="19" spans="1:37" x14ac:dyDescent="0.2">
      <c r="A19" s="10" t="s">
        <v>13</v>
      </c>
      <c r="B19" s="11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</row>
    <row r="20" spans="1:37" x14ac:dyDescent="0.2">
      <c r="A20" s="27" t="s">
        <v>18</v>
      </c>
      <c r="B20" s="28"/>
      <c r="C20" s="29">
        <v>1771.0197000000001</v>
      </c>
      <c r="D20" s="29">
        <v>1841.9878000000001</v>
      </c>
      <c r="E20" s="29">
        <v>2025.6892999999998</v>
      </c>
      <c r="F20" s="29">
        <v>1938.6503000000002</v>
      </c>
      <c r="G20" s="29">
        <v>2324.6709000000001</v>
      </c>
      <c r="H20" s="29">
        <v>2301.4638</v>
      </c>
      <c r="I20" s="29">
        <v>2209.9420999999998</v>
      </c>
      <c r="J20" s="29">
        <v>2966.7368999999999</v>
      </c>
      <c r="K20" s="29">
        <v>3216.2448999999997</v>
      </c>
      <c r="L20" s="29">
        <v>2907.9226999999996</v>
      </c>
      <c r="M20" s="29">
        <v>3375.1107999999999</v>
      </c>
      <c r="N20" s="29">
        <v>3463.1840000000002</v>
      </c>
      <c r="O20" s="29">
        <v>3251.6230999999998</v>
      </c>
      <c r="P20" s="29">
        <v>3228.6392999999998</v>
      </c>
      <c r="Q20" s="29">
        <v>2982.2191999999995</v>
      </c>
      <c r="R20" s="29">
        <v>3329.6777831008499</v>
      </c>
      <c r="S20" s="29">
        <v>3328.8594054507753</v>
      </c>
      <c r="T20" s="29">
        <v>3364.1355153224026</v>
      </c>
      <c r="U20" s="29">
        <v>3406.1567477404378</v>
      </c>
      <c r="V20" s="29">
        <v>2862.5218752440605</v>
      </c>
      <c r="W20" s="29">
        <v>3023.031195785356</v>
      </c>
      <c r="X20" s="29">
        <v>3004.8028704298745</v>
      </c>
      <c r="Y20" s="29">
        <v>3100.4499153283145</v>
      </c>
      <c r="Z20" s="29">
        <v>2940.4566443049412</v>
      </c>
      <c r="AA20" s="29">
        <v>2871.4458206664322</v>
      </c>
      <c r="AB20" s="29">
        <v>3481.1652697032605</v>
      </c>
      <c r="AC20" s="29">
        <v>3318.5399264422967</v>
      </c>
      <c r="AD20" s="29">
        <v>3281.3953829318448</v>
      </c>
      <c r="AE20" s="29">
        <v>3166.7858692089685</v>
      </c>
      <c r="AF20" s="29">
        <v>2846.9512205408546</v>
      </c>
    </row>
    <row r="21" spans="1:37" x14ac:dyDescent="0.2">
      <c r="A21" s="32" t="s">
        <v>19</v>
      </c>
      <c r="B21" s="33"/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13.328739975000007</v>
      </c>
      <c r="J21" s="34">
        <v>6.7090654250000092</v>
      </c>
      <c r="K21" s="34">
        <v>6.9902781500000088</v>
      </c>
      <c r="L21" s="34">
        <v>1.463403600000003</v>
      </c>
      <c r="M21" s="34">
        <v>-16.010045499999993</v>
      </c>
      <c r="N21" s="34">
        <v>-22.008356424999974</v>
      </c>
      <c r="O21" s="34">
        <v>-11.806209124999969</v>
      </c>
      <c r="P21" s="34">
        <v>-14.368370949999974</v>
      </c>
      <c r="Q21" s="34">
        <v>-15.285209124999989</v>
      </c>
      <c r="R21" s="34">
        <v>-15.667446201679111</v>
      </c>
      <c r="S21" s="34">
        <v>-22.950112703717593</v>
      </c>
      <c r="T21" s="34">
        <v>-5.9382962618234263</v>
      </c>
      <c r="U21" s="34">
        <v>-11.581507510835745</v>
      </c>
      <c r="V21" s="34">
        <v>-21.155370059841182</v>
      </c>
      <c r="W21" s="34">
        <v>-17.108477046248396</v>
      </c>
      <c r="X21" s="34">
        <v>-18.711746444769258</v>
      </c>
      <c r="Y21" s="34">
        <v>-18.19450505671319</v>
      </c>
      <c r="Z21" s="34">
        <v>-25.844452321811737</v>
      </c>
      <c r="AA21" s="34">
        <v>-19.278191923933964</v>
      </c>
      <c r="AB21" s="34">
        <v>-17.772607549625889</v>
      </c>
      <c r="AC21" s="34">
        <v>-14.957733707603385</v>
      </c>
      <c r="AD21" s="34">
        <v>-15.441328171932494</v>
      </c>
      <c r="AE21" s="34">
        <v>-24.953759699422424</v>
      </c>
      <c r="AF21" s="34">
        <v>-52.092126820392735</v>
      </c>
    </row>
    <row r="22" spans="1:37" x14ac:dyDescent="0.2">
      <c r="A22" s="24" t="s">
        <v>20</v>
      </c>
      <c r="B22" s="25"/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</row>
    <row r="23" spans="1:37" x14ac:dyDescent="0.2">
      <c r="A23" s="35" t="s">
        <v>21</v>
      </c>
      <c r="B23" s="31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7" ht="13.5" thickBot="1" x14ac:dyDescent="0.25">
      <c r="A24" s="13" t="s">
        <v>22</v>
      </c>
      <c r="B24" s="14"/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13.328739975000007</v>
      </c>
      <c r="J24" s="15">
        <v>6.7090654250000092</v>
      </c>
      <c r="K24" s="15">
        <v>6.9902781500000088</v>
      </c>
      <c r="L24" s="15">
        <v>1.463403600000003</v>
      </c>
      <c r="M24" s="15">
        <v>-16.010045499999993</v>
      </c>
      <c r="N24" s="15">
        <v>-22.008356424999974</v>
      </c>
      <c r="O24" s="15">
        <v>-11.806209124999969</v>
      </c>
      <c r="P24" s="15">
        <v>-14.368370949999974</v>
      </c>
      <c r="Q24" s="15">
        <v>-15.285209124999989</v>
      </c>
      <c r="R24" s="15">
        <v>-15.667446201679111</v>
      </c>
      <c r="S24" s="15">
        <v>-22.950112703717593</v>
      </c>
      <c r="T24" s="15">
        <v>-5.9382962618234263</v>
      </c>
      <c r="U24" s="15">
        <v>-11.581507510835745</v>
      </c>
      <c r="V24" s="15">
        <v>-21.155370059841182</v>
      </c>
      <c r="W24" s="15">
        <v>-17.108477046248396</v>
      </c>
      <c r="X24" s="15">
        <v>-18.711746444769258</v>
      </c>
      <c r="Y24" s="15">
        <v>-18.19450505671319</v>
      </c>
      <c r="Z24" s="15">
        <v>-25.844452321811737</v>
      </c>
      <c r="AA24" s="15">
        <v>-19.278191923933964</v>
      </c>
      <c r="AB24" s="15">
        <v>-17.772607549625889</v>
      </c>
      <c r="AC24" s="15">
        <v>-14.957733707603385</v>
      </c>
      <c r="AD24" s="15">
        <v>-15.441328171932494</v>
      </c>
      <c r="AE24" s="15">
        <v>-24.953759699422424</v>
      </c>
      <c r="AF24" s="15">
        <v>-52.092126820392735</v>
      </c>
    </row>
    <row r="25" spans="1:37" ht="13.5" thickBot="1" x14ac:dyDescent="0.25">
      <c r="A25" s="30" t="s">
        <v>23</v>
      </c>
      <c r="B25" s="31"/>
      <c r="C25" s="19">
        <v>62.813100000000006</v>
      </c>
      <c r="D25" s="19">
        <v>60.902800000000006</v>
      </c>
      <c r="E25" s="19">
        <v>63.664299999999997</v>
      </c>
      <c r="F25" s="19">
        <v>63.432600000000008</v>
      </c>
      <c r="G25" s="19">
        <v>65.378380000000007</v>
      </c>
      <c r="H25" s="19">
        <v>65.406200000000013</v>
      </c>
      <c r="I25" s="19">
        <v>65.047820000000016</v>
      </c>
      <c r="J25" s="19">
        <v>74.612860000000012</v>
      </c>
      <c r="K25" s="19">
        <v>87.233860000000021</v>
      </c>
      <c r="L25" s="19">
        <v>74.738399999999999</v>
      </c>
      <c r="M25" s="19">
        <v>92.236320000000006</v>
      </c>
      <c r="N25" s="19">
        <v>111.29152000000001</v>
      </c>
      <c r="O25" s="19">
        <v>123.56926000000001</v>
      </c>
      <c r="P25" s="19">
        <v>124.22676000000001</v>
      </c>
      <c r="Q25" s="19">
        <v>122.70174</v>
      </c>
      <c r="R25" s="19">
        <v>144.02339487956979</v>
      </c>
      <c r="S25" s="19">
        <v>137.82402400465449</v>
      </c>
      <c r="T25" s="19">
        <v>129.82467369612596</v>
      </c>
      <c r="U25" s="19">
        <v>134.87061987542384</v>
      </c>
      <c r="V25" s="19">
        <v>116.1481500754339</v>
      </c>
      <c r="W25" s="19">
        <v>92.63160982044154</v>
      </c>
      <c r="X25" s="19">
        <v>78.088483038981735</v>
      </c>
      <c r="Y25" s="19">
        <v>83.429000032843248</v>
      </c>
      <c r="Z25" s="19">
        <v>69.197554329140431</v>
      </c>
      <c r="AA25" s="19">
        <v>63.090690292582337</v>
      </c>
      <c r="AB25" s="19">
        <v>100.59253280619077</v>
      </c>
      <c r="AC25" s="19">
        <v>79.767256639506627</v>
      </c>
      <c r="AD25" s="19">
        <v>92.767068482727993</v>
      </c>
      <c r="AE25" s="19">
        <v>98.284657617035819</v>
      </c>
      <c r="AF25" s="19">
        <v>80.738116363066425</v>
      </c>
    </row>
    <row r="26" spans="1:37" s="20" customFormat="1" ht="13.5" thickBot="1" x14ac:dyDescent="0.25">
      <c r="A26" s="36" t="s">
        <v>24</v>
      </c>
      <c r="B26" s="37"/>
      <c r="C26" s="38">
        <v>4127.4407038499985</v>
      </c>
      <c r="D26" s="38">
        <v>4302.4684839249994</v>
      </c>
      <c r="E26" s="38">
        <v>4465.00440385</v>
      </c>
      <c r="F26" s="38">
        <v>4481.3561183750007</v>
      </c>
      <c r="G26" s="38">
        <v>4919.190696650001</v>
      </c>
      <c r="H26" s="38">
        <v>4954.4363930500012</v>
      </c>
      <c r="I26" s="38">
        <v>5299.5363692750007</v>
      </c>
      <c r="J26" s="38">
        <v>5688.4507458749977</v>
      </c>
      <c r="K26" s="38">
        <v>6197.8208512750016</v>
      </c>
      <c r="L26" s="38">
        <v>6772.9583385499982</v>
      </c>
      <c r="M26" s="38">
        <v>7023.8479769750002</v>
      </c>
      <c r="N26" s="38">
        <v>7248.5764190000009</v>
      </c>
      <c r="O26" s="38">
        <v>7584.5735388999983</v>
      </c>
      <c r="P26" s="38">
        <v>7518.761898949997</v>
      </c>
      <c r="Q26" s="38">
        <v>8000.7131446591075</v>
      </c>
      <c r="R26" s="38">
        <v>8582.7395252719543</v>
      </c>
      <c r="S26" s="38">
        <v>8578.3690067805928</v>
      </c>
      <c r="T26" s="38">
        <v>8449.403410601637</v>
      </c>
      <c r="U26" s="38">
        <v>8749.6383745323037</v>
      </c>
      <c r="V26" s="38">
        <v>7627.6601266751422</v>
      </c>
      <c r="W26" s="38">
        <v>7427.3804785861557</v>
      </c>
      <c r="X26" s="38">
        <v>6903.5053727043442</v>
      </c>
      <c r="Y26" s="38">
        <v>6302.484051478159</v>
      </c>
      <c r="Z26" s="38">
        <v>6451.9302892732367</v>
      </c>
      <c r="AA26" s="38">
        <v>6343.430911002516</v>
      </c>
      <c r="AB26" s="38">
        <v>6677.5417292779111</v>
      </c>
      <c r="AC26" s="38">
        <v>7063.9377171742262</v>
      </c>
      <c r="AD26" s="38">
        <v>7036.1975868583331</v>
      </c>
      <c r="AE26" s="38">
        <v>7296.7282199976062</v>
      </c>
      <c r="AF26" s="38">
        <v>7234.0911693524231</v>
      </c>
      <c r="AG26"/>
      <c r="AH26"/>
      <c r="AI26"/>
      <c r="AJ26"/>
      <c r="AK26"/>
    </row>
    <row r="27" spans="1:37" s="20" customFormat="1" x14ac:dyDescent="0.2">
      <c r="A27" s="16" t="s">
        <v>25</v>
      </c>
      <c r="B27" s="17"/>
      <c r="C27" s="18">
        <v>186.014436375</v>
      </c>
      <c r="D27" s="18">
        <v>189.994712725</v>
      </c>
      <c r="E27" s="18">
        <v>180.41379999999998</v>
      </c>
      <c r="F27" s="18">
        <v>145.8698</v>
      </c>
      <c r="G27" s="18">
        <v>148.6806</v>
      </c>
      <c r="H27" s="18">
        <v>100.52720000000001</v>
      </c>
      <c r="I27" s="18">
        <v>159.09199999999998</v>
      </c>
      <c r="J27" s="18">
        <v>219.94539999999998</v>
      </c>
      <c r="K27" s="18">
        <v>165.33240000000001</v>
      </c>
      <c r="L27" s="18">
        <v>191.44400000000002</v>
      </c>
      <c r="M27" s="18">
        <v>282.80599999999998</v>
      </c>
      <c r="N27" s="18">
        <v>101.952</v>
      </c>
      <c r="O27" s="18">
        <v>226.46779999999998</v>
      </c>
      <c r="P27" s="18">
        <v>216.477</v>
      </c>
      <c r="Q27" s="18">
        <v>238.37440000000001</v>
      </c>
      <c r="R27" s="18">
        <v>461.02279999999996</v>
      </c>
      <c r="S27" s="18">
        <v>347.65159999999997</v>
      </c>
      <c r="T27" s="18">
        <v>107.86139999999999</v>
      </c>
      <c r="U27" s="18">
        <v>279.44040000000001</v>
      </c>
      <c r="V27" s="18">
        <v>262.82322000000005</v>
      </c>
      <c r="W27" s="18">
        <v>327.88574059999996</v>
      </c>
      <c r="X27" s="18">
        <v>296.0837128</v>
      </c>
      <c r="Y27" s="18">
        <v>268.92398854808857</v>
      </c>
      <c r="Z27" s="18">
        <v>287.68736709116655</v>
      </c>
      <c r="AA27" s="18">
        <v>200.80849715813741</v>
      </c>
      <c r="AB27" s="18">
        <v>207.49588751064488</v>
      </c>
      <c r="AC27" s="18">
        <v>264.2935232094855</v>
      </c>
      <c r="AD27" s="18">
        <v>240.13919471330937</v>
      </c>
      <c r="AE27" s="18">
        <v>231.58328467708543</v>
      </c>
      <c r="AF27" s="18">
        <v>238.49280780388307</v>
      </c>
      <c r="AG27"/>
      <c r="AH27"/>
      <c r="AI27"/>
      <c r="AJ27"/>
      <c r="AK27"/>
    </row>
    <row r="28" spans="1:37" ht="13.5" thickBot="1" x14ac:dyDescent="0.25">
      <c r="A28" s="39" t="s">
        <v>26</v>
      </c>
      <c r="B28" s="40"/>
      <c r="C28" s="41">
        <v>186.014436375</v>
      </c>
      <c r="D28" s="41">
        <v>189.994712725</v>
      </c>
      <c r="E28" s="41">
        <v>180.41379999999998</v>
      </c>
      <c r="F28" s="41">
        <v>145.8698</v>
      </c>
      <c r="G28" s="41">
        <v>148.6806</v>
      </c>
      <c r="H28" s="41">
        <v>100.52720000000001</v>
      </c>
      <c r="I28" s="41">
        <v>159.09199999999998</v>
      </c>
      <c r="J28" s="41">
        <v>219.94539999999998</v>
      </c>
      <c r="K28" s="41">
        <v>165.33240000000001</v>
      </c>
      <c r="L28" s="41">
        <v>191.44400000000002</v>
      </c>
      <c r="M28" s="41">
        <v>282.80599999999998</v>
      </c>
      <c r="N28" s="41">
        <v>101.952</v>
      </c>
      <c r="O28" s="41">
        <v>226.46779999999998</v>
      </c>
      <c r="P28" s="41">
        <v>216.477</v>
      </c>
      <c r="Q28" s="41">
        <v>238.37440000000001</v>
      </c>
      <c r="R28" s="41">
        <v>461.02279999999996</v>
      </c>
      <c r="S28" s="41">
        <v>347.65159999999997</v>
      </c>
      <c r="T28" s="41">
        <v>107.86139999999999</v>
      </c>
      <c r="U28" s="41">
        <v>279.44040000000001</v>
      </c>
      <c r="V28" s="41">
        <v>262.82322000000005</v>
      </c>
      <c r="W28" s="41">
        <v>327.88574059999996</v>
      </c>
      <c r="X28" s="41">
        <v>296.0837128</v>
      </c>
      <c r="Y28" s="41">
        <v>268.92398854808857</v>
      </c>
      <c r="Z28" s="41">
        <v>287.68736709116655</v>
      </c>
      <c r="AA28" s="41">
        <v>200.80849715813741</v>
      </c>
      <c r="AB28" s="41">
        <v>207.49588751064488</v>
      </c>
      <c r="AC28" s="41">
        <v>264.2935232094855</v>
      </c>
      <c r="AD28" s="41">
        <v>240.13919471330937</v>
      </c>
      <c r="AE28" s="41">
        <v>231.58328467708543</v>
      </c>
      <c r="AF28" s="41">
        <v>238.49280780388307</v>
      </c>
    </row>
    <row r="29" spans="1:37" s="20" customFormat="1" ht="13.5" thickBot="1" x14ac:dyDescent="0.25">
      <c r="A29" s="16" t="s">
        <v>27</v>
      </c>
      <c r="B29" s="17"/>
      <c r="C29" s="18">
        <v>3951.7526676195603</v>
      </c>
      <c r="D29" s="18">
        <v>4054.1348398749496</v>
      </c>
      <c r="E29" s="18">
        <v>4185.0993467773778</v>
      </c>
      <c r="F29" s="18">
        <v>4332.3939931531859</v>
      </c>
      <c r="G29" s="18">
        <v>4765.8955979935636</v>
      </c>
      <c r="H29" s="18">
        <v>4883.5898371772746</v>
      </c>
      <c r="I29" s="18">
        <v>5015.2509923094585</v>
      </c>
      <c r="J29" s="18">
        <v>5399.7703606756513</v>
      </c>
      <c r="K29" s="18">
        <v>5882.731664618088</v>
      </c>
      <c r="L29" s="18">
        <v>6519.6299975685424</v>
      </c>
      <c r="M29" s="18">
        <v>7047.0812012360411</v>
      </c>
      <c r="N29" s="18">
        <v>7401.9497103453359</v>
      </c>
      <c r="O29" s="18">
        <v>7439.5404921521813</v>
      </c>
      <c r="P29" s="18">
        <v>7530.5636188360177</v>
      </c>
      <c r="Q29" s="18">
        <v>7706.8582206928504</v>
      </c>
      <c r="R29" s="18">
        <v>8196.4488397809637</v>
      </c>
      <c r="S29" s="18">
        <v>8340.2102181863247</v>
      </c>
      <c r="T29" s="18">
        <v>8544.2313841284013</v>
      </c>
      <c r="U29" s="18">
        <v>8388.7614516803387</v>
      </c>
      <c r="V29" s="18">
        <v>7394.0121041017583</v>
      </c>
      <c r="W29" s="18">
        <v>7158.6827660782301</v>
      </c>
      <c r="X29" s="18">
        <v>6547.3460865317147</v>
      </c>
      <c r="Y29" s="18">
        <v>6087.8952635948408</v>
      </c>
      <c r="Z29" s="18">
        <v>6203.1173334595624</v>
      </c>
      <c r="AA29" s="18">
        <v>6163.6984776876625</v>
      </c>
      <c r="AB29" s="18">
        <v>6480.1171714748434</v>
      </c>
      <c r="AC29" s="18">
        <v>6731.7421501813697</v>
      </c>
      <c r="AD29" s="18">
        <v>6775.3513401231448</v>
      </c>
      <c r="AE29" s="18">
        <v>7065.3194555859664</v>
      </c>
      <c r="AF29" s="18">
        <v>7013.9971091335983</v>
      </c>
      <c r="AG29"/>
      <c r="AH29"/>
      <c r="AI29"/>
      <c r="AJ29"/>
      <c r="AK29"/>
    </row>
    <row r="30" spans="1:37" s="20" customFormat="1" x14ac:dyDescent="0.2">
      <c r="A30" s="42" t="s">
        <v>28</v>
      </c>
      <c r="B30" s="43"/>
      <c r="C30" s="44">
        <v>740.52111177700567</v>
      </c>
      <c r="D30" s="44">
        <v>748.03107147143987</v>
      </c>
      <c r="E30" s="44">
        <v>804.76547830141101</v>
      </c>
      <c r="F30" s="44">
        <v>808.82069493998119</v>
      </c>
      <c r="G30" s="44">
        <v>1004.5181421171446</v>
      </c>
      <c r="H30" s="44">
        <v>975.33642473556256</v>
      </c>
      <c r="I30" s="44">
        <v>874.75257054547387</v>
      </c>
      <c r="J30" s="44">
        <v>991.99968517139985</v>
      </c>
      <c r="K30" s="44">
        <v>974.47860505975393</v>
      </c>
      <c r="L30" s="44">
        <v>1039.1451118159835</v>
      </c>
      <c r="M30" s="44">
        <v>1142.4589140984451</v>
      </c>
      <c r="N30" s="44">
        <v>1096.1886140636464</v>
      </c>
      <c r="O30" s="44">
        <v>1012.3824012867699</v>
      </c>
      <c r="P30" s="44">
        <v>980.30737253829568</v>
      </c>
      <c r="Q30" s="44">
        <v>969.49748727878</v>
      </c>
      <c r="R30" s="44">
        <v>990.86269924802502</v>
      </c>
      <c r="S30" s="44">
        <v>862.69924231257369</v>
      </c>
      <c r="T30" s="44">
        <v>836.3003919152253</v>
      </c>
      <c r="U30" s="44">
        <v>797.17411239957141</v>
      </c>
      <c r="V30" s="44">
        <v>566.73019344022077</v>
      </c>
      <c r="W30" s="44">
        <v>550.22386556303093</v>
      </c>
      <c r="X30" s="44">
        <v>385.5157739384062</v>
      </c>
      <c r="Y30" s="44">
        <v>351.20911625340847</v>
      </c>
      <c r="Z30" s="44">
        <v>393.81349484164286</v>
      </c>
      <c r="AA30" s="44">
        <v>373.72313195833618</v>
      </c>
      <c r="AB30" s="44">
        <v>337.22310579220488</v>
      </c>
      <c r="AC30" s="44">
        <v>349.90481950321902</v>
      </c>
      <c r="AD30" s="44">
        <v>353.17294370252057</v>
      </c>
      <c r="AE30" s="44">
        <v>374.2907898235643</v>
      </c>
      <c r="AF30" s="44">
        <v>370.755099266949</v>
      </c>
      <c r="AG30"/>
      <c r="AH30"/>
      <c r="AI30"/>
      <c r="AJ30"/>
      <c r="AK30"/>
    </row>
    <row r="31" spans="1:37" x14ac:dyDescent="0.2">
      <c r="A31" s="45" t="s">
        <v>29</v>
      </c>
      <c r="B31" s="46" t="s">
        <v>30</v>
      </c>
      <c r="C31" s="47">
        <v>24.517903378244696</v>
      </c>
      <c r="D31" s="47">
        <v>57.396874918289527</v>
      </c>
      <c r="E31" s="47">
        <v>56.341105352828023</v>
      </c>
      <c r="F31" s="47">
        <v>54.759871554369951</v>
      </c>
      <c r="G31" s="47">
        <v>68.229074272601878</v>
      </c>
      <c r="H31" s="47">
        <v>68.204472853913217</v>
      </c>
      <c r="I31" s="47">
        <v>54.200823561710102</v>
      </c>
      <c r="J31" s="47">
        <v>67.029599584556038</v>
      </c>
      <c r="K31" s="47">
        <v>63.360923441244857</v>
      </c>
      <c r="L31" s="47">
        <v>67.629235494180136</v>
      </c>
      <c r="M31" s="47">
        <v>79.676968146240739</v>
      </c>
      <c r="N31" s="47">
        <v>102.05991607392417</v>
      </c>
      <c r="O31" s="47">
        <v>74.143203254843286</v>
      </c>
      <c r="P31" s="47">
        <v>51.831361671279168</v>
      </c>
      <c r="Q31" s="47">
        <v>23.024183624491261</v>
      </c>
      <c r="R31" s="47">
        <v>39.289600681108531</v>
      </c>
      <c r="S31" s="47">
        <v>41.477818697973305</v>
      </c>
      <c r="T31" s="47">
        <v>35.924737833462295</v>
      </c>
      <c r="U31" s="47">
        <v>32.08605855619404</v>
      </c>
      <c r="V31" s="47">
        <v>32.855098766326236</v>
      </c>
      <c r="W31" s="47">
        <v>27.347241858908127</v>
      </c>
      <c r="X31" s="47">
        <v>23.827851472535048</v>
      </c>
      <c r="Y31" s="47">
        <v>20.547473813045805</v>
      </c>
      <c r="Z31" s="47">
        <v>27.84733017635401</v>
      </c>
      <c r="AA31" s="47">
        <v>31.162356278634</v>
      </c>
      <c r="AB31" s="47">
        <v>22.766763530254384</v>
      </c>
      <c r="AC31" s="47">
        <v>23.817672668751683</v>
      </c>
      <c r="AD31" s="47">
        <v>21.966532258556846</v>
      </c>
      <c r="AE31" s="47">
        <v>22.334930091304539</v>
      </c>
      <c r="AF31" s="47">
        <v>21.386100287747887</v>
      </c>
    </row>
    <row r="32" spans="1:37" x14ac:dyDescent="0.2">
      <c r="A32" s="49" t="s">
        <v>31</v>
      </c>
      <c r="B32" s="50" t="s">
        <v>32</v>
      </c>
      <c r="C32" s="51">
        <v>138.45708889318789</v>
      </c>
      <c r="D32" s="51">
        <v>166.70386410487058</v>
      </c>
      <c r="E32" s="51">
        <v>178.90799256219455</v>
      </c>
      <c r="F32" s="51">
        <v>179.1085486206029</v>
      </c>
      <c r="G32" s="51">
        <v>226.87044153028353</v>
      </c>
      <c r="H32" s="51">
        <v>219.82377701204817</v>
      </c>
      <c r="I32" s="51">
        <v>193.0285379925765</v>
      </c>
      <c r="J32" s="51">
        <v>225.13479876518736</v>
      </c>
      <c r="K32" s="51">
        <v>219.57366649343473</v>
      </c>
      <c r="L32" s="51">
        <v>234.91698551632982</v>
      </c>
      <c r="M32" s="51">
        <v>264.37954837588393</v>
      </c>
      <c r="N32" s="51">
        <v>269.02631764404344</v>
      </c>
      <c r="O32" s="51">
        <v>199.60898168127292</v>
      </c>
      <c r="P32" s="51">
        <v>146.49474577882927</v>
      </c>
      <c r="Q32" s="51">
        <v>91.212716060690525</v>
      </c>
      <c r="R32" s="51">
        <v>90.952289804130785</v>
      </c>
      <c r="S32" s="51">
        <v>103.98950513813706</v>
      </c>
      <c r="T32" s="51">
        <v>109.75906099735431</v>
      </c>
      <c r="U32" s="51">
        <v>118.06942084221158</v>
      </c>
      <c r="V32" s="51">
        <v>108.67675655179146</v>
      </c>
      <c r="W32" s="51">
        <v>94.042671787437484</v>
      </c>
      <c r="X32" s="51">
        <v>55.28723080834024</v>
      </c>
      <c r="Y32" s="51">
        <v>53.261073257501053</v>
      </c>
      <c r="Z32" s="51">
        <v>70.072357095933143</v>
      </c>
      <c r="AA32" s="51">
        <v>59.847090641354633</v>
      </c>
      <c r="AB32" s="51">
        <v>60.269534437318086</v>
      </c>
      <c r="AC32" s="51">
        <v>64.821105307502236</v>
      </c>
      <c r="AD32" s="51">
        <v>70.248263387589702</v>
      </c>
      <c r="AE32" s="51">
        <v>71.784094369696632</v>
      </c>
      <c r="AF32" s="51">
        <v>68.078459343940352</v>
      </c>
    </row>
    <row r="33" spans="1:37" x14ac:dyDescent="0.2">
      <c r="A33" s="49" t="s">
        <v>33</v>
      </c>
      <c r="B33" s="50" t="s">
        <v>34</v>
      </c>
      <c r="C33" s="51">
        <v>28.008349130961662</v>
      </c>
      <c r="D33" s="51">
        <v>25.849955838144318</v>
      </c>
      <c r="E33" s="51">
        <v>26.133110721164208</v>
      </c>
      <c r="F33" s="51">
        <v>26.078287786569422</v>
      </c>
      <c r="G33" s="51">
        <v>29.535521312023018</v>
      </c>
      <c r="H33" s="51">
        <v>28.236119364489142</v>
      </c>
      <c r="I33" s="51">
        <v>25.748905867278371</v>
      </c>
      <c r="J33" s="51">
        <v>26.296746802576088</v>
      </c>
      <c r="K33" s="51">
        <v>26.265965579909331</v>
      </c>
      <c r="L33" s="51">
        <v>27.276720698173555</v>
      </c>
      <c r="M33" s="51">
        <v>27.927167009561146</v>
      </c>
      <c r="N33" s="51">
        <v>30.055534677155261</v>
      </c>
      <c r="O33" s="51">
        <v>21.154318722233086</v>
      </c>
      <c r="P33" s="51">
        <v>13.710900053302051</v>
      </c>
      <c r="Q33" s="51">
        <v>6.6382664851119815</v>
      </c>
      <c r="R33" s="51">
        <v>7.0335012740487244</v>
      </c>
      <c r="S33" s="51">
        <v>3.5757650041820201</v>
      </c>
      <c r="T33" s="51">
        <v>2.4241488059420888</v>
      </c>
      <c r="U33" s="51">
        <v>3.2954871395850356</v>
      </c>
      <c r="V33" s="51">
        <v>6.3655173931501787</v>
      </c>
      <c r="W33" s="51">
        <v>8.0755723571539733</v>
      </c>
      <c r="X33" s="51">
        <v>3.4822932840193976</v>
      </c>
      <c r="Y33" s="51">
        <v>2.5878175683831151</v>
      </c>
      <c r="Z33" s="51">
        <v>2.7005558742906266</v>
      </c>
      <c r="AA33" s="51">
        <v>5.1636357692919335</v>
      </c>
      <c r="AB33" s="51">
        <v>3.6950145657674982</v>
      </c>
      <c r="AC33" s="51">
        <v>4.2926956208943166</v>
      </c>
      <c r="AD33" s="51">
        <v>3.7505867737132532</v>
      </c>
      <c r="AE33" s="51">
        <v>3.9848369673637745</v>
      </c>
      <c r="AF33" s="51">
        <v>4.0277281979784476</v>
      </c>
    </row>
    <row r="34" spans="1:37" x14ac:dyDescent="0.2">
      <c r="A34" s="49" t="s">
        <v>35</v>
      </c>
      <c r="B34" s="50" t="s">
        <v>36</v>
      </c>
      <c r="C34" s="51">
        <v>3.887708414857701</v>
      </c>
      <c r="D34" s="51">
        <v>5.0185277721318364</v>
      </c>
      <c r="E34" s="51">
        <v>5.6978962727178697</v>
      </c>
      <c r="F34" s="51">
        <v>5.7715137143285009</v>
      </c>
      <c r="G34" s="51">
        <v>7.2393079663170585</v>
      </c>
      <c r="H34" s="51">
        <v>6.8914386744223357</v>
      </c>
      <c r="I34" s="51">
        <v>6.4360928445946071</v>
      </c>
      <c r="J34" s="51">
        <v>6.9234953067057585</v>
      </c>
      <c r="K34" s="51">
        <v>6.8666083910903204</v>
      </c>
      <c r="L34" s="51">
        <v>7.3418824575455046</v>
      </c>
      <c r="M34" s="51">
        <v>7.6379632208599704</v>
      </c>
      <c r="N34" s="51">
        <v>6.5784116118571667</v>
      </c>
      <c r="O34" s="51">
        <v>7.5272305622848013</v>
      </c>
      <c r="P34" s="51">
        <v>8.4644600626062534</v>
      </c>
      <c r="Q34" s="51">
        <v>8.949325581385958</v>
      </c>
      <c r="R34" s="51">
        <v>2.3512372767377974</v>
      </c>
      <c r="S34" s="51">
        <v>1.6339464233518184</v>
      </c>
      <c r="T34" s="51">
        <v>5.2952425262113554</v>
      </c>
      <c r="U34" s="51">
        <v>3.9049020284899583</v>
      </c>
      <c r="V34" s="51">
        <v>3.4307159371992606</v>
      </c>
      <c r="W34" s="51">
        <v>3.8759518687641425</v>
      </c>
      <c r="X34" s="51">
        <v>2.2517777721221282</v>
      </c>
      <c r="Y34" s="51">
        <v>2.9588693212776489</v>
      </c>
      <c r="Z34" s="51">
        <v>2.2096319108648768</v>
      </c>
      <c r="AA34" s="51">
        <v>4.2775322180374653</v>
      </c>
      <c r="AB34" s="51">
        <v>3.6873392816845003</v>
      </c>
      <c r="AC34" s="51">
        <v>2.5458584381276728</v>
      </c>
      <c r="AD34" s="51">
        <v>2.5663892126107184</v>
      </c>
      <c r="AE34" s="51">
        <v>2.6182891559382289</v>
      </c>
      <c r="AF34" s="51">
        <v>2.5180114140796577</v>
      </c>
    </row>
    <row r="35" spans="1:37" x14ac:dyDescent="0.2">
      <c r="A35" s="49" t="s">
        <v>37</v>
      </c>
      <c r="B35" s="50" t="s">
        <v>38</v>
      </c>
      <c r="C35" s="51">
        <v>9.1203573442138861</v>
      </c>
      <c r="D35" s="51">
        <v>7.0996630472235207</v>
      </c>
      <c r="E35" s="51">
        <v>7.3268961134901032</v>
      </c>
      <c r="F35" s="51">
        <v>7.1669447449868686</v>
      </c>
      <c r="G35" s="51">
        <v>8.5703882593912617</v>
      </c>
      <c r="H35" s="51">
        <v>8.4051456837092431</v>
      </c>
      <c r="I35" s="51">
        <v>7.2455214777928134</v>
      </c>
      <c r="J35" s="51">
        <v>7.5773356927405722</v>
      </c>
      <c r="K35" s="51">
        <v>7.2864682172388751</v>
      </c>
      <c r="L35" s="51">
        <v>7.7332867248488748</v>
      </c>
      <c r="M35" s="51">
        <v>7.6786699813929271</v>
      </c>
      <c r="N35" s="51">
        <v>6.6462376950747188</v>
      </c>
      <c r="O35" s="51">
        <v>6.2900829162474015</v>
      </c>
      <c r="P35" s="51">
        <v>5.8268758044741471</v>
      </c>
      <c r="Q35" s="51">
        <v>5.1594112402969419</v>
      </c>
      <c r="R35" s="51">
        <v>4.8916689762887806</v>
      </c>
      <c r="S35" s="51">
        <v>2.8916189061116069</v>
      </c>
      <c r="T35" s="51">
        <v>1.1374494184899859</v>
      </c>
      <c r="U35" s="51">
        <v>2.4284572242366496</v>
      </c>
      <c r="V35" s="51">
        <v>2.7829620760487055</v>
      </c>
      <c r="W35" s="51">
        <v>2.441463569268401</v>
      </c>
      <c r="X35" s="51">
        <v>1.0541706619604727</v>
      </c>
      <c r="Y35" s="51">
        <v>1.0368333999891779</v>
      </c>
      <c r="Z35" s="51">
        <v>1.8539510035975488</v>
      </c>
      <c r="AA35" s="51">
        <v>1.7193104676703215</v>
      </c>
      <c r="AB35" s="51">
        <v>1.6289955928307043</v>
      </c>
      <c r="AC35" s="51">
        <v>1.0814759883805818</v>
      </c>
      <c r="AD35" s="51">
        <v>0.81846798924744546</v>
      </c>
      <c r="AE35" s="51">
        <v>0.83838358845358163</v>
      </c>
      <c r="AF35" s="51">
        <v>0.81036356601729387</v>
      </c>
    </row>
    <row r="36" spans="1:37" x14ac:dyDescent="0.2">
      <c r="A36" s="49" t="s">
        <v>39</v>
      </c>
      <c r="B36" s="50" t="s">
        <v>40</v>
      </c>
      <c r="C36" s="51">
        <v>42.274231092074317</v>
      </c>
      <c r="D36" s="51">
        <v>43.573159971385223</v>
      </c>
      <c r="E36" s="51">
        <v>48.815467699343763</v>
      </c>
      <c r="F36" s="51">
        <v>49.27678471326923</v>
      </c>
      <c r="G36" s="51">
        <v>61.325972726476408</v>
      </c>
      <c r="H36" s="51">
        <v>58.522152725700195</v>
      </c>
      <c r="I36" s="51">
        <v>54.278343967075585</v>
      </c>
      <c r="J36" s="51">
        <v>58.158458186708167</v>
      </c>
      <c r="K36" s="51">
        <v>57.571857934113865</v>
      </c>
      <c r="L36" s="51">
        <v>61.460519486456725</v>
      </c>
      <c r="M36" s="51">
        <v>63.704570718359804</v>
      </c>
      <c r="N36" s="51">
        <v>58.311003988177298</v>
      </c>
      <c r="O36" s="51">
        <v>49.483709465556942</v>
      </c>
      <c r="P36" s="51">
        <v>42.395726218101473</v>
      </c>
      <c r="Q36" s="51">
        <v>35.668049550895944</v>
      </c>
      <c r="R36" s="51">
        <v>44.079601241821159</v>
      </c>
      <c r="S36" s="51">
        <v>39.034098598251092</v>
      </c>
      <c r="T36" s="51">
        <v>44.068601884640223</v>
      </c>
      <c r="U36" s="51">
        <v>41.482804836070471</v>
      </c>
      <c r="V36" s="51">
        <v>40.290642032225833</v>
      </c>
      <c r="W36" s="51">
        <v>41.51371919129064</v>
      </c>
      <c r="X36" s="51">
        <v>29.49459697577322</v>
      </c>
      <c r="Y36" s="51">
        <v>27.3744130904965</v>
      </c>
      <c r="Z36" s="51">
        <v>30.752436569947466</v>
      </c>
      <c r="AA36" s="51">
        <v>27.962569114626167</v>
      </c>
      <c r="AB36" s="51">
        <v>27.485871066933335</v>
      </c>
      <c r="AC36" s="51">
        <v>20.876966080893617</v>
      </c>
      <c r="AD36" s="51">
        <v>20.80227229921212</v>
      </c>
      <c r="AE36" s="51">
        <v>20.491702651385793</v>
      </c>
      <c r="AF36" s="51">
        <v>20.260370707332626</v>
      </c>
    </row>
    <row r="37" spans="1:37" x14ac:dyDescent="0.2">
      <c r="A37" s="49" t="s">
        <v>41</v>
      </c>
      <c r="B37" s="50" t="s">
        <v>42</v>
      </c>
      <c r="C37" s="51">
        <v>16.311469343482266</v>
      </c>
      <c r="D37" s="51">
        <v>10.258480998504869</v>
      </c>
      <c r="E37" s="51">
        <v>10.474894040546534</v>
      </c>
      <c r="F37" s="51">
        <v>10.299841819751235</v>
      </c>
      <c r="G37" s="51">
        <v>12.071428317765822</v>
      </c>
      <c r="H37" s="51">
        <v>11.757308586369108</v>
      </c>
      <c r="I37" s="51">
        <v>10.285099254658121</v>
      </c>
      <c r="J37" s="51">
        <v>10.657380760250302</v>
      </c>
      <c r="K37" s="51">
        <v>10.362735637618782</v>
      </c>
      <c r="L37" s="51">
        <v>10.91417756259473</v>
      </c>
      <c r="M37" s="51">
        <v>10.922921703665805</v>
      </c>
      <c r="N37" s="51">
        <v>7.5321206066138053</v>
      </c>
      <c r="O37" s="51">
        <v>6.2904321749146206</v>
      </c>
      <c r="P37" s="51">
        <v>5.0452393687290975</v>
      </c>
      <c r="Q37" s="51">
        <v>3.3035243736651525</v>
      </c>
      <c r="R37" s="51">
        <v>3.9739362462940275</v>
      </c>
      <c r="S37" s="51">
        <v>5.5704476870519279</v>
      </c>
      <c r="T37" s="51">
        <v>5.8528643561135389</v>
      </c>
      <c r="U37" s="51">
        <v>7.7426532757452033</v>
      </c>
      <c r="V37" s="51">
        <v>4.8093323072594085</v>
      </c>
      <c r="W37" s="51">
        <v>3.669535360092306</v>
      </c>
      <c r="X37" s="51">
        <v>4.3279470332031638</v>
      </c>
      <c r="Y37" s="51">
        <v>4.4820728274392785</v>
      </c>
      <c r="Z37" s="51">
        <v>4.2448927385141619</v>
      </c>
      <c r="AA37" s="51">
        <v>4.7401280572741635</v>
      </c>
      <c r="AB37" s="51">
        <v>3.7762139659271021</v>
      </c>
      <c r="AC37" s="51">
        <v>3.1092738373212407</v>
      </c>
      <c r="AD37" s="51">
        <v>4.3340987392505532</v>
      </c>
      <c r="AE37" s="51">
        <v>4.5221622064203446</v>
      </c>
      <c r="AF37" s="51">
        <v>4.4722600307298563</v>
      </c>
    </row>
    <row r="38" spans="1:37" x14ac:dyDescent="0.2">
      <c r="A38" s="49" t="s">
        <v>43</v>
      </c>
      <c r="B38" s="50" t="s">
        <v>44</v>
      </c>
      <c r="C38" s="51">
        <v>88.939407396170111</v>
      </c>
      <c r="D38" s="51">
        <v>52.686283886913422</v>
      </c>
      <c r="E38" s="51">
        <v>50.074896577606957</v>
      </c>
      <c r="F38" s="51">
        <v>48.727684688185171</v>
      </c>
      <c r="G38" s="51">
        <v>62.051802985824729</v>
      </c>
      <c r="H38" s="51">
        <v>62.45609889953262</v>
      </c>
      <c r="I38" s="51">
        <v>47.611544262437775</v>
      </c>
      <c r="J38" s="51">
        <v>65.365912934885515</v>
      </c>
      <c r="K38" s="51">
        <v>61.636577774340509</v>
      </c>
      <c r="L38" s="51">
        <v>65.822159791902251</v>
      </c>
      <c r="M38" s="51">
        <v>84.815091561480727</v>
      </c>
      <c r="N38" s="51">
        <v>41.90706630325915</v>
      </c>
      <c r="O38" s="51">
        <v>105.78914012174434</v>
      </c>
      <c r="P38" s="51">
        <v>178.69735682936096</v>
      </c>
      <c r="Q38" s="51">
        <v>247.41743545702775</v>
      </c>
      <c r="R38" s="51">
        <v>262.56053695105504</v>
      </c>
      <c r="S38" s="51">
        <v>243.97620567384081</v>
      </c>
      <c r="T38" s="51">
        <v>264.17144285022499</v>
      </c>
      <c r="U38" s="51">
        <v>249.90591607069945</v>
      </c>
      <c r="V38" s="51">
        <v>150.09750646250478</v>
      </c>
      <c r="W38" s="51">
        <v>87.840956793291795</v>
      </c>
      <c r="X38" s="51">
        <v>75.726031731863472</v>
      </c>
      <c r="Y38" s="51">
        <v>105.50188139459785</v>
      </c>
      <c r="Z38" s="51">
        <v>104.48634269722254</v>
      </c>
      <c r="AA38" s="51">
        <v>138.40458405811961</v>
      </c>
      <c r="AB38" s="51">
        <v>153.47313346535574</v>
      </c>
      <c r="AC38" s="51">
        <v>162.88051841782217</v>
      </c>
      <c r="AD38" s="51">
        <v>154.38969121682027</v>
      </c>
      <c r="AE38" s="51">
        <v>165.25524621751634</v>
      </c>
      <c r="AF38" s="51">
        <v>160.48056456887974</v>
      </c>
    </row>
    <row r="39" spans="1:37" x14ac:dyDescent="0.2">
      <c r="A39" s="49" t="s">
        <v>45</v>
      </c>
      <c r="B39" s="50" t="s">
        <v>46</v>
      </c>
      <c r="C39" s="51">
        <v>242.22041759050151</v>
      </c>
      <c r="D39" s="51">
        <v>248.042742235665</v>
      </c>
      <c r="E39" s="51">
        <v>291.43353964821694</v>
      </c>
      <c r="F39" s="51">
        <v>297.65179996886178</v>
      </c>
      <c r="G39" s="51">
        <v>380.75792380105122</v>
      </c>
      <c r="H39" s="51">
        <v>360.43742124386841</v>
      </c>
      <c r="I39" s="51">
        <v>342.00437803784519</v>
      </c>
      <c r="J39" s="51">
        <v>371.48300092894584</v>
      </c>
      <c r="K39" s="51">
        <v>369.91426047493655</v>
      </c>
      <c r="L39" s="51">
        <v>397.02565215208546</v>
      </c>
      <c r="M39" s="51">
        <v>416.50545491228627</v>
      </c>
      <c r="N39" s="51">
        <v>372.35893022162242</v>
      </c>
      <c r="O39" s="51">
        <v>361.63176462609397</v>
      </c>
      <c r="P39" s="51">
        <v>359.73164087717794</v>
      </c>
      <c r="Q39" s="51">
        <v>381.00883816836648</v>
      </c>
      <c r="R39" s="51">
        <v>350.76087914006115</v>
      </c>
      <c r="S39" s="51">
        <v>252.40237144253393</v>
      </c>
      <c r="T39" s="51">
        <v>227.11730806382553</v>
      </c>
      <c r="U39" s="51">
        <v>217.23132889576101</v>
      </c>
      <c r="V39" s="51">
        <v>139.37514405871232</v>
      </c>
      <c r="W39" s="51">
        <v>222.20315127929231</v>
      </c>
      <c r="X39" s="51">
        <v>149.64697914988952</v>
      </c>
      <c r="Y39" s="51">
        <v>91.378997438505039</v>
      </c>
      <c r="Z39" s="51">
        <v>93.763517539504292</v>
      </c>
      <c r="AA39" s="51">
        <v>46.69581490583596</v>
      </c>
      <c r="AB39" s="51">
        <v>10.403854908197189</v>
      </c>
      <c r="AC39" s="51">
        <v>6.158774363724711</v>
      </c>
      <c r="AD39" s="51">
        <v>7.5449033971990804</v>
      </c>
      <c r="AE39" s="51">
        <v>8.534515108025424</v>
      </c>
      <c r="AF39" s="51">
        <v>10.671975656994704</v>
      </c>
    </row>
    <row r="40" spans="1:37" x14ac:dyDescent="0.2">
      <c r="A40" s="49" t="s">
        <v>47</v>
      </c>
      <c r="B40" s="50" t="s">
        <v>48</v>
      </c>
      <c r="C40" s="51">
        <v>15.171623904341132</v>
      </c>
      <c r="D40" s="51">
        <v>29.424568983598814</v>
      </c>
      <c r="E40" s="51">
        <v>24.635257443740048</v>
      </c>
      <c r="F40" s="51">
        <v>23.372384640400718</v>
      </c>
      <c r="G40" s="51">
        <v>30.350753006330436</v>
      </c>
      <c r="H40" s="51">
        <v>31.783847551231993</v>
      </c>
      <c r="I40" s="51">
        <v>20.204874519798913</v>
      </c>
      <c r="J40" s="51">
        <v>35.508157304694421</v>
      </c>
      <c r="K40" s="51">
        <v>32.535152060511521</v>
      </c>
      <c r="L40" s="51">
        <v>34.664116462307987</v>
      </c>
      <c r="M40" s="51">
        <v>52.354470091227469</v>
      </c>
      <c r="N40" s="51">
        <v>83.07310056910012</v>
      </c>
      <c r="O40" s="51">
        <v>52.724205107393388</v>
      </c>
      <c r="P40" s="51">
        <v>30.575147709604369</v>
      </c>
      <c r="Q40" s="51">
        <v>5.5013934061500276</v>
      </c>
      <c r="R40" s="51">
        <v>4.7824585711819996</v>
      </c>
      <c r="S40" s="51">
        <v>4.1046051193832129</v>
      </c>
      <c r="T40" s="51">
        <v>4.1857809232374663</v>
      </c>
      <c r="U40" s="51">
        <v>3.5747366776775453</v>
      </c>
      <c r="V40" s="51">
        <v>4.7714907490968894</v>
      </c>
      <c r="W40" s="51">
        <v>4.0350157295481157</v>
      </c>
      <c r="X40" s="51">
        <v>2.5743778405135074</v>
      </c>
      <c r="Y40" s="51">
        <v>2.843496662010204</v>
      </c>
      <c r="Z40" s="51">
        <v>4.3224662213973133</v>
      </c>
      <c r="AA40" s="51">
        <v>5.5641564077175421</v>
      </c>
      <c r="AB40" s="51">
        <v>3.8206939376278282</v>
      </c>
      <c r="AC40" s="51">
        <v>3.6356796062802919</v>
      </c>
      <c r="AD40" s="51">
        <v>4.238084108021078</v>
      </c>
      <c r="AE40" s="51">
        <v>4.4175991624811015</v>
      </c>
      <c r="AF40" s="51">
        <v>4.364153179382475</v>
      </c>
    </row>
    <row r="41" spans="1:37" x14ac:dyDescent="0.2">
      <c r="A41" s="49" t="s">
        <v>49</v>
      </c>
      <c r="B41" s="50" t="s">
        <v>50</v>
      </c>
      <c r="C41" s="51">
        <v>31.890424183485045</v>
      </c>
      <c r="D41" s="51">
        <v>46.333733072701222</v>
      </c>
      <c r="E41" s="51">
        <v>46.098748007167025</v>
      </c>
      <c r="F41" s="51">
        <v>45.024460090539264</v>
      </c>
      <c r="G41" s="51">
        <v>51.67063111532029</v>
      </c>
      <c r="H41" s="51">
        <v>50.593497783476025</v>
      </c>
      <c r="I41" s="51">
        <v>43.539345710981138</v>
      </c>
      <c r="J41" s="51">
        <v>44.546441201074771</v>
      </c>
      <c r="K41" s="51">
        <v>43.118002282571346</v>
      </c>
      <c r="L41" s="51">
        <v>45.141288507886486</v>
      </c>
      <c r="M41" s="51">
        <v>44.651891222795911</v>
      </c>
      <c r="N41" s="51">
        <v>36.412046452439014</v>
      </c>
      <c r="O41" s="51">
        <v>41.139457601723038</v>
      </c>
      <c r="P41" s="51">
        <v>44.15427359119456</v>
      </c>
      <c r="Q41" s="51">
        <v>46.373710640098714</v>
      </c>
      <c r="R41" s="51">
        <v>59.821223638171958</v>
      </c>
      <c r="S41" s="51">
        <v>40.879766031080806</v>
      </c>
      <c r="T41" s="51">
        <v>29.526791874411281</v>
      </c>
      <c r="U41" s="51">
        <v>23.169200887132888</v>
      </c>
      <c r="V41" s="51">
        <v>3.1906104056278166</v>
      </c>
      <c r="W41" s="51">
        <v>3.595928779766171</v>
      </c>
      <c r="X41" s="51">
        <v>4.3396976223918342</v>
      </c>
      <c r="Y41" s="51">
        <v>2.8775286081533809</v>
      </c>
      <c r="Z41" s="51">
        <v>3.8173173509238145</v>
      </c>
      <c r="AA41" s="51">
        <v>3.2355968991358592</v>
      </c>
      <c r="AB41" s="51">
        <v>2.9134916295439912</v>
      </c>
      <c r="AC41" s="51">
        <v>4.1852476776300565</v>
      </c>
      <c r="AD41" s="51">
        <v>3.3520299232703814</v>
      </c>
      <c r="AE41" s="51">
        <v>3.5291908924471116</v>
      </c>
      <c r="AF41" s="51">
        <v>3.5288775317195089</v>
      </c>
    </row>
    <row r="42" spans="1:37" x14ac:dyDescent="0.2">
      <c r="A42" s="49" t="s">
        <v>51</v>
      </c>
      <c r="B42" s="50" t="s">
        <v>52</v>
      </c>
      <c r="C42" s="51">
        <v>9.7547277468913141</v>
      </c>
      <c r="D42" s="51">
        <v>3.7766134165467786</v>
      </c>
      <c r="E42" s="51">
        <v>3.8951811289416303</v>
      </c>
      <c r="F42" s="51">
        <v>3.8713551248945084</v>
      </c>
      <c r="G42" s="51">
        <v>4.5167757302216334</v>
      </c>
      <c r="H42" s="51">
        <v>4.3492111043518582</v>
      </c>
      <c r="I42" s="51">
        <v>3.9124568691114265</v>
      </c>
      <c r="J42" s="51">
        <v>4.0539328230125324</v>
      </c>
      <c r="K42" s="51">
        <v>4.0001928729421845</v>
      </c>
      <c r="L42" s="51">
        <v>4.1986403629767368</v>
      </c>
      <c r="M42" s="51">
        <v>4.2711297240939778</v>
      </c>
      <c r="N42" s="51">
        <v>3.1457804483697336</v>
      </c>
      <c r="O42" s="51">
        <v>2.6368404500769085</v>
      </c>
      <c r="P42" s="51">
        <v>2.1860484427053004</v>
      </c>
      <c r="Q42" s="51">
        <v>1.5373405297121376</v>
      </c>
      <c r="R42" s="51">
        <v>2.3429045482756603</v>
      </c>
      <c r="S42" s="51">
        <v>1.8123367684276768</v>
      </c>
      <c r="T42" s="51">
        <v>1.0589285832369117</v>
      </c>
      <c r="U42" s="51">
        <v>3.5036930361587695</v>
      </c>
      <c r="V42" s="51">
        <v>1.8517072171455766</v>
      </c>
      <c r="W42" s="51">
        <v>1.6266769519346469</v>
      </c>
      <c r="X42" s="51">
        <v>0.94738634953768286</v>
      </c>
      <c r="Y42" s="51">
        <v>2.2588343403065836</v>
      </c>
      <c r="Z42" s="51">
        <v>2.489445242127089</v>
      </c>
      <c r="AA42" s="51">
        <v>2.0530260385287846</v>
      </c>
      <c r="AB42" s="51">
        <v>0.83993817463199061</v>
      </c>
      <c r="AC42" s="51">
        <v>1.4240290008306975</v>
      </c>
      <c r="AD42" s="51">
        <v>1.3398178961412286</v>
      </c>
      <c r="AE42" s="51">
        <v>1.41139605019423</v>
      </c>
      <c r="AF42" s="51">
        <v>1.4122344991558</v>
      </c>
    </row>
    <row r="43" spans="1:37" x14ac:dyDescent="0.2">
      <c r="A43" s="76" t="s">
        <v>53</v>
      </c>
      <c r="B43" s="92" t="s">
        <v>54</v>
      </c>
      <c r="C43" s="78">
        <v>45.705454066265965</v>
      </c>
      <c r="D43" s="78">
        <v>4.8403388843964184</v>
      </c>
      <c r="E43" s="78">
        <v>5.1399133436446887</v>
      </c>
      <c r="F43" s="78">
        <v>5.1563230346728783</v>
      </c>
      <c r="G43" s="78">
        <v>6.0089116062482466</v>
      </c>
      <c r="H43" s="78">
        <v>5.792408716420999</v>
      </c>
      <c r="I43" s="78">
        <v>5.4088065948440214</v>
      </c>
      <c r="J43" s="78">
        <v>5.6522702465527157</v>
      </c>
      <c r="K43" s="78">
        <v>5.6097242175512054</v>
      </c>
      <c r="L43" s="78">
        <v>5.8796618677050843</v>
      </c>
      <c r="M43" s="78">
        <v>6.0279676508662883</v>
      </c>
      <c r="N43" s="78">
        <v>4.7418180683897972</v>
      </c>
      <c r="O43" s="78">
        <v>8.0760048119697458</v>
      </c>
      <c r="P43" s="78">
        <v>10.995551204980181</v>
      </c>
      <c r="Q43" s="78">
        <v>13.1348780067199</v>
      </c>
      <c r="R43" s="78">
        <v>7.5160759742112413</v>
      </c>
      <c r="S43" s="78">
        <v>6.5329567620749733</v>
      </c>
      <c r="T43" s="78">
        <v>6.3943260933681358</v>
      </c>
      <c r="U43" s="78">
        <v>20.453961749158623</v>
      </c>
      <c r="V43" s="78">
        <v>23.872034653349072</v>
      </c>
      <c r="W43" s="78">
        <v>18.791618712985546</v>
      </c>
      <c r="X43" s="78">
        <v>6.5906168855895926</v>
      </c>
      <c r="Y43" s="78">
        <v>8.7602699182509536</v>
      </c>
      <c r="Z43" s="78">
        <v>19.093875468288804</v>
      </c>
      <c r="AA43" s="78">
        <v>12.763532446273123</v>
      </c>
      <c r="AB43" s="78">
        <v>11.640401634577133</v>
      </c>
      <c r="AC43" s="78">
        <v>12.411369571650933</v>
      </c>
      <c r="AD43" s="78">
        <v>11.883123445825676</v>
      </c>
      <c r="AE43" s="78">
        <v>12.511675497016565</v>
      </c>
      <c r="AF43" s="78">
        <v>12.337380211532542</v>
      </c>
    </row>
    <row r="44" spans="1:37" s="60" customFormat="1" x14ac:dyDescent="0.2">
      <c r="A44" s="57" t="s">
        <v>55</v>
      </c>
      <c r="B44" s="58" t="s">
        <v>56</v>
      </c>
      <c r="C44" s="59">
        <v>44.261949292328218</v>
      </c>
      <c r="D44" s="59">
        <v>47.026264341068426</v>
      </c>
      <c r="E44" s="59">
        <v>49.790579389808613</v>
      </c>
      <c r="F44" s="59">
        <v>52.554894438548821</v>
      </c>
      <c r="G44" s="59">
        <v>55.319209487289029</v>
      </c>
      <c r="H44" s="59">
        <v>58.08352453602923</v>
      </c>
      <c r="I44" s="59">
        <v>60.847839584769439</v>
      </c>
      <c r="J44" s="59">
        <v>63.612154633509633</v>
      </c>
      <c r="K44" s="59">
        <v>66.376469682249848</v>
      </c>
      <c r="L44" s="59">
        <v>69.140784730990035</v>
      </c>
      <c r="M44" s="59">
        <v>71.90509977973025</v>
      </c>
      <c r="N44" s="59">
        <v>74.340329703620426</v>
      </c>
      <c r="O44" s="59">
        <v>75.887029790415539</v>
      </c>
      <c r="P44" s="59">
        <v>80.198044925950839</v>
      </c>
      <c r="Q44" s="59">
        <v>100.56841415416734</v>
      </c>
      <c r="R44" s="59">
        <v>110.50678492463807</v>
      </c>
      <c r="S44" s="59">
        <v>114.81780006017337</v>
      </c>
      <c r="T44" s="59">
        <v>99.383707704707248</v>
      </c>
      <c r="U44" s="59">
        <v>70.325491180450129</v>
      </c>
      <c r="V44" s="59">
        <v>44.360674829783243</v>
      </c>
      <c r="W44" s="59">
        <v>31.164361323297275</v>
      </c>
      <c r="X44" s="59">
        <v>25.964816350666897</v>
      </c>
      <c r="Y44" s="59">
        <v>25.339554613451849</v>
      </c>
      <c r="Z44" s="59">
        <v>26.159374952677229</v>
      </c>
      <c r="AA44" s="59">
        <v>30.133798655836578</v>
      </c>
      <c r="AB44" s="59">
        <v>30.821859601555307</v>
      </c>
      <c r="AC44" s="59">
        <v>38.664152923408842</v>
      </c>
      <c r="AD44" s="59">
        <v>45.938683055062164</v>
      </c>
      <c r="AE44" s="59">
        <v>52.05676786532063</v>
      </c>
      <c r="AF44" s="59">
        <v>56.406620071458157</v>
      </c>
      <c r="AG44"/>
      <c r="AH44"/>
      <c r="AI44"/>
      <c r="AJ44"/>
      <c r="AK44"/>
    </row>
    <row r="45" spans="1:37" s="20" customFormat="1" x14ac:dyDescent="0.2">
      <c r="A45" s="30" t="s">
        <v>57</v>
      </c>
      <c r="B45" s="31"/>
      <c r="C45" s="19">
        <v>2017.41406196956</v>
      </c>
      <c r="D45" s="19">
        <v>2065.0634686749495</v>
      </c>
      <c r="E45" s="19">
        <v>2158.1096429273775</v>
      </c>
      <c r="F45" s="19">
        <v>2298.0434747781865</v>
      </c>
      <c r="G45" s="19">
        <v>2322.9513013435635</v>
      </c>
      <c r="H45" s="19">
        <v>2370.2544441272748</v>
      </c>
      <c r="I45" s="19">
        <v>2653.5741230344584</v>
      </c>
      <c r="J45" s="19">
        <v>2845.3069148006507</v>
      </c>
      <c r="K45" s="19">
        <v>3290.5873133430878</v>
      </c>
      <c r="L45" s="19">
        <v>3665.5121480935413</v>
      </c>
      <c r="M45" s="19">
        <v>4100.9898186296332</v>
      </c>
      <c r="N45" s="19">
        <v>4384.4286818825231</v>
      </c>
      <c r="O45" s="19">
        <v>4497.5185363329574</v>
      </c>
      <c r="P45" s="19">
        <v>4546.4155728858877</v>
      </c>
      <c r="Q45" s="19">
        <v>4739.7982474319333</v>
      </c>
      <c r="R45" s="19">
        <v>5076.0676587546468</v>
      </c>
      <c r="S45" s="19">
        <v>5428.3005017847936</v>
      </c>
      <c r="T45" s="19">
        <v>5688.6941206646025</v>
      </c>
      <c r="U45" s="19">
        <v>5383.8670852850246</v>
      </c>
      <c r="V45" s="19">
        <v>4782.0597407026398</v>
      </c>
      <c r="W45" s="19">
        <v>4500.7296843882623</v>
      </c>
      <c r="X45" s="19">
        <v>4320.6794017540933</v>
      </c>
      <c r="Y45" s="19">
        <v>4083.5521152208844</v>
      </c>
      <c r="Z45" s="19">
        <v>4241.9643351431487</v>
      </c>
      <c r="AA45" s="19">
        <v>4402.470282198643</v>
      </c>
      <c r="AB45" s="19">
        <v>4650.6186830483357</v>
      </c>
      <c r="AC45" s="19">
        <v>4825.0528099751682</v>
      </c>
      <c r="AD45" s="19">
        <v>4882.7120118947714</v>
      </c>
      <c r="AE45" s="19">
        <v>5019.9247759387081</v>
      </c>
      <c r="AF45" s="19">
        <v>5015.4482399609806</v>
      </c>
      <c r="AG45"/>
      <c r="AH45"/>
      <c r="AI45"/>
      <c r="AJ45"/>
      <c r="AK45"/>
    </row>
    <row r="46" spans="1:37" x14ac:dyDescent="0.2">
      <c r="A46" s="61" t="s">
        <v>58</v>
      </c>
      <c r="B46" s="25"/>
      <c r="C46" s="62">
        <v>345.18170000000003</v>
      </c>
      <c r="D46" s="62">
        <v>348.87020000000001</v>
      </c>
      <c r="E46" s="62">
        <v>352.26</v>
      </c>
      <c r="F46" s="62">
        <v>352.57400000000001</v>
      </c>
      <c r="G46" s="62">
        <v>352.81180000000006</v>
      </c>
      <c r="H46" s="62">
        <v>355.94640000000004</v>
      </c>
      <c r="I46" s="62">
        <v>433.27759999999989</v>
      </c>
      <c r="J46" s="62">
        <v>474.46440000000001</v>
      </c>
      <c r="K46" s="62">
        <v>556.51199999999994</v>
      </c>
      <c r="L46" s="62">
        <v>692.43560000000002</v>
      </c>
      <c r="M46" s="62">
        <v>809.35799999999995</v>
      </c>
      <c r="N46" s="62">
        <v>807.51869999999985</v>
      </c>
      <c r="O46" s="62">
        <v>918.33259999999996</v>
      </c>
      <c r="P46" s="62">
        <v>1017.5671</v>
      </c>
      <c r="Q46" s="62">
        <v>1075.0952</v>
      </c>
      <c r="R46" s="62">
        <v>1111.5337189006655</v>
      </c>
      <c r="S46" s="62">
        <v>1075.3869444758095</v>
      </c>
      <c r="T46" s="62">
        <v>1137.7559806508755</v>
      </c>
      <c r="U46" s="62">
        <v>1041.5692168772093</v>
      </c>
      <c r="V46" s="62">
        <v>766.22707256819899</v>
      </c>
      <c r="W46" s="62">
        <v>668.80016344641319</v>
      </c>
      <c r="X46" s="62">
        <v>611.96431285284257</v>
      </c>
      <c r="Y46" s="62">
        <v>613.0929593827691</v>
      </c>
      <c r="Z46" s="62">
        <v>562.33795441822099</v>
      </c>
      <c r="AA46" s="62">
        <v>598.82195558014382</v>
      </c>
      <c r="AB46" s="62">
        <v>603.27721979683736</v>
      </c>
      <c r="AC46" s="62">
        <v>713.1831966641887</v>
      </c>
      <c r="AD46" s="62">
        <v>713.38369003441937</v>
      </c>
      <c r="AE46" s="62">
        <v>702.41214426261672</v>
      </c>
      <c r="AF46" s="62">
        <v>746.19030606813203</v>
      </c>
    </row>
    <row r="47" spans="1:37" x14ac:dyDescent="0.2">
      <c r="A47" s="45" t="s">
        <v>59</v>
      </c>
      <c r="B47" s="63"/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398.04522612495606</v>
      </c>
      <c r="V47" s="47">
        <v>364.51535804875414</v>
      </c>
      <c r="W47" s="47">
        <v>337.72962099993271</v>
      </c>
      <c r="X47" s="47">
        <v>328.38223155077867</v>
      </c>
      <c r="Y47" s="47">
        <v>301.65826449552361</v>
      </c>
      <c r="Z47" s="47">
        <v>311.66223301719629</v>
      </c>
      <c r="AA47" s="47">
        <v>315.89095669824832</v>
      </c>
      <c r="AB47" s="47">
        <v>315.08526495266779</v>
      </c>
      <c r="AC47" s="47">
        <v>309.58253627060657</v>
      </c>
      <c r="AD47" s="47">
        <v>321.98179649699637</v>
      </c>
      <c r="AE47" s="47">
        <v>319.57486919365164</v>
      </c>
      <c r="AF47" s="47">
        <v>257.13107946795884</v>
      </c>
    </row>
    <row r="48" spans="1:37" x14ac:dyDescent="0.2">
      <c r="A48" s="49" t="s">
        <v>60</v>
      </c>
      <c r="B48" s="11"/>
      <c r="C48" s="51">
        <v>926.15911876665291</v>
      </c>
      <c r="D48" s="51">
        <v>981.2789289549238</v>
      </c>
      <c r="E48" s="51">
        <v>1011.7412481487811</v>
      </c>
      <c r="F48" s="51">
        <v>1054.0339721141147</v>
      </c>
      <c r="G48" s="51">
        <v>1113.836611811792</v>
      </c>
      <c r="H48" s="51">
        <v>1176.3762386405949</v>
      </c>
      <c r="I48" s="51">
        <v>1259.1550483184515</v>
      </c>
      <c r="J48" s="51">
        <v>1347.9906154092378</v>
      </c>
      <c r="K48" s="51">
        <v>1420.9635070522454</v>
      </c>
      <c r="L48" s="51">
        <v>1503.5828381381584</v>
      </c>
      <c r="M48" s="51">
        <v>1562.2394245977753</v>
      </c>
      <c r="N48" s="51">
        <v>1641.9304407620232</v>
      </c>
      <c r="O48" s="51">
        <v>1697.3185054263165</v>
      </c>
      <c r="P48" s="51">
        <v>1745.9962230104722</v>
      </c>
      <c r="Q48" s="51">
        <v>1817.37647973198</v>
      </c>
      <c r="R48" s="51">
        <v>1891.0233101996334</v>
      </c>
      <c r="S48" s="51">
        <v>2003.6587684323283</v>
      </c>
      <c r="T48" s="51">
        <v>2077.8219979394848</v>
      </c>
      <c r="U48" s="51">
        <v>2084.7084843991097</v>
      </c>
      <c r="V48" s="51">
        <v>2021.2174667099057</v>
      </c>
      <c r="W48" s="51">
        <v>1964.1795359121847</v>
      </c>
      <c r="X48" s="51">
        <v>1995.1075735218124</v>
      </c>
      <c r="Y48" s="51">
        <v>2005.368270857072</v>
      </c>
      <c r="Z48" s="51">
        <v>2043.735837426098</v>
      </c>
      <c r="AA48" s="51">
        <v>2091.1994949154678</v>
      </c>
      <c r="AB48" s="51">
        <v>2087.2666360727026</v>
      </c>
      <c r="AC48" s="51">
        <v>2055.3597319857681</v>
      </c>
      <c r="AD48" s="51">
        <v>1991.9959699587498</v>
      </c>
      <c r="AE48" s="51">
        <v>1985.7767970742025</v>
      </c>
      <c r="AF48" s="51">
        <v>1978.0272383391764</v>
      </c>
    </row>
    <row r="49" spans="1:37" x14ac:dyDescent="0.2">
      <c r="A49" s="49" t="s">
        <v>61</v>
      </c>
      <c r="B49" s="11"/>
      <c r="C49" s="51">
        <v>52.468200253164554</v>
      </c>
      <c r="D49" s="51">
        <v>57.491355696202532</v>
      </c>
      <c r="E49" s="51">
        <v>55.927683544303797</v>
      </c>
      <c r="F49" s="51">
        <v>58.718686075949364</v>
      </c>
      <c r="G49" s="51">
        <v>59.082744303797476</v>
      </c>
      <c r="H49" s="51">
        <v>64.803200000000004</v>
      </c>
      <c r="I49" s="51">
        <v>70.370307848101262</v>
      </c>
      <c r="J49" s="51">
        <v>68.59880886075949</v>
      </c>
      <c r="K49" s="51">
        <v>80.507200000000012</v>
      </c>
      <c r="L49" s="51">
        <v>91.386799999999994</v>
      </c>
      <c r="M49" s="51">
        <v>86.223391846422061</v>
      </c>
      <c r="N49" s="51">
        <v>98.486219155793961</v>
      </c>
      <c r="O49" s="51">
        <v>113.45261666660548</v>
      </c>
      <c r="P49" s="51">
        <v>129.83331052642532</v>
      </c>
      <c r="Q49" s="51">
        <v>129.65612064745147</v>
      </c>
      <c r="R49" s="51">
        <v>157.36226017629122</v>
      </c>
      <c r="S49" s="51">
        <v>159.92579879484009</v>
      </c>
      <c r="T49" s="51">
        <v>166.89209495212566</v>
      </c>
      <c r="U49" s="51">
        <v>200.51734234136777</v>
      </c>
      <c r="V49" s="51">
        <v>177.60576048422556</v>
      </c>
      <c r="W49" s="51">
        <v>160.04222131144309</v>
      </c>
      <c r="X49" s="51">
        <v>148.98145385814689</v>
      </c>
      <c r="Y49" s="51">
        <v>144.71309339316804</v>
      </c>
      <c r="Z49" s="51">
        <v>137.58432963141459</v>
      </c>
      <c r="AA49" s="51">
        <v>130.8168406774972</v>
      </c>
      <c r="AB49" s="51">
        <v>128.42331748277797</v>
      </c>
      <c r="AC49" s="51">
        <v>128.83764520087527</v>
      </c>
      <c r="AD49" s="51">
        <v>124.25229593992184</v>
      </c>
      <c r="AE49" s="51">
        <v>131.85233821544426</v>
      </c>
      <c r="AF49" s="51">
        <v>130.28414956817164</v>
      </c>
    </row>
    <row r="50" spans="1:37" x14ac:dyDescent="0.2">
      <c r="A50" s="49" t="s">
        <v>62</v>
      </c>
      <c r="B50" s="11"/>
      <c r="C50" s="51">
        <v>43.4</v>
      </c>
      <c r="D50" s="51">
        <v>42.15</v>
      </c>
      <c r="E50" s="51">
        <v>37.799999999999997</v>
      </c>
      <c r="F50" s="51">
        <v>41.5</v>
      </c>
      <c r="G50" s="51">
        <v>39.1</v>
      </c>
      <c r="H50" s="51">
        <v>36.299999999999997</v>
      </c>
      <c r="I50" s="51">
        <v>42.3</v>
      </c>
      <c r="J50" s="51">
        <v>40.799999999999997</v>
      </c>
      <c r="K50" s="51">
        <v>42</v>
      </c>
      <c r="L50" s="51">
        <v>40.4</v>
      </c>
      <c r="M50" s="51">
        <v>40.130000000000003</v>
      </c>
      <c r="N50" s="51">
        <v>43.8</v>
      </c>
      <c r="O50" s="51">
        <v>38.299999999999997</v>
      </c>
      <c r="P50" s="51">
        <v>42.3</v>
      </c>
      <c r="Q50" s="51">
        <v>44.6</v>
      </c>
      <c r="R50" s="51">
        <v>39.81827411167513</v>
      </c>
      <c r="S50" s="51">
        <v>39.81827411167513</v>
      </c>
      <c r="T50" s="51">
        <v>43.061494416243654</v>
      </c>
      <c r="U50" s="51">
        <v>45.636287541116758</v>
      </c>
      <c r="V50" s="51">
        <v>40.044561801015227</v>
      </c>
      <c r="W50" s="51">
        <v>39.738570178680206</v>
      </c>
      <c r="X50" s="51">
        <v>39.758379551269037</v>
      </c>
      <c r="Y50" s="51">
        <v>38.462409104987316</v>
      </c>
      <c r="Z50" s="51">
        <v>38.303376444294166</v>
      </c>
      <c r="AA50" s="51">
        <v>35.138128183262893</v>
      </c>
      <c r="AB50" s="51">
        <v>35.810350904480138</v>
      </c>
      <c r="AC50" s="51">
        <v>36.470774645477604</v>
      </c>
      <c r="AD50" s="51">
        <v>37.648394888926461</v>
      </c>
      <c r="AE50" s="51">
        <v>38.043221783939138</v>
      </c>
      <c r="AF50" s="51">
        <v>39.810128252916314</v>
      </c>
    </row>
    <row r="51" spans="1:37" x14ac:dyDescent="0.2">
      <c r="A51" s="49" t="s">
        <v>63</v>
      </c>
      <c r="B51" s="11"/>
      <c r="C51" s="51">
        <v>16.069976549427853</v>
      </c>
      <c r="D51" s="51">
        <v>14.575816305821721</v>
      </c>
      <c r="E51" s="51">
        <v>14.449787334947896</v>
      </c>
      <c r="F51" s="51">
        <v>12.426960812264618</v>
      </c>
      <c r="G51" s="51">
        <v>12.912370494815299</v>
      </c>
      <c r="H51" s="51">
        <v>15.184699897859671</v>
      </c>
      <c r="I51" s="51">
        <v>16.245461939574479</v>
      </c>
      <c r="J51" s="51">
        <v>17.069014489606911</v>
      </c>
      <c r="K51" s="51">
        <v>18.863647681104684</v>
      </c>
      <c r="L51" s="51">
        <v>21.369870801789052</v>
      </c>
      <c r="M51" s="51">
        <v>23.123831352040103</v>
      </c>
      <c r="N51" s="51">
        <v>22.975870398782789</v>
      </c>
      <c r="O51" s="51">
        <v>22.767972117661802</v>
      </c>
      <c r="P51" s="51">
        <v>23.634446772123777</v>
      </c>
      <c r="Q51" s="51">
        <v>22.559330965979612</v>
      </c>
      <c r="R51" s="51">
        <v>26.629999433659489</v>
      </c>
      <c r="S51" s="51">
        <v>30.553735303350351</v>
      </c>
      <c r="T51" s="51">
        <v>28.225283660848554</v>
      </c>
      <c r="U51" s="51">
        <v>26.737392026202929</v>
      </c>
      <c r="V51" s="51">
        <v>21.777611779352263</v>
      </c>
      <c r="W51" s="51">
        <v>16.437492795382507</v>
      </c>
      <c r="X51" s="51">
        <v>8.1923387081609249</v>
      </c>
      <c r="Y51" s="51">
        <v>4.9860627033824096</v>
      </c>
      <c r="Z51" s="51">
        <v>5.1157998947619641</v>
      </c>
      <c r="AA51" s="51">
        <v>4.8875134134615497</v>
      </c>
      <c r="AB51" s="51">
        <v>5.1723132687581383</v>
      </c>
      <c r="AC51" s="51">
        <v>5.5826321199040985</v>
      </c>
      <c r="AD51" s="51">
        <v>5.8033495035852072</v>
      </c>
      <c r="AE51" s="51">
        <v>5.5768892778871404</v>
      </c>
      <c r="AF51" s="51">
        <v>5.9928633675724274</v>
      </c>
    </row>
    <row r="52" spans="1:37" x14ac:dyDescent="0.2">
      <c r="A52" s="49" t="s">
        <v>64</v>
      </c>
      <c r="B52" s="11"/>
      <c r="C52" s="51">
        <v>358.83478971560396</v>
      </c>
      <c r="D52" s="51">
        <v>347.75443223290125</v>
      </c>
      <c r="E52" s="51">
        <v>302.67215171846703</v>
      </c>
      <c r="F52" s="51">
        <v>448.72215605912953</v>
      </c>
      <c r="G52" s="51">
        <v>397.54332001214476</v>
      </c>
      <c r="H52" s="51">
        <v>385.99066195205671</v>
      </c>
      <c r="I52" s="51">
        <v>354.32795239677108</v>
      </c>
      <c r="J52" s="51">
        <v>428.43258817028919</v>
      </c>
      <c r="K52" s="51">
        <v>441.18243592537954</v>
      </c>
      <c r="L52" s="51">
        <v>522.34188775439316</v>
      </c>
      <c r="M52" s="51">
        <v>607.13859987805722</v>
      </c>
      <c r="N52" s="51">
        <v>733.76534719900894</v>
      </c>
      <c r="O52" s="51">
        <v>780.14643472423404</v>
      </c>
      <c r="P52" s="51">
        <v>761.59571508166084</v>
      </c>
      <c r="Q52" s="51">
        <v>721.64963318496382</v>
      </c>
      <c r="R52" s="51">
        <v>831.97548475831479</v>
      </c>
      <c r="S52" s="51">
        <v>958.95406248186544</v>
      </c>
      <c r="T52" s="51">
        <v>1016.6813113610972</v>
      </c>
      <c r="U52" s="51">
        <v>945.04571508965898</v>
      </c>
      <c r="V52" s="51">
        <v>746.00927279673863</v>
      </c>
      <c r="W52" s="51">
        <v>771.56971565380843</v>
      </c>
      <c r="X52" s="51">
        <v>692.0594098931399</v>
      </c>
      <c r="Y52" s="51">
        <v>581.4180606987976</v>
      </c>
      <c r="Z52" s="51">
        <v>670.8480599487491</v>
      </c>
      <c r="AA52" s="51">
        <v>743.9029058722806</v>
      </c>
      <c r="AB52" s="51">
        <v>842.0644063231797</v>
      </c>
      <c r="AC52" s="51">
        <v>863.58717961802472</v>
      </c>
      <c r="AD52" s="51">
        <v>1016.1171537288326</v>
      </c>
      <c r="AE52" s="51">
        <v>1097.1586093062015</v>
      </c>
      <c r="AF52" s="51">
        <v>1110.4095688674229</v>
      </c>
    </row>
    <row r="53" spans="1:37" x14ac:dyDescent="0.2">
      <c r="A53" s="49" t="s">
        <v>65</v>
      </c>
      <c r="B53" s="11"/>
      <c r="C53" s="51">
        <v>0</v>
      </c>
      <c r="D53" s="51">
        <v>0</v>
      </c>
      <c r="E53" s="51">
        <v>0</v>
      </c>
      <c r="F53" s="51">
        <v>0</v>
      </c>
      <c r="G53" s="51">
        <v>5.7880828177569557</v>
      </c>
      <c r="H53" s="51">
        <v>14.518968726737713</v>
      </c>
      <c r="I53" s="51">
        <v>6.6714795000000002</v>
      </c>
      <c r="J53" s="51">
        <v>163.53532729533123</v>
      </c>
      <c r="K53" s="51">
        <v>352.18223383742185</v>
      </c>
      <c r="L53" s="51">
        <v>521.22512662454096</v>
      </c>
      <c r="M53" s="51">
        <v>717.70137029058378</v>
      </c>
      <c r="N53" s="51">
        <v>658.57828234201372</v>
      </c>
      <c r="O53" s="51">
        <v>692.90045053428685</v>
      </c>
      <c r="P53" s="51">
        <v>610.1653758016015</v>
      </c>
      <c r="Q53" s="51">
        <v>573.6171873144549</v>
      </c>
      <c r="R53" s="51">
        <v>387.16069043301485</v>
      </c>
      <c r="S53" s="51">
        <v>407.04672150324313</v>
      </c>
      <c r="T53" s="51">
        <v>517.89659014060157</v>
      </c>
      <c r="U53" s="51">
        <v>249.8542221086208</v>
      </c>
      <c r="V53" s="51">
        <v>207.02670642002158</v>
      </c>
      <c r="W53" s="51">
        <v>222.30100467928895</v>
      </c>
      <c r="X53" s="51">
        <v>222.81045900493692</v>
      </c>
      <c r="Y53" s="51">
        <v>221.99641860053688</v>
      </c>
      <c r="Z53" s="51">
        <v>203.47223010204794</v>
      </c>
      <c r="AA53" s="51">
        <v>283.62377686682458</v>
      </c>
      <c r="AB53" s="51">
        <v>455.89195737420238</v>
      </c>
      <c r="AC53" s="51">
        <v>372.48368662991334</v>
      </c>
      <c r="AD53" s="51">
        <v>155.20893268628805</v>
      </c>
      <c r="AE53" s="51">
        <v>176.94052908505745</v>
      </c>
      <c r="AF53" s="51">
        <v>232.2327018195154</v>
      </c>
    </row>
    <row r="54" spans="1:37" x14ac:dyDescent="0.2">
      <c r="A54" s="55" t="s">
        <v>66</v>
      </c>
      <c r="B54" s="31"/>
      <c r="C54" s="51">
        <v>7.2408000000000001</v>
      </c>
      <c r="D54" s="51">
        <v>7.2408000000000001</v>
      </c>
      <c r="E54" s="51">
        <v>8.2751999999999999</v>
      </c>
      <c r="F54" s="51">
        <v>8.2751999999999999</v>
      </c>
      <c r="G54" s="51">
        <v>8.2751999999999999</v>
      </c>
      <c r="H54" s="51">
        <v>7.2408000000000001</v>
      </c>
      <c r="I54" s="51">
        <v>12.412800000000001</v>
      </c>
      <c r="J54" s="51">
        <v>12.412800000000001</v>
      </c>
      <c r="K54" s="51">
        <v>15.516</v>
      </c>
      <c r="L54" s="51">
        <v>18.619199999999999</v>
      </c>
      <c r="M54" s="51">
        <v>23.703745268592506</v>
      </c>
      <c r="N54" s="51">
        <v>28.788290537185016</v>
      </c>
      <c r="O54" s="51">
        <v>33.87283580577752</v>
      </c>
      <c r="P54" s="51">
        <v>38.957381074370019</v>
      </c>
      <c r="Q54" s="51">
        <v>54.860032081743618</v>
      </c>
      <c r="R54" s="51">
        <v>49.725233968695029</v>
      </c>
      <c r="S54" s="51">
        <v>80.655555339809993</v>
      </c>
      <c r="T54" s="51">
        <v>63.694151139559608</v>
      </c>
      <c r="U54" s="51">
        <v>66.017842752349424</v>
      </c>
      <c r="V54" s="51">
        <v>64.336768133488818</v>
      </c>
      <c r="W54" s="51">
        <v>64.529100842424555</v>
      </c>
      <c r="X54" s="51">
        <v>56.019945318967913</v>
      </c>
      <c r="Y54" s="51">
        <v>59.201897215234432</v>
      </c>
      <c r="Z54" s="51">
        <v>57.908261168535745</v>
      </c>
      <c r="AA54" s="51">
        <v>72.491976217242637</v>
      </c>
      <c r="AB54" s="51">
        <v>71.499524145773904</v>
      </c>
      <c r="AC54" s="51">
        <v>85.921037129309724</v>
      </c>
      <c r="AD54" s="51">
        <v>75.868130597160743</v>
      </c>
      <c r="AE54" s="51">
        <v>83.913724293678101</v>
      </c>
      <c r="AF54" s="51">
        <v>89.371637180087745</v>
      </c>
    </row>
    <row r="55" spans="1:37" x14ac:dyDescent="0.2">
      <c r="A55" s="64" t="s">
        <v>67</v>
      </c>
      <c r="B55" s="65"/>
      <c r="C55" s="51">
        <v>268.05947668471083</v>
      </c>
      <c r="D55" s="51">
        <v>265.70193548510008</v>
      </c>
      <c r="E55" s="51">
        <v>374.98357218087745</v>
      </c>
      <c r="F55" s="51">
        <v>321.79249971672823</v>
      </c>
      <c r="G55" s="51">
        <v>333.6011719032573</v>
      </c>
      <c r="H55" s="51">
        <v>313.89347491002582</v>
      </c>
      <c r="I55" s="51">
        <v>458.81347303156048</v>
      </c>
      <c r="J55" s="51">
        <v>292.00336057542626</v>
      </c>
      <c r="K55" s="51">
        <v>362.86028884693656</v>
      </c>
      <c r="L55" s="51">
        <v>254.15082477465899</v>
      </c>
      <c r="M55" s="51">
        <v>231.37145539616216</v>
      </c>
      <c r="N55" s="51">
        <v>348.58553148771574</v>
      </c>
      <c r="O55" s="51">
        <v>200.42712105807433</v>
      </c>
      <c r="P55" s="51">
        <v>176.36602061923361</v>
      </c>
      <c r="Q55" s="51">
        <v>300.38426350536008</v>
      </c>
      <c r="R55" s="51">
        <v>580.83868677269766</v>
      </c>
      <c r="S55" s="51">
        <v>672.30064134187171</v>
      </c>
      <c r="T55" s="51">
        <v>636.66521640376504</v>
      </c>
      <c r="U55" s="51">
        <v>325.73535602443246</v>
      </c>
      <c r="V55" s="51">
        <v>373.2991619609395</v>
      </c>
      <c r="W55" s="51">
        <v>255.4022585687039</v>
      </c>
      <c r="X55" s="51">
        <v>217.40329749403719</v>
      </c>
      <c r="Y55" s="51">
        <v>112.65467876941318</v>
      </c>
      <c r="Z55" s="51">
        <v>210.99625309183017</v>
      </c>
      <c r="AA55" s="51">
        <v>125.69673377421344</v>
      </c>
      <c r="AB55" s="51">
        <v>106.12769272695552</v>
      </c>
      <c r="AC55" s="51">
        <v>254.04438971110062</v>
      </c>
      <c r="AD55" s="51">
        <v>440.45229805989209</v>
      </c>
      <c r="AE55" s="51">
        <v>478.67565344603031</v>
      </c>
      <c r="AF55" s="51">
        <v>425.99856703002627</v>
      </c>
    </row>
    <row r="56" spans="1:37" s="20" customFormat="1" x14ac:dyDescent="0.2">
      <c r="A56" s="66" t="s">
        <v>68</v>
      </c>
      <c r="B56" s="67"/>
      <c r="C56" s="68">
        <v>388.58483947721868</v>
      </c>
      <c r="D56" s="68">
        <v>434.9860907497287</v>
      </c>
      <c r="E56" s="68">
        <v>433.86656604597653</v>
      </c>
      <c r="F56" s="68">
        <v>461.25406601012457</v>
      </c>
      <c r="G56" s="68">
        <v>613.96587683092469</v>
      </c>
      <c r="H56" s="68">
        <v>683.22058849540588</v>
      </c>
      <c r="I56" s="68">
        <v>768.96652570032495</v>
      </c>
      <c r="J56" s="68">
        <v>853.6996160795336</v>
      </c>
      <c r="K56" s="68">
        <v>935.8146186254196</v>
      </c>
      <c r="L56" s="68">
        <v>1112.9485080892407</v>
      </c>
      <c r="M56" s="68">
        <v>1104.651180677095</v>
      </c>
      <c r="N56" s="68">
        <v>1224.722614165918</v>
      </c>
      <c r="O56" s="68">
        <v>1249.4104693434624</v>
      </c>
      <c r="P56" s="68">
        <v>1322.7273437856804</v>
      </c>
      <c r="Q56" s="68">
        <v>1346.2129629251394</v>
      </c>
      <c r="R56" s="68">
        <v>1448.0717312291138</v>
      </c>
      <c r="S56" s="68">
        <v>1410.6889394666096</v>
      </c>
      <c r="T56" s="68">
        <v>1414.038206464375</v>
      </c>
      <c r="U56" s="68">
        <v>1568.6870791215472</v>
      </c>
      <c r="V56" s="68">
        <v>1515.0035042573415</v>
      </c>
      <c r="W56" s="68">
        <v>1579.4637377664767</v>
      </c>
      <c r="X56" s="68">
        <v>1354.2694699851711</v>
      </c>
      <c r="Y56" s="68">
        <v>1182.5677891745054</v>
      </c>
      <c r="Z56" s="68">
        <v>1084.5042762158757</v>
      </c>
      <c r="AA56" s="68">
        <v>945.02632553836099</v>
      </c>
      <c r="AB56" s="68">
        <v>1050.0689966625107</v>
      </c>
      <c r="AC56" s="68">
        <v>1108.2503431682715</v>
      </c>
      <c r="AD56" s="68">
        <v>1102.2095666007597</v>
      </c>
      <c r="AE56" s="68">
        <v>1204.833103126648</v>
      </c>
      <c r="AF56" s="68">
        <v>1163.8264538078647</v>
      </c>
      <c r="AG56"/>
      <c r="AH56"/>
      <c r="AI56"/>
      <c r="AJ56"/>
      <c r="AK56"/>
    </row>
    <row r="57" spans="1:37" s="20" customFormat="1" x14ac:dyDescent="0.2">
      <c r="A57" s="66" t="s">
        <v>69</v>
      </c>
      <c r="B57" s="67"/>
      <c r="C57" s="68">
        <v>561.75094099306239</v>
      </c>
      <c r="D57" s="68">
        <v>552.01269954493614</v>
      </c>
      <c r="E57" s="68">
        <v>529.22287281989065</v>
      </c>
      <c r="F57" s="68">
        <v>500.22261253584759</v>
      </c>
      <c r="G57" s="68">
        <v>527.83572860014442</v>
      </c>
      <c r="H57" s="68">
        <v>506.77883228681657</v>
      </c>
      <c r="I57" s="68">
        <v>435.38503715429749</v>
      </c>
      <c r="J57" s="68">
        <v>423.07720566680933</v>
      </c>
      <c r="K57" s="68">
        <v>394.18918645174926</v>
      </c>
      <c r="L57" s="68">
        <v>405.91650492633295</v>
      </c>
      <c r="M57" s="68">
        <v>394.55662984848982</v>
      </c>
      <c r="N57" s="68">
        <v>388.46048785374245</v>
      </c>
      <c r="O57" s="68">
        <v>376.29900807343546</v>
      </c>
      <c r="P57" s="68">
        <v>362.17694342738656</v>
      </c>
      <c r="Q57" s="68">
        <v>337.50387941037593</v>
      </c>
      <c r="R57" s="68">
        <v>353.88138049188871</v>
      </c>
      <c r="S57" s="68">
        <v>327.55802324750908</v>
      </c>
      <c r="T57" s="68">
        <v>310.64797279599213</v>
      </c>
      <c r="U57" s="68">
        <v>329.03393221008116</v>
      </c>
      <c r="V57" s="68">
        <v>264.37199519264641</v>
      </c>
      <c r="W57" s="68">
        <v>281.80918307089331</v>
      </c>
      <c r="X57" s="68">
        <v>253.93905712647955</v>
      </c>
      <c r="Y57" s="68">
        <v>245.4619504932779</v>
      </c>
      <c r="Z57" s="68">
        <v>282.09681919980682</v>
      </c>
      <c r="AA57" s="68">
        <v>261.19090807827513</v>
      </c>
      <c r="AB57" s="68">
        <v>269.56930754366283</v>
      </c>
      <c r="AC57" s="68">
        <v>270.02691549100552</v>
      </c>
      <c r="AD57" s="68">
        <v>249.41575466363099</v>
      </c>
      <c r="AE57" s="68">
        <v>263.55542937744985</v>
      </c>
      <c r="AF57" s="68">
        <v>264.97391472523577</v>
      </c>
      <c r="AG57"/>
      <c r="AH57"/>
      <c r="AI57"/>
      <c r="AJ57"/>
      <c r="AK57"/>
    </row>
    <row r="58" spans="1:37" x14ac:dyDescent="0.2">
      <c r="A58" s="61" t="s">
        <v>70</v>
      </c>
      <c r="B58" s="25"/>
      <c r="C58" s="62">
        <v>288.72534947897259</v>
      </c>
      <c r="D58" s="62">
        <v>289.11045876607034</v>
      </c>
      <c r="E58" s="62">
        <v>281.01123952797241</v>
      </c>
      <c r="F58" s="62">
        <v>268.92483260447511</v>
      </c>
      <c r="G58" s="62">
        <v>292.83853612469017</v>
      </c>
      <c r="H58" s="62">
        <v>285.14623981482544</v>
      </c>
      <c r="I58" s="62">
        <v>245.93641920173576</v>
      </c>
      <c r="J58" s="62">
        <v>243.83120346708017</v>
      </c>
      <c r="K58" s="62">
        <v>231.68991150548021</v>
      </c>
      <c r="L58" s="62">
        <v>236.22675144810171</v>
      </c>
      <c r="M58" s="62">
        <v>227.50933202704272</v>
      </c>
      <c r="N58" s="62">
        <v>221.44807768726605</v>
      </c>
      <c r="O58" s="62">
        <v>211.2666378174614</v>
      </c>
      <c r="P58" s="62">
        <v>200.29289816892964</v>
      </c>
      <c r="Q58" s="62">
        <v>184.33511979654443</v>
      </c>
      <c r="R58" s="62">
        <v>191.21217073631237</v>
      </c>
      <c r="S58" s="62">
        <v>173.97918562474985</v>
      </c>
      <c r="T58" s="62">
        <v>162.1248340835501</v>
      </c>
      <c r="U58" s="62">
        <v>168.16786547313635</v>
      </c>
      <c r="V58" s="62">
        <v>128.34396383020393</v>
      </c>
      <c r="W58" s="62">
        <v>134.71055053928944</v>
      </c>
      <c r="X58" s="62">
        <v>127.70521453526237</v>
      </c>
      <c r="Y58" s="62">
        <v>125.91408175116192</v>
      </c>
      <c r="Z58" s="62">
        <v>137.10788632398925</v>
      </c>
      <c r="AA58" s="62">
        <v>118.69014184058901</v>
      </c>
      <c r="AB58" s="62">
        <v>135.33603054580257</v>
      </c>
      <c r="AC58" s="62">
        <v>122.5820402142418</v>
      </c>
      <c r="AD58" s="62">
        <v>116.10591439724911</v>
      </c>
      <c r="AE58" s="62">
        <v>123.39297948584372</v>
      </c>
      <c r="AF58" s="62">
        <v>124.73371811171941</v>
      </c>
    </row>
    <row r="59" spans="1:37" x14ac:dyDescent="0.2">
      <c r="A59" s="70" t="s">
        <v>71</v>
      </c>
      <c r="B59" s="71" t="s">
        <v>72</v>
      </c>
      <c r="C59" s="72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31.272364371773023</v>
      </c>
      <c r="W59" s="73">
        <v>26.335809831724717</v>
      </c>
      <c r="X59" s="73">
        <v>28.727231260269846</v>
      </c>
      <c r="Y59" s="73">
        <v>33.219775575108351</v>
      </c>
      <c r="Z59" s="73">
        <v>29.461191396652385</v>
      </c>
      <c r="AA59" s="73">
        <v>27.669338380657862</v>
      </c>
      <c r="AB59" s="73">
        <v>38.003839626832018</v>
      </c>
      <c r="AC59" s="73">
        <v>32.648955880038606</v>
      </c>
      <c r="AD59" s="73">
        <v>30.39947063249317</v>
      </c>
      <c r="AE59" s="73">
        <v>32.327049654868127</v>
      </c>
      <c r="AF59" s="73">
        <v>32.702021373912302</v>
      </c>
    </row>
    <row r="60" spans="1:37" x14ac:dyDescent="0.2">
      <c r="A60" s="70" t="s">
        <v>73</v>
      </c>
      <c r="B60" s="71" t="s">
        <v>74</v>
      </c>
      <c r="C60" s="72">
        <v>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25.626071901113612</v>
      </c>
      <c r="W60" s="73">
        <v>40.69608863452541</v>
      </c>
      <c r="X60" s="73">
        <v>23.728840417509581</v>
      </c>
      <c r="Y60" s="73">
        <v>22.958279459862894</v>
      </c>
      <c r="Z60" s="73">
        <v>24.247648312144257</v>
      </c>
      <c r="AA60" s="73">
        <v>23.9966647642295</v>
      </c>
      <c r="AB60" s="73">
        <v>23.291008385749272</v>
      </c>
      <c r="AC60" s="73">
        <v>23.146606965249283</v>
      </c>
      <c r="AD60" s="73">
        <v>22.801897498792243</v>
      </c>
      <c r="AE60" s="73">
        <v>24.137833390343388</v>
      </c>
      <c r="AF60" s="73">
        <v>24.285163756547337</v>
      </c>
    </row>
    <row r="61" spans="1:37" x14ac:dyDescent="0.2">
      <c r="A61" s="70" t="s">
        <v>75</v>
      </c>
      <c r="B61" s="71" t="s">
        <v>76</v>
      </c>
      <c r="C61" s="72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33.423680552985239</v>
      </c>
      <c r="W61" s="73">
        <v>25.409762564165195</v>
      </c>
      <c r="X61" s="73">
        <v>38.88467414434777</v>
      </c>
      <c r="Y61" s="73">
        <v>33.475511187096259</v>
      </c>
      <c r="Z61" s="73">
        <v>43.700732947772778</v>
      </c>
      <c r="AA61" s="73">
        <v>33.896413272831261</v>
      </c>
      <c r="AB61" s="73">
        <v>33.405209974962141</v>
      </c>
      <c r="AC61" s="73">
        <v>30.776632830209689</v>
      </c>
      <c r="AD61" s="73">
        <v>29.385170859287879</v>
      </c>
      <c r="AE61" s="73">
        <v>31.333616383670492</v>
      </c>
      <c r="AF61" s="73">
        <v>31.799886922866026</v>
      </c>
    </row>
    <row r="62" spans="1:37" x14ac:dyDescent="0.2">
      <c r="A62" s="70" t="s">
        <v>77</v>
      </c>
      <c r="B62" s="71" t="s">
        <v>78</v>
      </c>
      <c r="C62" s="72">
        <v>0</v>
      </c>
      <c r="D62" s="73">
        <v>0</v>
      </c>
      <c r="E62" s="73">
        <v>0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3.5807705454966632</v>
      </c>
      <c r="W62" s="73">
        <v>2.4482095633156238</v>
      </c>
      <c r="X62" s="73">
        <v>1.6269155697027853</v>
      </c>
      <c r="Y62" s="73">
        <v>2.811263013175048</v>
      </c>
      <c r="Z62" s="73">
        <v>4.0935394557745326</v>
      </c>
      <c r="AA62" s="73">
        <v>3.2514383660297801</v>
      </c>
      <c r="AB62" s="73">
        <v>4.5274869953045611</v>
      </c>
      <c r="AC62" s="73">
        <v>5.2425389636550932</v>
      </c>
      <c r="AD62" s="73">
        <v>5.1295273814803499</v>
      </c>
      <c r="AE62" s="73">
        <v>5.4379501694305112</v>
      </c>
      <c r="AF62" s="73">
        <v>5.4807090636471258</v>
      </c>
    </row>
    <row r="63" spans="1:37" x14ac:dyDescent="0.2">
      <c r="A63" s="70" t="s">
        <v>79</v>
      </c>
      <c r="B63" s="71" t="s">
        <v>80</v>
      </c>
      <c r="C63" s="72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4.4761456591147191</v>
      </c>
      <c r="W63" s="73">
        <v>5.7669393220976612</v>
      </c>
      <c r="X63" s="73">
        <v>6.4456302446240539</v>
      </c>
      <c r="Y63" s="73">
        <v>5.5939166860497469</v>
      </c>
      <c r="Z63" s="73">
        <v>6.1007749930812381</v>
      </c>
      <c r="AA63" s="73">
        <v>4.6899548093105468</v>
      </c>
      <c r="AB63" s="73">
        <v>5.4340170813687472</v>
      </c>
      <c r="AC63" s="73">
        <v>2.726079405727952</v>
      </c>
      <c r="AD63" s="73">
        <v>2.4625320520532687</v>
      </c>
      <c r="AE63" s="73">
        <v>2.5994355613729017</v>
      </c>
      <c r="AF63" s="73">
        <v>2.6063609952239282</v>
      </c>
    </row>
    <row r="64" spans="1:37" x14ac:dyDescent="0.2">
      <c r="A64" s="74" t="s">
        <v>81</v>
      </c>
      <c r="B64" s="75"/>
      <c r="C64" s="72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29.964930799720655</v>
      </c>
      <c r="W64" s="73">
        <v>34.053740623460833</v>
      </c>
      <c r="X64" s="73">
        <v>28.291922898808348</v>
      </c>
      <c r="Y64" s="73">
        <v>27.85533582986961</v>
      </c>
      <c r="Z64" s="73">
        <v>29.503999218564044</v>
      </c>
      <c r="AA64" s="73">
        <v>25.186332247530061</v>
      </c>
      <c r="AB64" s="73">
        <v>30.674468481585865</v>
      </c>
      <c r="AC64" s="73">
        <v>28.041226169361146</v>
      </c>
      <c r="AD64" s="73">
        <v>25.92731597314221</v>
      </c>
      <c r="AE64" s="73">
        <v>27.557094326158314</v>
      </c>
      <c r="AF64" s="73">
        <v>27.859575999522708</v>
      </c>
    </row>
    <row r="65" spans="1:37" x14ac:dyDescent="0.2">
      <c r="A65" s="76" t="s">
        <v>82</v>
      </c>
      <c r="B65" s="28"/>
      <c r="C65" s="78">
        <v>273.0255915140898</v>
      </c>
      <c r="D65" s="78">
        <v>262.90224077886586</v>
      </c>
      <c r="E65" s="78">
        <v>248.21163329191825</v>
      </c>
      <c r="F65" s="78">
        <v>231.2977799313725</v>
      </c>
      <c r="G65" s="78">
        <v>234.99719247545428</v>
      </c>
      <c r="H65" s="78">
        <v>221.63259247199113</v>
      </c>
      <c r="I65" s="78">
        <v>189.4486179525617</v>
      </c>
      <c r="J65" s="78">
        <v>179.24600219972916</v>
      </c>
      <c r="K65" s="78">
        <v>162.49927494626908</v>
      </c>
      <c r="L65" s="78">
        <v>169.68975347823124</v>
      </c>
      <c r="M65" s="78">
        <v>167.0472978214471</v>
      </c>
      <c r="N65" s="78">
        <v>167.0124101664764</v>
      </c>
      <c r="O65" s="78">
        <v>165.03237025597406</v>
      </c>
      <c r="P65" s="78">
        <v>161.88404525845692</v>
      </c>
      <c r="Q65" s="78">
        <v>153.16875961383153</v>
      </c>
      <c r="R65" s="78">
        <v>162.66920975557633</v>
      </c>
      <c r="S65" s="78">
        <v>153.57883762275924</v>
      </c>
      <c r="T65" s="78">
        <v>148.52313871244201</v>
      </c>
      <c r="U65" s="78">
        <v>160.86606673694479</v>
      </c>
      <c r="V65" s="78">
        <v>136.02803136244245</v>
      </c>
      <c r="W65" s="78">
        <v>147.09863253160387</v>
      </c>
      <c r="X65" s="78">
        <v>126.2338425912172</v>
      </c>
      <c r="Y65" s="78">
        <v>119.54786874211598</v>
      </c>
      <c r="Z65" s="78">
        <v>144.98893287581757</v>
      </c>
      <c r="AA65" s="78">
        <v>142.50076623768615</v>
      </c>
      <c r="AB65" s="78">
        <v>134.23327699786029</v>
      </c>
      <c r="AC65" s="78">
        <v>147.4448752767637</v>
      </c>
      <c r="AD65" s="78">
        <v>133.30984026638188</v>
      </c>
      <c r="AE65" s="78">
        <v>140.16244989160612</v>
      </c>
      <c r="AF65" s="78">
        <v>140.24019661351636</v>
      </c>
    </row>
    <row r="66" spans="1:37" x14ac:dyDescent="0.2">
      <c r="A66" s="79" t="s">
        <v>83</v>
      </c>
      <c r="B66" s="80" t="s">
        <v>84</v>
      </c>
      <c r="C66" s="81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82">
        <v>0</v>
      </c>
      <c r="U66" s="82">
        <v>0</v>
      </c>
      <c r="V66" s="82">
        <v>20.359934813659613</v>
      </c>
      <c r="W66" s="82">
        <v>12.082052497675249</v>
      </c>
      <c r="X66" s="82">
        <v>5.8458714143307891</v>
      </c>
      <c r="Y66" s="82">
        <v>5.4808150308194223</v>
      </c>
      <c r="Z66" s="82">
        <v>5.044171549203087</v>
      </c>
      <c r="AA66" s="82">
        <v>11.050322350270397</v>
      </c>
      <c r="AB66" s="82">
        <v>7.0547005434295391</v>
      </c>
      <c r="AC66" s="82">
        <v>12.592522510831092</v>
      </c>
      <c r="AD66" s="82">
        <v>10.805608564325338</v>
      </c>
      <c r="AE66" s="82">
        <v>11.083842216367572</v>
      </c>
      <c r="AF66" s="82">
        <v>10.907997094955878</v>
      </c>
    </row>
    <row r="67" spans="1:37" x14ac:dyDescent="0.2">
      <c r="A67" s="83" t="s">
        <v>85</v>
      </c>
      <c r="B67" s="84">
        <v>84</v>
      </c>
      <c r="C67" s="72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67.049187450451072</v>
      </c>
      <c r="W67" s="73">
        <v>84.556836820521852</v>
      </c>
      <c r="X67" s="73">
        <v>74.567665335597184</v>
      </c>
      <c r="Y67" s="73">
        <v>67.23848596300715</v>
      </c>
      <c r="Z67" s="73">
        <v>66.410197533471504</v>
      </c>
      <c r="AA67" s="73">
        <v>62.485585008270576</v>
      </c>
      <c r="AB67" s="73">
        <v>56.805807783711984</v>
      </c>
      <c r="AC67" s="73">
        <v>61.15153376779827</v>
      </c>
      <c r="AD67" s="73">
        <v>56.931892150948613</v>
      </c>
      <c r="AE67" s="73">
        <v>59.95397707725251</v>
      </c>
      <c r="AF67" s="73">
        <v>60.059458241675117</v>
      </c>
    </row>
    <row r="68" spans="1:37" x14ac:dyDescent="0.2">
      <c r="A68" s="70" t="s">
        <v>86</v>
      </c>
      <c r="B68" s="71">
        <v>85</v>
      </c>
      <c r="C68" s="72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22.076381690905599</v>
      </c>
      <c r="W68" s="73">
        <v>22.93659396424712</v>
      </c>
      <c r="X68" s="73">
        <v>18.667393607010613</v>
      </c>
      <c r="Y68" s="73">
        <v>17.801330273755951</v>
      </c>
      <c r="Z68" s="73">
        <v>47.29537312090703</v>
      </c>
      <c r="AA68" s="73">
        <v>43.831631001841508</v>
      </c>
      <c r="AB68" s="73">
        <v>45.666710374049146</v>
      </c>
      <c r="AC68" s="73">
        <v>45.974234702308287</v>
      </c>
      <c r="AD68" s="73">
        <v>40.580527698515453</v>
      </c>
      <c r="AE68" s="73">
        <v>42.831123161298109</v>
      </c>
      <c r="AF68" s="73">
        <v>42.957809832677199</v>
      </c>
    </row>
    <row r="69" spans="1:37" x14ac:dyDescent="0.2">
      <c r="A69" s="74" t="s">
        <v>87</v>
      </c>
      <c r="B69" s="75" t="s">
        <v>88</v>
      </c>
      <c r="C69" s="85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26.542527407426164</v>
      </c>
      <c r="W69" s="86">
        <v>27.523149249159651</v>
      </c>
      <c r="X69" s="86">
        <v>27.15291223427861</v>
      </c>
      <c r="Y69" s="86">
        <v>29.027237474533457</v>
      </c>
      <c r="Z69" s="86">
        <v>26.239190672235942</v>
      </c>
      <c r="AA69" s="86">
        <v>25.133227877303682</v>
      </c>
      <c r="AB69" s="86">
        <v>24.706058296669617</v>
      </c>
      <c r="AC69" s="86">
        <v>27.726584295826022</v>
      </c>
      <c r="AD69" s="86">
        <v>24.99181185259247</v>
      </c>
      <c r="AE69" s="86">
        <v>26.293507436687939</v>
      </c>
      <c r="AF69" s="86">
        <v>26.314931444208163</v>
      </c>
    </row>
    <row r="70" spans="1:37" s="20" customFormat="1" x14ac:dyDescent="0.2">
      <c r="A70" s="32" t="s">
        <v>89</v>
      </c>
      <c r="B70" s="33"/>
      <c r="C70" s="34">
        <v>215.15520000000001</v>
      </c>
      <c r="D70" s="34">
        <v>223.43039999999999</v>
      </c>
      <c r="E70" s="34">
        <v>226.53360000000001</v>
      </c>
      <c r="F70" s="34">
        <v>227.56799999999998</v>
      </c>
      <c r="G70" s="34">
        <v>258.60000000000002</v>
      </c>
      <c r="H70" s="34">
        <v>296.87279999999998</v>
      </c>
      <c r="I70" s="34">
        <v>238.94639999999998</v>
      </c>
      <c r="J70" s="34">
        <v>247.2216</v>
      </c>
      <c r="K70" s="34">
        <v>245.15279999999998</v>
      </c>
      <c r="L70" s="34">
        <v>258.60000000000002</v>
      </c>
      <c r="M70" s="34">
        <v>267.90960000000001</v>
      </c>
      <c r="N70" s="34">
        <v>271.01279999999997</v>
      </c>
      <c r="O70" s="34">
        <v>272.04719999999998</v>
      </c>
      <c r="P70" s="34">
        <v>273.08159999999998</v>
      </c>
      <c r="Q70" s="34">
        <v>261.70319999999998</v>
      </c>
      <c r="R70" s="34">
        <v>280.82735756885558</v>
      </c>
      <c r="S70" s="34">
        <v>269.21494013907187</v>
      </c>
      <c r="T70" s="34">
        <v>255.61724575833256</v>
      </c>
      <c r="U70" s="34">
        <v>276.57614281245475</v>
      </c>
      <c r="V70" s="34">
        <v>234.59482203732583</v>
      </c>
      <c r="W70" s="34">
        <v>221.89154760097949</v>
      </c>
      <c r="X70" s="34">
        <v>212.59523568719894</v>
      </c>
      <c r="Y70" s="34">
        <v>202.57974518342567</v>
      </c>
      <c r="Z70" s="34">
        <v>175.6747113606188</v>
      </c>
      <c r="AA70" s="34">
        <v>157.40709054961278</v>
      </c>
      <c r="AB70" s="34">
        <v>151.64167150175641</v>
      </c>
      <c r="AC70" s="34">
        <v>159.22814279126575</v>
      </c>
      <c r="AD70" s="34">
        <v>165.01155661909576</v>
      </c>
      <c r="AE70" s="34">
        <v>175.46549158593075</v>
      </c>
      <c r="AF70" s="34">
        <v>175.46549158593075</v>
      </c>
      <c r="AG70"/>
      <c r="AH70"/>
      <c r="AI70"/>
      <c r="AJ70"/>
      <c r="AK70"/>
    </row>
    <row r="71" spans="1:37" s="20" customFormat="1" ht="13.5" thickBot="1" x14ac:dyDescent="0.25">
      <c r="A71" s="30" t="s">
        <v>90</v>
      </c>
      <c r="B71" s="31"/>
      <c r="C71" s="19">
        <v>28.326513402713317</v>
      </c>
      <c r="D71" s="19">
        <v>30.611109433895123</v>
      </c>
      <c r="E71" s="19">
        <v>32.601186682721774</v>
      </c>
      <c r="F71" s="19">
        <v>36.485144889046538</v>
      </c>
      <c r="G71" s="19">
        <v>38.024549101786107</v>
      </c>
      <c r="H71" s="19">
        <v>51.126747532214928</v>
      </c>
      <c r="I71" s="19">
        <v>43.626335874903631</v>
      </c>
      <c r="J71" s="19">
        <v>38.465338957257245</v>
      </c>
      <c r="K71" s="19">
        <v>42.509141138077226</v>
      </c>
      <c r="L71" s="19">
        <v>37.507724643442963</v>
      </c>
      <c r="M71" s="19">
        <v>36.515057982377471</v>
      </c>
      <c r="N71" s="19">
        <v>37.136512379508076</v>
      </c>
      <c r="O71" s="19">
        <v>31.882877115554901</v>
      </c>
      <c r="P71" s="19">
        <v>45.854786198767442</v>
      </c>
      <c r="Q71" s="19">
        <v>52.142443646621039</v>
      </c>
      <c r="R71" s="19">
        <v>46.738012488434123</v>
      </c>
      <c r="S71" s="19">
        <v>41.748571235766221</v>
      </c>
      <c r="T71" s="19">
        <v>38.933446529873791</v>
      </c>
      <c r="U71" s="19">
        <v>33.423099851660041</v>
      </c>
      <c r="V71" s="19">
        <v>31.251848471583898</v>
      </c>
      <c r="W71" s="19">
        <v>24.564747688587548</v>
      </c>
      <c r="X71" s="19">
        <v>20.347148040366381</v>
      </c>
      <c r="Y71" s="19">
        <v>22.524547269338967</v>
      </c>
      <c r="Z71" s="19">
        <v>25.063696698470146</v>
      </c>
      <c r="AA71" s="19">
        <v>23.880739364435087</v>
      </c>
      <c r="AB71" s="19">
        <v>20.995406926372869</v>
      </c>
      <c r="AC71" s="19">
        <v>19.279119252439148</v>
      </c>
      <c r="AD71" s="19">
        <v>22.829506642366386</v>
      </c>
      <c r="AE71" s="19">
        <v>27.249865733664667</v>
      </c>
      <c r="AF71" s="19">
        <v>23.527909786636457</v>
      </c>
      <c r="AG71"/>
      <c r="AH71"/>
      <c r="AI71"/>
      <c r="AJ71"/>
      <c r="AK71"/>
    </row>
    <row r="72" spans="1:37" s="20" customFormat="1" ht="13.5" thickBot="1" x14ac:dyDescent="0.25">
      <c r="A72" s="36" t="s">
        <v>91</v>
      </c>
      <c r="B72" s="37"/>
      <c r="C72" s="38">
        <v>-10.326400144561831</v>
      </c>
      <c r="D72" s="38">
        <v>58.338931325049998</v>
      </c>
      <c r="E72" s="38">
        <v>99.49125707262192</v>
      </c>
      <c r="F72" s="38">
        <v>3.0923252218144626</v>
      </c>
      <c r="G72" s="38">
        <v>4.6144986564377177</v>
      </c>
      <c r="H72" s="38">
        <v>-29.680644127273808</v>
      </c>
      <c r="I72" s="38">
        <v>125.19337696554248</v>
      </c>
      <c r="J72" s="38">
        <v>68.734985199346738</v>
      </c>
      <c r="K72" s="38">
        <v>149.75678665691339</v>
      </c>
      <c r="L72" s="38">
        <v>61.884340981455352</v>
      </c>
      <c r="M72" s="38">
        <v>-306.03922426104054</v>
      </c>
      <c r="N72" s="38">
        <v>-255.32529134533524</v>
      </c>
      <c r="O72" s="38">
        <v>-81.434753252183327</v>
      </c>
      <c r="P72" s="38">
        <v>-228.27871988602055</v>
      </c>
      <c r="Q72" s="38">
        <v>55.480523966257351</v>
      </c>
      <c r="R72" s="38">
        <v>-74.732114509009079</v>
      </c>
      <c r="S72" s="38">
        <v>-109.49281140573112</v>
      </c>
      <c r="T72" s="38">
        <v>-202.68937352676403</v>
      </c>
      <c r="U72" s="38">
        <v>81.436522851965492</v>
      </c>
      <c r="V72" s="38">
        <v>-29.175197426616251</v>
      </c>
      <c r="W72" s="38">
        <v>-59.188028092074092</v>
      </c>
      <c r="X72" s="38">
        <v>60.075573372629151</v>
      </c>
      <c r="Y72" s="38">
        <v>-54.335200664770127</v>
      </c>
      <c r="Z72" s="38">
        <v>-38.874411277492072</v>
      </c>
      <c r="AA72" s="38">
        <v>-21.076063843283919</v>
      </c>
      <c r="AB72" s="38">
        <v>-10.071329707577206</v>
      </c>
      <c r="AC72" s="38">
        <v>67.902043783371482</v>
      </c>
      <c r="AD72" s="38">
        <v>20.707052021878553</v>
      </c>
      <c r="AE72" s="38">
        <v>-0.17452026544560795</v>
      </c>
      <c r="AF72" s="38">
        <v>-18.398747585058118</v>
      </c>
      <c r="AG72"/>
      <c r="AH72"/>
      <c r="AI72"/>
      <c r="AJ72"/>
      <c r="AK72"/>
    </row>
    <row r="73" spans="1:37" x14ac:dyDescent="0.2">
      <c r="A73" s="87"/>
      <c r="B73" s="87"/>
      <c r="C73" s="9">
        <f t="shared" ref="C73:AF73" si="1">C25*(C8-C10-C45)/C8</f>
        <v>29.436518608432792</v>
      </c>
      <c r="D73" s="9">
        <f t="shared" si="1"/>
        <v>27.132209050027694</v>
      </c>
      <c r="E73" s="9">
        <f t="shared" si="1"/>
        <v>28.315095273840779</v>
      </c>
      <c r="F73" s="9">
        <f t="shared" si="1"/>
        <v>26.868060572171455</v>
      </c>
      <c r="G73" s="9">
        <f t="shared" si="1"/>
        <v>30.247993768200718</v>
      </c>
      <c r="H73" s="9">
        <f t="shared" si="1"/>
        <v>30.170588384026729</v>
      </c>
      <c r="I73" s="9">
        <f t="shared" si="1"/>
        <v>28.347117277550321</v>
      </c>
      <c r="J73" s="9">
        <f t="shared" si="1"/>
        <v>31.834693889054446</v>
      </c>
      <c r="K73" s="9">
        <f t="shared" si="1"/>
        <v>33.363895214798823</v>
      </c>
      <c r="L73" s="9">
        <f t="shared" si="1"/>
        <v>27.689286521085553</v>
      </c>
      <c r="M73" s="9">
        <f t="shared" si="1"/>
        <v>32.254610079375091</v>
      </c>
      <c r="N73" s="9">
        <f t="shared" si="1"/>
        <v>37.959486436415439</v>
      </c>
      <c r="O73" s="9">
        <f t="shared" si="1"/>
        <v>44.428810447565112</v>
      </c>
      <c r="P73" s="9">
        <f t="shared" si="1"/>
        <v>45.380076029933129</v>
      </c>
      <c r="Q73" s="9">
        <f t="shared" si="1"/>
        <v>45.090468534261291</v>
      </c>
      <c r="R73" s="9">
        <f t="shared" si="1"/>
        <v>51.605129492530232</v>
      </c>
      <c r="S73" s="9">
        <f t="shared" si="1"/>
        <v>43.891931445071371</v>
      </c>
      <c r="T73" s="9">
        <f t="shared" si="1"/>
        <v>41.915118139775053</v>
      </c>
      <c r="U73" s="9">
        <f t="shared" si="1"/>
        <v>48.23266842731627</v>
      </c>
      <c r="V73" s="9">
        <f t="shared" si="1"/>
        <v>41.248084857167996</v>
      </c>
      <c r="W73" s="9">
        <f t="shared" si="1"/>
        <v>33.829127664127142</v>
      </c>
      <c r="X73" s="9">
        <f t="shared" si="1"/>
        <v>27.812359607311642</v>
      </c>
      <c r="Y73" s="9">
        <f t="shared" si="1"/>
        <v>28.148500002940814</v>
      </c>
      <c r="Z73" s="9">
        <f t="shared" si="1"/>
        <v>22.019154783010926</v>
      </c>
      <c r="AA73" s="9">
        <f t="shared" si="1"/>
        <v>18.021289335108218</v>
      </c>
      <c r="AB73" s="9">
        <f t="shared" si="1"/>
        <v>29.082601265429343</v>
      </c>
      <c r="AC73" s="9">
        <f t="shared" si="1"/>
        <v>23.66682524114513</v>
      </c>
      <c r="AD73" s="9">
        <f t="shared" si="1"/>
        <v>26.858305167001582</v>
      </c>
      <c r="AE73" s="9">
        <f t="shared" si="1"/>
        <v>29.172298264327139</v>
      </c>
      <c r="AF73" s="9">
        <f t="shared" si="1"/>
        <v>23.570852126887061</v>
      </c>
    </row>
    <row r="74" spans="1:37" s="20" customFormat="1" x14ac:dyDescent="0.2">
      <c r="A74" s="94"/>
      <c r="B74" s="95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/>
      <c r="AH74"/>
      <c r="AI74"/>
      <c r="AJ74"/>
      <c r="AK74"/>
    </row>
    <row r="75" spans="1:37" s="20" customFormat="1" x14ac:dyDescent="0.2">
      <c r="A75"/>
      <c r="B75"/>
      <c r="AG75"/>
      <c r="AH75"/>
      <c r="AI75"/>
      <c r="AJ75"/>
      <c r="AK75"/>
    </row>
    <row r="76" spans="1:37" ht="30.75" thickBot="1" x14ac:dyDescent="0.3">
      <c r="A76" s="90" t="s">
        <v>101</v>
      </c>
      <c r="B76" s="2" t="s">
        <v>1</v>
      </c>
      <c r="C76" s="3">
        <v>1990</v>
      </c>
      <c r="D76" s="3">
        <v>1991</v>
      </c>
      <c r="E76" s="3">
        <v>1992</v>
      </c>
      <c r="F76" s="3">
        <v>1993</v>
      </c>
      <c r="G76" s="3">
        <v>1994</v>
      </c>
      <c r="H76" s="3">
        <v>1995</v>
      </c>
      <c r="I76" s="3">
        <v>1996</v>
      </c>
      <c r="J76" s="3">
        <v>1997</v>
      </c>
      <c r="K76" s="3">
        <v>1998</v>
      </c>
      <c r="L76" s="3">
        <v>1999</v>
      </c>
      <c r="M76" s="3">
        <v>2000</v>
      </c>
      <c r="N76" s="3">
        <v>2001</v>
      </c>
      <c r="O76" s="3">
        <v>2002</v>
      </c>
      <c r="P76" s="3">
        <v>2003</v>
      </c>
      <c r="Q76" s="3">
        <v>2004</v>
      </c>
      <c r="R76" s="3">
        <v>2005</v>
      </c>
      <c r="S76" s="3">
        <v>2006</v>
      </c>
      <c r="T76" s="3">
        <v>2007</v>
      </c>
      <c r="U76" s="3">
        <v>2008</v>
      </c>
      <c r="V76" s="3">
        <v>2009</v>
      </c>
      <c r="W76" s="3">
        <v>2010</v>
      </c>
      <c r="X76" s="3">
        <v>2011</v>
      </c>
      <c r="Y76" s="3">
        <v>2012</v>
      </c>
      <c r="Z76" s="3">
        <v>2013</v>
      </c>
      <c r="AA76" s="3">
        <v>2014</v>
      </c>
      <c r="AB76" s="3">
        <v>2015</v>
      </c>
      <c r="AC76" s="3">
        <v>2016</v>
      </c>
      <c r="AD76" s="3">
        <v>2017</v>
      </c>
      <c r="AE76" s="3">
        <v>2018</v>
      </c>
      <c r="AF76" s="3">
        <v>2019</v>
      </c>
    </row>
    <row r="77" spans="1:37" x14ac:dyDescent="0.2">
      <c r="A77" s="5" t="s">
        <v>2</v>
      </c>
      <c r="B77" s="6"/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</row>
    <row r="78" spans="1:37" x14ac:dyDescent="0.2">
      <c r="A78" s="10" t="s">
        <v>3</v>
      </c>
      <c r="B78" s="11"/>
      <c r="C78" s="12">
        <v>2034.9739999999999</v>
      </c>
      <c r="D78" s="12">
        <v>1765.0075999999999</v>
      </c>
      <c r="E78" s="12">
        <v>2047.2451999999998</v>
      </c>
      <c r="F78" s="12">
        <v>1899.9907999999998</v>
      </c>
      <c r="G78" s="12">
        <v>2343.7991999999999</v>
      </c>
      <c r="H78" s="12">
        <v>2283.4657999999999</v>
      </c>
      <c r="I78" s="12">
        <v>2197.5673999999999</v>
      </c>
      <c r="J78" s="12">
        <v>2951.2235999999998</v>
      </c>
      <c r="K78" s="12">
        <v>3199.7154</v>
      </c>
      <c r="L78" s="12">
        <v>2889.8676</v>
      </c>
      <c r="M78" s="12">
        <v>3009.5117999999998</v>
      </c>
      <c r="N78" s="12">
        <v>3428.7777999999998</v>
      </c>
      <c r="O78" s="12">
        <v>3402.1902</v>
      </c>
      <c r="P78" s="12">
        <v>3323.45</v>
      </c>
      <c r="Q78" s="12">
        <v>2959.4043999999999</v>
      </c>
      <c r="R78" s="12">
        <v>3341.7312144940001</v>
      </c>
      <c r="S78" s="12">
        <v>3254.9357999999997</v>
      </c>
      <c r="T78" s="12">
        <v>3488.0886</v>
      </c>
      <c r="U78" s="12">
        <v>3347.9923999999996</v>
      </c>
      <c r="V78" s="12">
        <v>2738.5227999999997</v>
      </c>
      <c r="W78" s="12">
        <v>3112.7943999999998</v>
      </c>
      <c r="X78" s="12">
        <v>3078.0259999999998</v>
      </c>
      <c r="Y78" s="12">
        <v>3005.4213999999997</v>
      </c>
      <c r="Z78" s="12">
        <v>3224.7393668824002</v>
      </c>
      <c r="AA78" s="12">
        <v>2883.7382777414</v>
      </c>
      <c r="AB78" s="12">
        <v>3725.1582678477998</v>
      </c>
      <c r="AC78" s="12">
        <v>3270.2110971329998</v>
      </c>
      <c r="AD78" s="12">
        <v>3283.4192390439998</v>
      </c>
      <c r="AE78" s="12">
        <v>3053.4742963851995</v>
      </c>
      <c r="AF78" s="12">
        <v>2653.5268465452</v>
      </c>
    </row>
    <row r="79" spans="1:37" x14ac:dyDescent="0.2">
      <c r="A79" s="10" t="s">
        <v>4</v>
      </c>
      <c r="B79" s="11"/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88.966200000000001</v>
      </c>
      <c r="P79" s="12">
        <v>86.920999999999992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94.0792</v>
      </c>
      <c r="X79" s="12">
        <v>39.881399999999999</v>
      </c>
      <c r="Y79" s="12">
        <v>0</v>
      </c>
      <c r="Z79" s="12">
        <v>227.26246140660001</v>
      </c>
      <c r="AA79" s="12">
        <v>124.41407781859999</v>
      </c>
      <c r="AB79" s="12">
        <v>0</v>
      </c>
      <c r="AC79" s="12">
        <v>0</v>
      </c>
      <c r="AD79" s="12">
        <v>302.04985325920001</v>
      </c>
      <c r="AE79" s="12">
        <v>0</v>
      </c>
      <c r="AF79" s="12">
        <v>43.019193902199994</v>
      </c>
    </row>
    <row r="80" spans="1:37" x14ac:dyDescent="0.2">
      <c r="A80" s="10" t="s">
        <v>5</v>
      </c>
      <c r="B80" s="11"/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</row>
    <row r="81" spans="1:37" ht="13.5" thickBot="1" x14ac:dyDescent="0.25">
      <c r="A81" s="13" t="s">
        <v>6</v>
      </c>
      <c r="B81" s="14"/>
      <c r="C81" s="15">
        <v>-190.20359999999999</v>
      </c>
      <c r="D81" s="15">
        <v>63.401199999999996</v>
      </c>
      <c r="E81" s="15">
        <v>-24.542400000000001</v>
      </c>
      <c r="F81" s="15">
        <v>6.1356000000000002</v>
      </c>
      <c r="G81" s="15">
        <v>-5.1129999999999995</v>
      </c>
      <c r="H81" s="15">
        <v>-4.0903999999999998</v>
      </c>
      <c r="I81" s="15">
        <v>-26.587599999999998</v>
      </c>
      <c r="J81" s="15">
        <v>9.2034000000000002</v>
      </c>
      <c r="K81" s="15">
        <v>-114.5312</v>
      </c>
      <c r="L81" s="15">
        <v>-31.700599999999998</v>
      </c>
      <c r="M81" s="15">
        <v>342.57099999999997</v>
      </c>
      <c r="N81" s="15">
        <v>8.1807999999999996</v>
      </c>
      <c r="O81" s="15">
        <v>-61.355999999999995</v>
      </c>
      <c r="P81" s="15">
        <v>50.107399999999998</v>
      </c>
      <c r="Q81" s="15">
        <v>32.723199999999999</v>
      </c>
      <c r="R81" s="15">
        <v>38.912847477799907</v>
      </c>
      <c r="S81" s="15">
        <v>-51.129999999999995</v>
      </c>
      <c r="T81" s="15">
        <v>-22.497199999999999</v>
      </c>
      <c r="U81" s="15">
        <v>-117.59899999999999</v>
      </c>
      <c r="V81" s="15">
        <v>121.68939999999999</v>
      </c>
      <c r="W81" s="15">
        <v>-48.062199999999997</v>
      </c>
      <c r="X81" s="15">
        <v>-22.497199999999999</v>
      </c>
      <c r="Y81" s="15">
        <v>131.91540000000001</v>
      </c>
      <c r="Z81" s="15">
        <v>-97.146999999999991</v>
      </c>
      <c r="AA81" s="15">
        <v>51.856040886999999</v>
      </c>
      <c r="AB81" s="15">
        <v>-310.50166782419996</v>
      </c>
      <c r="AC81" s="15">
        <v>1.9510962575999997</v>
      </c>
      <c r="AD81" s="15">
        <v>270.79730647179997</v>
      </c>
      <c r="AE81" s="15">
        <v>38.730964773999993</v>
      </c>
      <c r="AF81" s="15">
        <v>-22.361378267999989</v>
      </c>
    </row>
    <row r="82" spans="1:37" x14ac:dyDescent="0.2">
      <c r="A82" s="16" t="s">
        <v>7</v>
      </c>
      <c r="B82" s="17"/>
      <c r="C82" s="18">
        <v>1844.7703999999999</v>
      </c>
      <c r="D82" s="18">
        <v>1828.4087999999999</v>
      </c>
      <c r="E82" s="18">
        <v>2022.7027999999998</v>
      </c>
      <c r="F82" s="18">
        <v>1906.1263999999999</v>
      </c>
      <c r="G82" s="18">
        <v>2338.6862000000001</v>
      </c>
      <c r="H82" s="18">
        <v>2279.3753999999999</v>
      </c>
      <c r="I82" s="18">
        <v>2170.9798000000001</v>
      </c>
      <c r="J82" s="18">
        <v>2960.4269999999997</v>
      </c>
      <c r="K82" s="18">
        <v>3085.1842000000001</v>
      </c>
      <c r="L82" s="18">
        <v>2858.1669999999999</v>
      </c>
      <c r="M82" s="18">
        <v>3352.0827999999997</v>
      </c>
      <c r="N82" s="18">
        <v>3436.9585999999999</v>
      </c>
      <c r="O82" s="18">
        <v>3251.8680000000004</v>
      </c>
      <c r="P82" s="18">
        <v>3286.6363999999999</v>
      </c>
      <c r="Q82" s="18">
        <v>2992.1275999999998</v>
      </c>
      <c r="R82" s="18">
        <v>3380.6440619718001</v>
      </c>
      <c r="S82" s="18">
        <v>3203.8057999999996</v>
      </c>
      <c r="T82" s="18">
        <v>3465.5914000000002</v>
      </c>
      <c r="U82" s="18">
        <v>3230.3933999999995</v>
      </c>
      <c r="V82" s="18">
        <v>2860.2121999999999</v>
      </c>
      <c r="W82" s="18">
        <v>2970.6529999999998</v>
      </c>
      <c r="X82" s="18">
        <v>3015.6473999999998</v>
      </c>
      <c r="Y82" s="18">
        <v>3137.3367999999996</v>
      </c>
      <c r="Z82" s="18">
        <v>2900.3299054758004</v>
      </c>
      <c r="AA82" s="18">
        <v>2811.1802408097997</v>
      </c>
      <c r="AB82" s="18">
        <v>3414.6566000235998</v>
      </c>
      <c r="AC82" s="18">
        <v>3272.1621933905999</v>
      </c>
      <c r="AD82" s="18">
        <v>3252.1666922565996</v>
      </c>
      <c r="AE82" s="18">
        <v>3092.2052611591994</v>
      </c>
      <c r="AF82" s="18">
        <v>2588.1462743749998</v>
      </c>
    </row>
    <row r="83" spans="1:37" ht="13.5" thickBot="1" x14ac:dyDescent="0.25">
      <c r="A83" s="21" t="s">
        <v>8</v>
      </c>
      <c r="B83" s="22"/>
      <c r="C83" s="23">
        <f t="shared" ref="C83:AF83" si="2">C82-C102</f>
        <v>1844.7703999999999</v>
      </c>
      <c r="D83" s="23">
        <f t="shared" si="2"/>
        <v>1828.4087999999999</v>
      </c>
      <c r="E83" s="23">
        <f t="shared" si="2"/>
        <v>2022.7027999999998</v>
      </c>
      <c r="F83" s="23">
        <f t="shared" si="2"/>
        <v>1906.1263999999999</v>
      </c>
      <c r="G83" s="23">
        <f t="shared" si="2"/>
        <v>2338.6862000000001</v>
      </c>
      <c r="H83" s="23">
        <f t="shared" si="2"/>
        <v>2279.3753999999999</v>
      </c>
      <c r="I83" s="23">
        <f t="shared" si="2"/>
        <v>2170.9798000000001</v>
      </c>
      <c r="J83" s="23">
        <f t="shared" si="2"/>
        <v>2960.4269999999997</v>
      </c>
      <c r="K83" s="23">
        <f t="shared" si="2"/>
        <v>3085.1842000000001</v>
      </c>
      <c r="L83" s="23">
        <f t="shared" si="2"/>
        <v>2858.1669999999999</v>
      </c>
      <c r="M83" s="23">
        <f t="shared" si="2"/>
        <v>3352.0827999999997</v>
      </c>
      <c r="N83" s="23">
        <f t="shared" si="2"/>
        <v>3436.9585999999999</v>
      </c>
      <c r="O83" s="23">
        <f t="shared" si="2"/>
        <v>3251.8680000000004</v>
      </c>
      <c r="P83" s="23">
        <f t="shared" si="2"/>
        <v>3286.6363999999999</v>
      </c>
      <c r="Q83" s="23">
        <f t="shared" si="2"/>
        <v>2992.1275999999998</v>
      </c>
      <c r="R83" s="23">
        <f t="shared" si="2"/>
        <v>3380.6440619718001</v>
      </c>
      <c r="S83" s="23">
        <f t="shared" si="2"/>
        <v>3203.8057999999996</v>
      </c>
      <c r="T83" s="23">
        <f t="shared" si="2"/>
        <v>3465.5914000000002</v>
      </c>
      <c r="U83" s="23">
        <f t="shared" si="2"/>
        <v>3230.3933999999995</v>
      </c>
      <c r="V83" s="23">
        <f t="shared" si="2"/>
        <v>2860.2121999999999</v>
      </c>
      <c r="W83" s="23">
        <f t="shared" si="2"/>
        <v>2970.6529999999998</v>
      </c>
      <c r="X83" s="23">
        <f t="shared" si="2"/>
        <v>3015.6473999999998</v>
      </c>
      <c r="Y83" s="23">
        <f t="shared" si="2"/>
        <v>3137.3367999999996</v>
      </c>
      <c r="Z83" s="23">
        <f t="shared" si="2"/>
        <v>2900.3299054758004</v>
      </c>
      <c r="AA83" s="23">
        <f t="shared" si="2"/>
        <v>2811.1802408097997</v>
      </c>
      <c r="AB83" s="23">
        <f t="shared" si="2"/>
        <v>3414.6566000235998</v>
      </c>
      <c r="AC83" s="23">
        <f t="shared" si="2"/>
        <v>3272.1621933905999</v>
      </c>
      <c r="AD83" s="23">
        <f t="shared" si="2"/>
        <v>3252.1666922565996</v>
      </c>
      <c r="AE83" s="23">
        <f t="shared" si="2"/>
        <v>3092.2052611591994</v>
      </c>
      <c r="AF83" s="23">
        <f t="shared" si="2"/>
        <v>2588.1462743749998</v>
      </c>
    </row>
    <row r="84" spans="1:37" x14ac:dyDescent="0.2">
      <c r="A84" s="16" t="s">
        <v>9</v>
      </c>
      <c r="B84" s="17"/>
      <c r="C84" s="18">
        <v>1844.7703999999999</v>
      </c>
      <c r="D84" s="18">
        <v>1828.4087999999999</v>
      </c>
      <c r="E84" s="18">
        <v>2022.7027999999998</v>
      </c>
      <c r="F84" s="18">
        <v>1906.1263999999999</v>
      </c>
      <c r="G84" s="18">
        <v>2338.6862000000001</v>
      </c>
      <c r="H84" s="18">
        <v>2279.3753999999999</v>
      </c>
      <c r="I84" s="18">
        <v>2170.9798000000001</v>
      </c>
      <c r="J84" s="18">
        <v>2960.4269999999997</v>
      </c>
      <c r="K84" s="18">
        <v>3085.1841999999997</v>
      </c>
      <c r="L84" s="18">
        <v>2858.1669999999999</v>
      </c>
      <c r="M84" s="18">
        <v>3352.0827999999997</v>
      </c>
      <c r="N84" s="18">
        <v>3436.9585999999999</v>
      </c>
      <c r="O84" s="18">
        <v>3251.8679999999999</v>
      </c>
      <c r="P84" s="18">
        <v>3286.6363999999999</v>
      </c>
      <c r="Q84" s="18">
        <v>2992.1275999999998</v>
      </c>
      <c r="R84" s="18">
        <v>3383.7833999999998</v>
      </c>
      <c r="S84" s="18">
        <v>3202.7831999999999</v>
      </c>
      <c r="T84" s="18">
        <v>3465.5913999999998</v>
      </c>
      <c r="U84" s="18">
        <v>3345.9472000000001</v>
      </c>
      <c r="V84" s="18">
        <v>2875.5511999999999</v>
      </c>
      <c r="W84" s="18">
        <v>2970.6529999999998</v>
      </c>
      <c r="X84" s="18">
        <v>3015.6473999999998</v>
      </c>
      <c r="Y84" s="18">
        <v>3137.3368</v>
      </c>
      <c r="Z84" s="18">
        <v>2902.1387999999997</v>
      </c>
      <c r="AA84" s="18">
        <v>2814.1951999999997</v>
      </c>
      <c r="AB84" s="18">
        <v>3442.0715999999998</v>
      </c>
      <c r="AC84" s="18">
        <v>3272.1621933905994</v>
      </c>
      <c r="AD84" s="18">
        <v>3252.1666922565996</v>
      </c>
      <c r="AE84" s="18">
        <v>3092.2052611591994</v>
      </c>
      <c r="AF84" s="18">
        <v>2588.1462743749998</v>
      </c>
    </row>
    <row r="85" spans="1:37" x14ac:dyDescent="0.2">
      <c r="A85" s="24" t="s">
        <v>10</v>
      </c>
      <c r="B85" s="25"/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</row>
    <row r="86" spans="1:37" x14ac:dyDescent="0.2">
      <c r="A86" s="10" t="s">
        <v>11</v>
      </c>
      <c r="B86" s="11"/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</row>
    <row r="87" spans="1:37" x14ac:dyDescent="0.2">
      <c r="A87" s="10" t="s">
        <v>12</v>
      </c>
      <c r="B87" s="11"/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</row>
    <row r="88" spans="1:37" s="91" customFormat="1" x14ac:dyDescent="0.2">
      <c r="A88" s="10" t="s">
        <v>13</v>
      </c>
      <c r="B88" s="11"/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/>
      <c r="AH88"/>
      <c r="AI88"/>
      <c r="AJ88"/>
      <c r="AK88"/>
    </row>
    <row r="89" spans="1:37" x14ac:dyDescent="0.2">
      <c r="A89" s="27" t="s">
        <v>14</v>
      </c>
      <c r="B89" s="28"/>
      <c r="C89" s="29">
        <v>1844.7703999999999</v>
      </c>
      <c r="D89" s="29">
        <v>1828.4087999999999</v>
      </c>
      <c r="E89" s="29">
        <v>2022.7027999999998</v>
      </c>
      <c r="F89" s="29">
        <v>1906.1263999999999</v>
      </c>
      <c r="G89" s="29">
        <v>2338.6862000000001</v>
      </c>
      <c r="H89" s="29">
        <v>2279.3753999999999</v>
      </c>
      <c r="I89" s="29">
        <v>2170.9798000000001</v>
      </c>
      <c r="J89" s="29">
        <v>2960.4269999999997</v>
      </c>
      <c r="K89" s="29">
        <v>3085.1841999999997</v>
      </c>
      <c r="L89" s="29">
        <v>2858.1669999999999</v>
      </c>
      <c r="M89" s="29">
        <v>3352.0827999999997</v>
      </c>
      <c r="N89" s="29">
        <v>3436.9585999999999</v>
      </c>
      <c r="O89" s="29">
        <v>3251.8679999999999</v>
      </c>
      <c r="P89" s="29">
        <v>3286.6363999999999</v>
      </c>
      <c r="Q89" s="29">
        <v>2992.1275999999998</v>
      </c>
      <c r="R89" s="29">
        <v>3383.7833999999998</v>
      </c>
      <c r="S89" s="29">
        <v>3202.7831999999999</v>
      </c>
      <c r="T89" s="29">
        <v>3465.5913999999998</v>
      </c>
      <c r="U89" s="29">
        <v>3345.9472000000001</v>
      </c>
      <c r="V89" s="29">
        <v>2875.5511999999999</v>
      </c>
      <c r="W89" s="29">
        <v>2970.6529999999998</v>
      </c>
      <c r="X89" s="29">
        <v>3015.6473999999998</v>
      </c>
      <c r="Y89" s="29">
        <v>3137.3368</v>
      </c>
      <c r="Z89" s="29">
        <v>2902.1387999999997</v>
      </c>
      <c r="AA89" s="29">
        <v>2814.1951999999997</v>
      </c>
      <c r="AB89" s="29">
        <v>3442.0715999999998</v>
      </c>
      <c r="AC89" s="29">
        <v>3272.1621933905994</v>
      </c>
      <c r="AD89" s="29">
        <v>3252.1666922565996</v>
      </c>
      <c r="AE89" s="29">
        <v>3092.2052611591994</v>
      </c>
      <c r="AF89" s="29">
        <v>2588.1462743749998</v>
      </c>
    </row>
    <row r="90" spans="1:37" x14ac:dyDescent="0.2">
      <c r="A90" s="30" t="s">
        <v>15</v>
      </c>
      <c r="B90" s="31"/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</row>
    <row r="91" spans="1:37" x14ac:dyDescent="0.2">
      <c r="A91" s="24" t="s">
        <v>10</v>
      </c>
      <c r="B91" s="25"/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</row>
    <row r="92" spans="1:37" x14ac:dyDescent="0.2">
      <c r="A92" s="10" t="s">
        <v>16</v>
      </c>
      <c r="B92" s="11"/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</row>
    <row r="93" spans="1:37" x14ac:dyDescent="0.2">
      <c r="A93" s="10" t="s">
        <v>17</v>
      </c>
      <c r="B93" s="11"/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</row>
    <row r="94" spans="1:37" x14ac:dyDescent="0.2">
      <c r="A94" s="10" t="s">
        <v>13</v>
      </c>
      <c r="B94" s="11"/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</row>
    <row r="95" spans="1:37" x14ac:dyDescent="0.2">
      <c r="A95" s="27" t="s">
        <v>18</v>
      </c>
      <c r="B95" s="28"/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</row>
    <row r="96" spans="1:37" x14ac:dyDescent="0.2">
      <c r="A96" s="32" t="s">
        <v>19</v>
      </c>
      <c r="B96" s="33"/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</row>
    <row r="97" spans="1:32" x14ac:dyDescent="0.2">
      <c r="A97" s="24" t="s">
        <v>20</v>
      </c>
      <c r="B97" s="25"/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</row>
    <row r="98" spans="1:32" x14ac:dyDescent="0.2">
      <c r="A98" s="35" t="s">
        <v>21</v>
      </c>
      <c r="B98" s="31"/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</row>
    <row r="99" spans="1:32" ht="13.5" thickBot="1" x14ac:dyDescent="0.25">
      <c r="A99" s="13" t="s">
        <v>22</v>
      </c>
      <c r="B99" s="14"/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</row>
    <row r="100" spans="1:32" ht="13.5" thickBot="1" x14ac:dyDescent="0.25">
      <c r="A100" s="30" t="s">
        <v>23</v>
      </c>
      <c r="B100" s="31"/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</row>
    <row r="101" spans="1:32" ht="13.5" thickBot="1" x14ac:dyDescent="0.25">
      <c r="A101" s="36" t="s">
        <v>24</v>
      </c>
      <c r="B101" s="37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4.5474735088646412E-13</v>
      </c>
      <c r="L101" s="38">
        <v>0</v>
      </c>
      <c r="M101" s="38">
        <v>0</v>
      </c>
      <c r="N101" s="38">
        <v>0</v>
      </c>
      <c r="O101" s="38">
        <v>4.5474735088646412E-13</v>
      </c>
      <c r="P101" s="38">
        <v>0</v>
      </c>
      <c r="Q101" s="38">
        <v>0</v>
      </c>
      <c r="R101" s="38">
        <v>-3.1393380281997452</v>
      </c>
      <c r="S101" s="38">
        <v>1.0225999999997839</v>
      </c>
      <c r="T101" s="38">
        <v>4.5474735088646412E-13</v>
      </c>
      <c r="U101" s="38">
        <v>-115.55380000000059</v>
      </c>
      <c r="V101" s="38">
        <v>-15.338999999999942</v>
      </c>
      <c r="W101" s="38">
        <v>0</v>
      </c>
      <c r="X101" s="38">
        <v>0</v>
      </c>
      <c r="Y101" s="38">
        <v>-4.5474735088646412E-13</v>
      </c>
      <c r="Z101" s="38">
        <v>-1.8088945241993315</v>
      </c>
      <c r="AA101" s="38">
        <v>-3.0149591901999884</v>
      </c>
      <c r="AB101" s="38">
        <v>-27.41499997639994</v>
      </c>
      <c r="AC101" s="38">
        <v>4.5474735088646412E-13</v>
      </c>
      <c r="AD101" s="38">
        <v>0</v>
      </c>
      <c r="AE101" s="38">
        <v>0</v>
      </c>
      <c r="AF101" s="38">
        <v>0</v>
      </c>
    </row>
    <row r="102" spans="1:32" x14ac:dyDescent="0.2">
      <c r="A102" s="16" t="s">
        <v>25</v>
      </c>
      <c r="B102" s="17"/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</row>
    <row r="103" spans="1:32" ht="13.5" thickBot="1" x14ac:dyDescent="0.25">
      <c r="A103" s="39" t="s">
        <v>26</v>
      </c>
      <c r="B103" s="40"/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</row>
    <row r="104" spans="1:32" ht="13.5" thickBot="1" x14ac:dyDescent="0.25">
      <c r="A104" s="16" t="s">
        <v>27</v>
      </c>
      <c r="B104" s="17"/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</row>
    <row r="105" spans="1:32" x14ac:dyDescent="0.2">
      <c r="A105" s="42" t="s">
        <v>28</v>
      </c>
      <c r="B105" s="43"/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</row>
    <row r="106" spans="1:32" x14ac:dyDescent="0.2">
      <c r="A106" s="45" t="s">
        <v>29</v>
      </c>
      <c r="B106" s="46" t="s">
        <v>30</v>
      </c>
      <c r="C106" s="47">
        <v>0</v>
      </c>
      <c r="D106" s="47">
        <v>0</v>
      </c>
      <c r="E106" s="47">
        <v>0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0</v>
      </c>
      <c r="AF106" s="47">
        <v>0</v>
      </c>
    </row>
    <row r="107" spans="1:32" x14ac:dyDescent="0.2">
      <c r="A107" s="49" t="s">
        <v>31</v>
      </c>
      <c r="B107" s="50" t="s">
        <v>32</v>
      </c>
      <c r="C107" s="51">
        <v>0</v>
      </c>
      <c r="D107" s="51">
        <v>0</v>
      </c>
      <c r="E107" s="51">
        <v>0</v>
      </c>
      <c r="F107" s="51">
        <v>0</v>
      </c>
      <c r="G107" s="51">
        <v>0</v>
      </c>
      <c r="H107" s="51">
        <v>0</v>
      </c>
      <c r="I107" s="51">
        <v>0</v>
      </c>
      <c r="J107" s="51">
        <v>0</v>
      </c>
      <c r="K107" s="51">
        <v>0</v>
      </c>
      <c r="L107" s="51">
        <v>0</v>
      </c>
      <c r="M107" s="51">
        <v>0</v>
      </c>
      <c r="N107" s="51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1">
        <v>0</v>
      </c>
      <c r="U107" s="51">
        <v>0</v>
      </c>
      <c r="V107" s="51">
        <v>0</v>
      </c>
      <c r="W107" s="51">
        <v>0</v>
      </c>
      <c r="X107" s="51">
        <v>0</v>
      </c>
      <c r="Y107" s="5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</row>
    <row r="108" spans="1:32" x14ac:dyDescent="0.2">
      <c r="A108" s="49" t="s">
        <v>33</v>
      </c>
      <c r="B108" s="50" t="s">
        <v>34</v>
      </c>
      <c r="C108" s="51">
        <v>0</v>
      </c>
      <c r="D108" s="51">
        <v>0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</row>
    <row r="109" spans="1:32" x14ac:dyDescent="0.2">
      <c r="A109" s="49" t="s">
        <v>35</v>
      </c>
      <c r="B109" s="50" t="s">
        <v>36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  <c r="K109" s="51">
        <v>0</v>
      </c>
      <c r="L109" s="51">
        <v>0</v>
      </c>
      <c r="M109" s="51">
        <v>0</v>
      </c>
      <c r="N109" s="51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1">
        <v>0</v>
      </c>
      <c r="X109" s="51">
        <v>0</v>
      </c>
      <c r="Y109" s="51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</row>
    <row r="110" spans="1:32" x14ac:dyDescent="0.2">
      <c r="A110" s="49" t="s">
        <v>37</v>
      </c>
      <c r="B110" s="50" t="s">
        <v>38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0</v>
      </c>
      <c r="O110" s="51">
        <v>0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1">
        <v>0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</row>
    <row r="111" spans="1:32" x14ac:dyDescent="0.2">
      <c r="A111" s="49" t="s">
        <v>39</v>
      </c>
      <c r="B111" s="50" t="s">
        <v>40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  <c r="X111" s="51">
        <v>0</v>
      </c>
      <c r="Y111" s="51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</row>
    <row r="112" spans="1:32" x14ac:dyDescent="0.2">
      <c r="A112" s="49" t="s">
        <v>41</v>
      </c>
      <c r="B112" s="50" t="s">
        <v>42</v>
      </c>
      <c r="C112" s="51">
        <v>0</v>
      </c>
      <c r="D112" s="51">
        <v>0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</row>
    <row r="113" spans="1:37" x14ac:dyDescent="0.2">
      <c r="A113" s="49" t="s">
        <v>43</v>
      </c>
      <c r="B113" s="50" t="s">
        <v>44</v>
      </c>
      <c r="C113" s="51">
        <v>0</v>
      </c>
      <c r="D113" s="51">
        <v>0</v>
      </c>
      <c r="E113" s="51">
        <v>0</v>
      </c>
      <c r="F113" s="51">
        <v>0</v>
      </c>
      <c r="G113" s="51">
        <v>0</v>
      </c>
      <c r="H113" s="51">
        <v>0</v>
      </c>
      <c r="I113" s="51">
        <v>0</v>
      </c>
      <c r="J113" s="51">
        <v>0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51">
        <v>0</v>
      </c>
      <c r="X113" s="51">
        <v>0</v>
      </c>
      <c r="Y113" s="5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</row>
    <row r="114" spans="1:37" x14ac:dyDescent="0.2">
      <c r="A114" s="49" t="s">
        <v>45</v>
      </c>
      <c r="B114" s="50" t="s">
        <v>46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</row>
    <row r="115" spans="1:37" x14ac:dyDescent="0.2">
      <c r="A115" s="49" t="s">
        <v>47</v>
      </c>
      <c r="B115" s="50" t="s">
        <v>48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  <c r="K115" s="51">
        <v>0</v>
      </c>
      <c r="L115" s="51">
        <v>0</v>
      </c>
      <c r="M115" s="51">
        <v>0</v>
      </c>
      <c r="N115" s="51">
        <v>0</v>
      </c>
      <c r="O115" s="5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51">
        <v>0</v>
      </c>
      <c r="X115" s="51">
        <v>0</v>
      </c>
      <c r="Y115" s="5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</row>
    <row r="116" spans="1:37" x14ac:dyDescent="0.2">
      <c r="A116" s="49" t="s">
        <v>49</v>
      </c>
      <c r="B116" s="50" t="s">
        <v>50</v>
      </c>
      <c r="C116" s="51">
        <v>0</v>
      </c>
      <c r="D116" s="51">
        <v>0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1">
        <v>0</v>
      </c>
      <c r="K116" s="51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</row>
    <row r="117" spans="1:37" x14ac:dyDescent="0.2">
      <c r="A117" s="49" t="s">
        <v>51</v>
      </c>
      <c r="B117" s="50" t="s">
        <v>52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v>0</v>
      </c>
      <c r="R117" s="51">
        <v>0</v>
      </c>
      <c r="S117" s="51">
        <v>0</v>
      </c>
      <c r="T117" s="51">
        <v>0</v>
      </c>
      <c r="U117" s="51">
        <v>0</v>
      </c>
      <c r="V117" s="51">
        <v>0</v>
      </c>
      <c r="W117" s="51">
        <v>0</v>
      </c>
      <c r="X117" s="51">
        <v>0</v>
      </c>
      <c r="Y117" s="51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51">
        <v>0</v>
      </c>
      <c r="AF117" s="51">
        <v>0</v>
      </c>
    </row>
    <row r="118" spans="1:37" x14ac:dyDescent="0.2">
      <c r="A118" s="76" t="s">
        <v>53</v>
      </c>
      <c r="B118" s="92" t="s">
        <v>54</v>
      </c>
      <c r="C118" s="78">
        <v>0</v>
      </c>
      <c r="D118" s="78">
        <v>0</v>
      </c>
      <c r="E118" s="78">
        <v>0</v>
      </c>
      <c r="F118" s="78">
        <v>0</v>
      </c>
      <c r="G118" s="78">
        <v>0</v>
      </c>
      <c r="H118" s="78">
        <v>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O118" s="78">
        <v>0</v>
      </c>
      <c r="P118" s="78">
        <v>0</v>
      </c>
      <c r="Q118" s="78">
        <v>0</v>
      </c>
      <c r="R118" s="78">
        <v>0</v>
      </c>
      <c r="S118" s="78">
        <v>0</v>
      </c>
      <c r="T118" s="78">
        <v>0</v>
      </c>
      <c r="U118" s="78">
        <v>0</v>
      </c>
      <c r="V118" s="78">
        <v>0</v>
      </c>
      <c r="W118" s="78">
        <v>0</v>
      </c>
      <c r="X118" s="78">
        <v>0</v>
      </c>
      <c r="Y118" s="78">
        <v>0</v>
      </c>
      <c r="Z118" s="78">
        <v>0</v>
      </c>
      <c r="AA118" s="78">
        <v>0</v>
      </c>
      <c r="AB118" s="78">
        <v>0</v>
      </c>
      <c r="AC118" s="78">
        <v>0</v>
      </c>
      <c r="AD118" s="78">
        <v>0</v>
      </c>
      <c r="AE118" s="78">
        <v>0</v>
      </c>
      <c r="AF118" s="78">
        <v>0</v>
      </c>
    </row>
    <row r="119" spans="1:37" s="60" customFormat="1" x14ac:dyDescent="0.2">
      <c r="A119" s="57" t="s">
        <v>55</v>
      </c>
      <c r="B119" s="58" t="s">
        <v>56</v>
      </c>
      <c r="C119" s="59">
        <v>0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v>0</v>
      </c>
      <c r="U119" s="59">
        <v>0</v>
      </c>
      <c r="V119" s="59">
        <v>0</v>
      </c>
      <c r="W119" s="59">
        <v>0</v>
      </c>
      <c r="X119" s="59">
        <v>0</v>
      </c>
      <c r="Y119" s="59">
        <v>0</v>
      </c>
      <c r="Z119" s="59">
        <v>0</v>
      </c>
      <c r="AA119" s="59">
        <v>0</v>
      </c>
      <c r="AB119" s="59">
        <v>0</v>
      </c>
      <c r="AC119" s="59">
        <v>0</v>
      </c>
      <c r="AD119" s="59">
        <v>0</v>
      </c>
      <c r="AE119" s="59">
        <v>0</v>
      </c>
      <c r="AF119" s="59">
        <v>0</v>
      </c>
      <c r="AG119"/>
      <c r="AH119"/>
      <c r="AI119"/>
      <c r="AJ119"/>
      <c r="AK119"/>
    </row>
    <row r="120" spans="1:37" x14ac:dyDescent="0.2">
      <c r="A120" s="30" t="s">
        <v>57</v>
      </c>
      <c r="B120" s="31"/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</row>
    <row r="121" spans="1:37" x14ac:dyDescent="0.2">
      <c r="A121" s="61" t="s">
        <v>58</v>
      </c>
      <c r="B121" s="25"/>
      <c r="C121" s="62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</v>
      </c>
      <c r="R121" s="62">
        <v>0</v>
      </c>
      <c r="S121" s="62">
        <v>0</v>
      </c>
      <c r="T121" s="62">
        <v>0</v>
      </c>
      <c r="U121" s="62">
        <v>0</v>
      </c>
      <c r="V121" s="62">
        <v>0</v>
      </c>
      <c r="W121" s="62">
        <v>0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62">
        <v>0</v>
      </c>
      <c r="AD121" s="62">
        <v>0</v>
      </c>
      <c r="AE121" s="62">
        <v>0</v>
      </c>
      <c r="AF121" s="62">
        <v>0</v>
      </c>
    </row>
    <row r="122" spans="1:37" x14ac:dyDescent="0.2">
      <c r="A122" s="45" t="s">
        <v>59</v>
      </c>
      <c r="B122" s="63"/>
      <c r="C122" s="47">
        <v>0</v>
      </c>
      <c r="D122" s="47">
        <v>0</v>
      </c>
      <c r="E122" s="47">
        <v>0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0</v>
      </c>
      <c r="AF122" s="47">
        <v>0</v>
      </c>
    </row>
    <row r="123" spans="1:37" x14ac:dyDescent="0.2">
      <c r="A123" s="49" t="s">
        <v>60</v>
      </c>
      <c r="B123" s="11"/>
      <c r="C123" s="51">
        <v>0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</row>
    <row r="124" spans="1:37" x14ac:dyDescent="0.2">
      <c r="A124" s="49" t="s">
        <v>61</v>
      </c>
      <c r="B124" s="11"/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</row>
    <row r="125" spans="1:37" x14ac:dyDescent="0.2">
      <c r="A125" s="49" t="s">
        <v>62</v>
      </c>
      <c r="B125" s="11"/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</row>
    <row r="126" spans="1:37" x14ac:dyDescent="0.2">
      <c r="A126" s="49" t="s">
        <v>63</v>
      </c>
      <c r="B126" s="11"/>
      <c r="C126" s="51">
        <v>0</v>
      </c>
      <c r="D126" s="51">
        <v>0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</row>
    <row r="127" spans="1:37" x14ac:dyDescent="0.2">
      <c r="A127" s="49" t="s">
        <v>64</v>
      </c>
      <c r="B127" s="11"/>
      <c r="C127" s="51">
        <v>0</v>
      </c>
      <c r="D127" s="51">
        <v>0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</row>
    <row r="128" spans="1:37" x14ac:dyDescent="0.2">
      <c r="A128" s="49" t="s">
        <v>65</v>
      </c>
      <c r="B128" s="11"/>
      <c r="C128" s="51">
        <v>0</v>
      </c>
      <c r="D128" s="51">
        <v>0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</row>
    <row r="129" spans="1:32" x14ac:dyDescent="0.2">
      <c r="A129" s="55" t="s">
        <v>66</v>
      </c>
      <c r="B129" s="31"/>
      <c r="C129" s="51">
        <v>0</v>
      </c>
      <c r="D129" s="51">
        <v>0</v>
      </c>
      <c r="E129" s="51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</row>
    <row r="130" spans="1:32" x14ac:dyDescent="0.2">
      <c r="A130" s="64" t="s">
        <v>67</v>
      </c>
      <c r="B130" s="65"/>
      <c r="C130" s="51">
        <v>0</v>
      </c>
      <c r="D130" s="51">
        <v>0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</row>
    <row r="131" spans="1:32" x14ac:dyDescent="0.2">
      <c r="A131" s="66" t="s">
        <v>68</v>
      </c>
      <c r="B131" s="67"/>
      <c r="C131" s="68">
        <v>0</v>
      </c>
      <c r="D131" s="68">
        <v>0</v>
      </c>
      <c r="E131" s="68">
        <v>0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8">
        <v>0</v>
      </c>
      <c r="S131" s="68">
        <v>0</v>
      </c>
      <c r="T131" s="68">
        <v>0</v>
      </c>
      <c r="U131" s="68">
        <v>0</v>
      </c>
      <c r="V131" s="68">
        <v>0</v>
      </c>
      <c r="W131" s="68">
        <v>0</v>
      </c>
      <c r="X131" s="68">
        <v>0</v>
      </c>
      <c r="Y131" s="68">
        <v>0</v>
      </c>
      <c r="Z131" s="68">
        <v>0</v>
      </c>
      <c r="AA131" s="68">
        <v>0</v>
      </c>
      <c r="AB131" s="68">
        <v>0</v>
      </c>
      <c r="AC131" s="68">
        <v>0</v>
      </c>
      <c r="AD131" s="68">
        <v>0</v>
      </c>
      <c r="AE131" s="68">
        <v>0</v>
      </c>
      <c r="AF131" s="68">
        <v>0</v>
      </c>
    </row>
    <row r="132" spans="1:32" x14ac:dyDescent="0.2">
      <c r="A132" s="66" t="s">
        <v>69</v>
      </c>
      <c r="B132" s="67"/>
      <c r="C132" s="68">
        <v>0</v>
      </c>
      <c r="D132" s="68">
        <v>0</v>
      </c>
      <c r="E132" s="68">
        <v>0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8">
        <v>0</v>
      </c>
      <c r="S132" s="68">
        <v>0</v>
      </c>
      <c r="T132" s="68">
        <v>0</v>
      </c>
      <c r="U132" s="68">
        <v>0</v>
      </c>
      <c r="V132" s="68">
        <v>0</v>
      </c>
      <c r="W132" s="68">
        <v>0</v>
      </c>
      <c r="X132" s="68">
        <v>0</v>
      </c>
      <c r="Y132" s="68">
        <v>0</v>
      </c>
      <c r="Z132" s="68">
        <v>0</v>
      </c>
      <c r="AA132" s="68">
        <v>0</v>
      </c>
      <c r="AB132" s="68">
        <v>0</v>
      </c>
      <c r="AC132" s="68">
        <v>0</v>
      </c>
      <c r="AD132" s="68">
        <v>0</v>
      </c>
      <c r="AE132" s="68">
        <v>0</v>
      </c>
      <c r="AF132" s="68">
        <v>0</v>
      </c>
    </row>
    <row r="133" spans="1:32" x14ac:dyDescent="0.2">
      <c r="A133" s="61" t="s">
        <v>70</v>
      </c>
      <c r="B133" s="25"/>
      <c r="C133" s="62">
        <v>0</v>
      </c>
      <c r="D133" s="62">
        <v>0</v>
      </c>
      <c r="E133" s="62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v>0</v>
      </c>
      <c r="P133" s="62">
        <v>0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  <c r="X133" s="62">
        <v>0</v>
      </c>
      <c r="Y133" s="62">
        <v>0</v>
      </c>
      <c r="Z133" s="62">
        <v>0</v>
      </c>
      <c r="AA133" s="62">
        <v>0</v>
      </c>
      <c r="AB133" s="62">
        <v>0</v>
      </c>
      <c r="AC133" s="62">
        <v>0</v>
      </c>
      <c r="AD133" s="62">
        <v>0</v>
      </c>
      <c r="AE133" s="62">
        <v>0</v>
      </c>
      <c r="AF133" s="62">
        <v>0</v>
      </c>
    </row>
    <row r="134" spans="1:32" x14ac:dyDescent="0.2">
      <c r="A134" s="70" t="s">
        <v>71</v>
      </c>
      <c r="B134" s="71" t="s">
        <v>72</v>
      </c>
      <c r="C134" s="72">
        <v>0</v>
      </c>
      <c r="D134" s="73">
        <v>0</v>
      </c>
      <c r="E134" s="73">
        <v>0</v>
      </c>
      <c r="F134" s="73">
        <v>0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  <c r="R134" s="73">
        <v>0</v>
      </c>
      <c r="S134" s="73">
        <v>0</v>
      </c>
      <c r="T134" s="73">
        <v>0</v>
      </c>
      <c r="U134" s="73">
        <v>0</v>
      </c>
      <c r="V134" s="73">
        <v>0</v>
      </c>
      <c r="W134" s="73">
        <v>0</v>
      </c>
      <c r="X134" s="73">
        <v>0</v>
      </c>
      <c r="Y134" s="73">
        <v>0</v>
      </c>
      <c r="Z134" s="73">
        <v>0</v>
      </c>
      <c r="AA134" s="73">
        <v>0</v>
      </c>
      <c r="AB134" s="73">
        <v>0</v>
      </c>
      <c r="AC134" s="73">
        <v>0</v>
      </c>
      <c r="AD134" s="73">
        <v>0</v>
      </c>
      <c r="AE134" s="73">
        <v>0</v>
      </c>
      <c r="AF134" s="73">
        <v>0</v>
      </c>
    </row>
    <row r="135" spans="1:32" x14ac:dyDescent="0.2">
      <c r="A135" s="70" t="s">
        <v>73</v>
      </c>
      <c r="B135" s="71" t="s">
        <v>74</v>
      </c>
      <c r="C135" s="72">
        <v>0</v>
      </c>
      <c r="D135" s="73">
        <v>0</v>
      </c>
      <c r="E135" s="73">
        <v>0</v>
      </c>
      <c r="F135" s="73">
        <v>0</v>
      </c>
      <c r="G135" s="73">
        <v>0</v>
      </c>
      <c r="H135" s="73">
        <v>0</v>
      </c>
      <c r="I135" s="73">
        <v>0</v>
      </c>
      <c r="J135" s="73">
        <v>0</v>
      </c>
      <c r="K135" s="73">
        <v>0</v>
      </c>
      <c r="L135" s="73">
        <v>0</v>
      </c>
      <c r="M135" s="73">
        <v>0</v>
      </c>
      <c r="N135" s="73">
        <v>0</v>
      </c>
      <c r="O135" s="73">
        <v>0</v>
      </c>
      <c r="P135" s="73">
        <v>0</v>
      </c>
      <c r="Q135" s="73">
        <v>0</v>
      </c>
      <c r="R135" s="73">
        <v>0</v>
      </c>
      <c r="S135" s="73">
        <v>0</v>
      </c>
      <c r="T135" s="73">
        <v>0</v>
      </c>
      <c r="U135" s="73">
        <v>0</v>
      </c>
      <c r="V135" s="73">
        <v>0</v>
      </c>
      <c r="W135" s="73">
        <v>0</v>
      </c>
      <c r="X135" s="73">
        <v>0</v>
      </c>
      <c r="Y135" s="73">
        <v>0</v>
      </c>
      <c r="Z135" s="73">
        <v>0</v>
      </c>
      <c r="AA135" s="73">
        <v>0</v>
      </c>
      <c r="AB135" s="73">
        <v>0</v>
      </c>
      <c r="AC135" s="73">
        <v>0</v>
      </c>
      <c r="AD135" s="73">
        <v>0</v>
      </c>
      <c r="AE135" s="73">
        <v>0</v>
      </c>
      <c r="AF135" s="73">
        <v>0</v>
      </c>
    </row>
    <row r="136" spans="1:32" x14ac:dyDescent="0.2">
      <c r="A136" s="70" t="s">
        <v>75</v>
      </c>
      <c r="B136" s="71" t="s">
        <v>76</v>
      </c>
      <c r="C136" s="72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0</v>
      </c>
      <c r="S136" s="73">
        <v>0</v>
      </c>
      <c r="T136" s="73">
        <v>0</v>
      </c>
      <c r="U136" s="73">
        <v>0</v>
      </c>
      <c r="V136" s="73">
        <v>0</v>
      </c>
      <c r="W136" s="73">
        <v>0</v>
      </c>
      <c r="X136" s="73">
        <v>0</v>
      </c>
      <c r="Y136" s="73">
        <v>0</v>
      </c>
      <c r="Z136" s="73">
        <v>0</v>
      </c>
      <c r="AA136" s="73">
        <v>0</v>
      </c>
      <c r="AB136" s="73">
        <v>0</v>
      </c>
      <c r="AC136" s="73">
        <v>0</v>
      </c>
      <c r="AD136" s="73">
        <v>0</v>
      </c>
      <c r="AE136" s="73">
        <v>0</v>
      </c>
      <c r="AF136" s="73">
        <v>0</v>
      </c>
    </row>
    <row r="137" spans="1:32" x14ac:dyDescent="0.2">
      <c r="A137" s="70" t="s">
        <v>77</v>
      </c>
      <c r="B137" s="71" t="s">
        <v>78</v>
      </c>
      <c r="C137" s="72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</row>
    <row r="138" spans="1:32" x14ac:dyDescent="0.2">
      <c r="A138" s="70" t="s">
        <v>79</v>
      </c>
      <c r="B138" s="71" t="s">
        <v>80</v>
      </c>
      <c r="C138" s="72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</row>
    <row r="139" spans="1:32" x14ac:dyDescent="0.2">
      <c r="A139" s="74" t="s">
        <v>81</v>
      </c>
      <c r="B139" s="75"/>
      <c r="C139" s="72">
        <v>0</v>
      </c>
      <c r="D139" s="73">
        <v>0</v>
      </c>
      <c r="E139" s="73">
        <v>0</v>
      </c>
      <c r="F139" s="73">
        <v>0</v>
      </c>
      <c r="G139" s="73">
        <v>0</v>
      </c>
      <c r="H139" s="73">
        <v>0</v>
      </c>
      <c r="I139" s="73">
        <v>0</v>
      </c>
      <c r="J139" s="73">
        <v>0</v>
      </c>
      <c r="K139" s="73">
        <v>0</v>
      </c>
      <c r="L139" s="73">
        <v>0</v>
      </c>
      <c r="M139" s="73">
        <v>0</v>
      </c>
      <c r="N139" s="73">
        <v>0</v>
      </c>
      <c r="O139" s="73">
        <v>0</v>
      </c>
      <c r="P139" s="73">
        <v>0</v>
      </c>
      <c r="Q139" s="73">
        <v>0</v>
      </c>
      <c r="R139" s="73">
        <v>0</v>
      </c>
      <c r="S139" s="73">
        <v>0</v>
      </c>
      <c r="T139" s="73">
        <v>0</v>
      </c>
      <c r="U139" s="73">
        <v>0</v>
      </c>
      <c r="V139" s="73">
        <v>0</v>
      </c>
      <c r="W139" s="73">
        <v>0</v>
      </c>
      <c r="X139" s="73">
        <v>0</v>
      </c>
      <c r="Y139" s="73">
        <v>0</v>
      </c>
      <c r="Z139" s="73">
        <v>0</v>
      </c>
      <c r="AA139" s="73">
        <v>0</v>
      </c>
      <c r="AB139" s="73">
        <v>0</v>
      </c>
      <c r="AC139" s="73">
        <v>0</v>
      </c>
      <c r="AD139" s="73">
        <v>0</v>
      </c>
      <c r="AE139" s="73">
        <v>0</v>
      </c>
      <c r="AF139" s="73">
        <v>0</v>
      </c>
    </row>
    <row r="140" spans="1:32" x14ac:dyDescent="0.2">
      <c r="A140" s="76" t="s">
        <v>82</v>
      </c>
      <c r="B140" s="28"/>
      <c r="C140" s="78">
        <v>0</v>
      </c>
      <c r="D140" s="78">
        <v>0</v>
      </c>
      <c r="E140" s="78">
        <v>0</v>
      </c>
      <c r="F140" s="78">
        <v>0</v>
      </c>
      <c r="G140" s="78">
        <v>0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  <c r="P140" s="78">
        <v>0</v>
      </c>
      <c r="Q140" s="78">
        <v>0</v>
      </c>
      <c r="R140" s="78">
        <v>0</v>
      </c>
      <c r="S140" s="78">
        <v>0</v>
      </c>
      <c r="T140" s="78">
        <v>0</v>
      </c>
      <c r="U140" s="78">
        <v>0</v>
      </c>
      <c r="V140" s="78">
        <v>0</v>
      </c>
      <c r="W140" s="78">
        <v>0</v>
      </c>
      <c r="X140" s="78">
        <v>0</v>
      </c>
      <c r="Y140" s="78">
        <v>0</v>
      </c>
      <c r="Z140" s="78">
        <v>0</v>
      </c>
      <c r="AA140" s="78">
        <v>0</v>
      </c>
      <c r="AB140" s="78">
        <v>0</v>
      </c>
      <c r="AC140" s="78">
        <v>0</v>
      </c>
      <c r="AD140" s="78">
        <v>0</v>
      </c>
      <c r="AE140" s="78">
        <v>0</v>
      </c>
      <c r="AF140" s="78">
        <v>0</v>
      </c>
    </row>
    <row r="141" spans="1:32" x14ac:dyDescent="0.2">
      <c r="A141" s="79" t="s">
        <v>83</v>
      </c>
      <c r="B141" s="80" t="s">
        <v>84</v>
      </c>
      <c r="C141" s="81">
        <v>0</v>
      </c>
      <c r="D141" s="82">
        <v>0</v>
      </c>
      <c r="E141" s="82">
        <v>0</v>
      </c>
      <c r="F141" s="82">
        <v>0</v>
      </c>
      <c r="G141" s="82">
        <v>0</v>
      </c>
      <c r="H141" s="82">
        <v>0</v>
      </c>
      <c r="I141" s="82">
        <v>0</v>
      </c>
      <c r="J141" s="82">
        <v>0</v>
      </c>
      <c r="K141" s="82">
        <v>0</v>
      </c>
      <c r="L141" s="82">
        <v>0</v>
      </c>
      <c r="M141" s="82">
        <v>0</v>
      </c>
      <c r="N141" s="82">
        <v>0</v>
      </c>
      <c r="O141" s="82">
        <v>0</v>
      </c>
      <c r="P141" s="82">
        <v>0</v>
      </c>
      <c r="Q141" s="82">
        <v>0</v>
      </c>
      <c r="R141" s="82">
        <v>0</v>
      </c>
      <c r="S141" s="82">
        <v>0</v>
      </c>
      <c r="T141" s="82">
        <v>0</v>
      </c>
      <c r="U141" s="82">
        <v>0</v>
      </c>
      <c r="V141" s="82">
        <v>0</v>
      </c>
      <c r="W141" s="82">
        <v>0</v>
      </c>
      <c r="X141" s="82">
        <v>0</v>
      </c>
      <c r="Y141" s="82">
        <v>0</v>
      </c>
      <c r="Z141" s="82">
        <v>0</v>
      </c>
      <c r="AA141" s="82">
        <v>0</v>
      </c>
      <c r="AB141" s="82">
        <v>0</v>
      </c>
      <c r="AC141" s="82">
        <v>0</v>
      </c>
      <c r="AD141" s="82">
        <v>0</v>
      </c>
      <c r="AE141" s="82">
        <v>0</v>
      </c>
      <c r="AF141" s="82">
        <v>0</v>
      </c>
    </row>
    <row r="142" spans="1:32" x14ac:dyDescent="0.2">
      <c r="A142" s="83" t="s">
        <v>85</v>
      </c>
      <c r="B142" s="84">
        <v>84</v>
      </c>
      <c r="C142" s="72">
        <v>0</v>
      </c>
      <c r="D142" s="73">
        <v>0</v>
      </c>
      <c r="E142" s="73">
        <v>0</v>
      </c>
      <c r="F142" s="73">
        <v>0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  <c r="N142" s="73">
        <v>0</v>
      </c>
      <c r="O142" s="73">
        <v>0</v>
      </c>
      <c r="P142" s="73">
        <v>0</v>
      </c>
      <c r="Q142" s="73">
        <v>0</v>
      </c>
      <c r="R142" s="73">
        <v>0</v>
      </c>
      <c r="S142" s="73">
        <v>0</v>
      </c>
      <c r="T142" s="73">
        <v>0</v>
      </c>
      <c r="U142" s="73">
        <v>0</v>
      </c>
      <c r="V142" s="73">
        <v>0</v>
      </c>
      <c r="W142" s="73">
        <v>0</v>
      </c>
      <c r="X142" s="73">
        <v>0</v>
      </c>
      <c r="Y142" s="73">
        <v>0</v>
      </c>
      <c r="Z142" s="73">
        <v>0</v>
      </c>
      <c r="AA142" s="73">
        <v>0</v>
      </c>
      <c r="AB142" s="73">
        <v>0</v>
      </c>
      <c r="AC142" s="73">
        <v>0</v>
      </c>
      <c r="AD142" s="73">
        <v>0</v>
      </c>
      <c r="AE142" s="73">
        <v>0</v>
      </c>
      <c r="AF142" s="73">
        <v>0</v>
      </c>
    </row>
    <row r="143" spans="1:32" x14ac:dyDescent="0.2">
      <c r="A143" s="70" t="s">
        <v>86</v>
      </c>
      <c r="B143" s="71">
        <v>85</v>
      </c>
      <c r="C143" s="72">
        <v>0</v>
      </c>
      <c r="D143" s="73">
        <v>0</v>
      </c>
      <c r="E143" s="73">
        <v>0</v>
      </c>
      <c r="F143" s="73">
        <v>0</v>
      </c>
      <c r="G143" s="73">
        <v>0</v>
      </c>
      <c r="H143" s="73">
        <v>0</v>
      </c>
      <c r="I143" s="73">
        <v>0</v>
      </c>
      <c r="J143" s="73">
        <v>0</v>
      </c>
      <c r="K143" s="73">
        <v>0</v>
      </c>
      <c r="L143" s="73">
        <v>0</v>
      </c>
      <c r="M143" s="73">
        <v>0</v>
      </c>
      <c r="N143" s="73">
        <v>0</v>
      </c>
      <c r="O143" s="73">
        <v>0</v>
      </c>
      <c r="P143" s="73">
        <v>0</v>
      </c>
      <c r="Q143" s="73">
        <v>0</v>
      </c>
      <c r="R143" s="73">
        <v>0</v>
      </c>
      <c r="S143" s="73">
        <v>0</v>
      </c>
      <c r="T143" s="73">
        <v>0</v>
      </c>
      <c r="U143" s="73">
        <v>0</v>
      </c>
      <c r="V143" s="73">
        <v>0</v>
      </c>
      <c r="W143" s="73">
        <v>0</v>
      </c>
      <c r="X143" s="73">
        <v>0</v>
      </c>
      <c r="Y143" s="73">
        <v>0</v>
      </c>
      <c r="Z143" s="73">
        <v>0</v>
      </c>
      <c r="AA143" s="73">
        <v>0</v>
      </c>
      <c r="AB143" s="73">
        <v>0</v>
      </c>
      <c r="AC143" s="73">
        <v>0</v>
      </c>
      <c r="AD143" s="73">
        <v>0</v>
      </c>
      <c r="AE143" s="73">
        <v>0</v>
      </c>
      <c r="AF143" s="73">
        <v>0</v>
      </c>
    </row>
    <row r="144" spans="1:32" x14ac:dyDescent="0.2">
      <c r="A144" s="74" t="s">
        <v>87</v>
      </c>
      <c r="B144" s="75" t="s">
        <v>88</v>
      </c>
      <c r="C144" s="85">
        <v>0</v>
      </c>
      <c r="D144" s="86">
        <v>0</v>
      </c>
      <c r="E144" s="86">
        <v>0</v>
      </c>
      <c r="F144" s="86">
        <v>0</v>
      </c>
      <c r="G144" s="86">
        <v>0</v>
      </c>
      <c r="H144" s="86">
        <v>0</v>
      </c>
      <c r="I144" s="86">
        <v>0</v>
      </c>
      <c r="J144" s="86">
        <v>0</v>
      </c>
      <c r="K144" s="86">
        <v>0</v>
      </c>
      <c r="L144" s="86">
        <v>0</v>
      </c>
      <c r="M144" s="86">
        <v>0</v>
      </c>
      <c r="N144" s="86">
        <v>0</v>
      </c>
      <c r="O144" s="86">
        <v>0</v>
      </c>
      <c r="P144" s="86">
        <v>0</v>
      </c>
      <c r="Q144" s="86">
        <v>0</v>
      </c>
      <c r="R144" s="86">
        <v>0</v>
      </c>
      <c r="S144" s="86">
        <v>0</v>
      </c>
      <c r="T144" s="86">
        <v>0</v>
      </c>
      <c r="U144" s="86">
        <v>0</v>
      </c>
      <c r="V144" s="86">
        <v>0</v>
      </c>
      <c r="W144" s="86">
        <v>0</v>
      </c>
      <c r="X144" s="86">
        <v>0</v>
      </c>
      <c r="Y144" s="86">
        <v>0</v>
      </c>
      <c r="Z144" s="86">
        <v>0</v>
      </c>
      <c r="AA144" s="86">
        <v>0</v>
      </c>
      <c r="AB144" s="86">
        <v>0</v>
      </c>
      <c r="AC144" s="86">
        <v>0</v>
      </c>
      <c r="AD144" s="86">
        <v>0</v>
      </c>
      <c r="AE144" s="86">
        <v>0</v>
      </c>
      <c r="AF144" s="86">
        <v>0</v>
      </c>
    </row>
    <row r="145" spans="1:32" x14ac:dyDescent="0.2">
      <c r="A145" s="32" t="s">
        <v>89</v>
      </c>
      <c r="B145" s="33"/>
      <c r="C145" s="34">
        <v>0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</row>
    <row r="146" spans="1:32" ht="13.5" thickBot="1" x14ac:dyDescent="0.25">
      <c r="A146" s="30" t="s">
        <v>90</v>
      </c>
      <c r="B146" s="31"/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</row>
    <row r="147" spans="1:32" ht="13.5" thickBot="1" x14ac:dyDescent="0.25">
      <c r="A147" s="36" t="s">
        <v>91</v>
      </c>
      <c r="B147" s="37"/>
      <c r="C147" s="38">
        <v>0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8">
        <v>0</v>
      </c>
      <c r="J147" s="38">
        <v>0</v>
      </c>
      <c r="K147" s="38">
        <v>4.5474735088646412E-13</v>
      </c>
      <c r="L147" s="38">
        <v>0</v>
      </c>
      <c r="M147" s="38">
        <v>0</v>
      </c>
      <c r="N147" s="38">
        <v>0</v>
      </c>
      <c r="O147" s="38">
        <v>4.5474735088646412E-13</v>
      </c>
      <c r="P147" s="38">
        <v>0</v>
      </c>
      <c r="Q147" s="38">
        <v>0</v>
      </c>
      <c r="R147" s="38">
        <v>-3.1393380281997452</v>
      </c>
      <c r="S147" s="38">
        <v>1.0225999999997839</v>
      </c>
      <c r="T147" s="38">
        <v>4.5474735088646412E-13</v>
      </c>
      <c r="U147" s="38">
        <v>-115.55380000000059</v>
      </c>
      <c r="V147" s="38">
        <v>-15.338999999999942</v>
      </c>
      <c r="W147" s="38">
        <v>0</v>
      </c>
      <c r="X147" s="38">
        <v>0</v>
      </c>
      <c r="Y147" s="38">
        <v>-4.5474735088646412E-13</v>
      </c>
      <c r="Z147" s="38">
        <v>-1.8088945241993315</v>
      </c>
      <c r="AA147" s="38">
        <v>-3.0149591901999884</v>
      </c>
      <c r="AB147" s="38">
        <v>-27.41499997639994</v>
      </c>
      <c r="AC147" s="38">
        <v>4.5474735088646412E-13</v>
      </c>
      <c r="AD147" s="38">
        <v>0</v>
      </c>
      <c r="AE147" s="38">
        <v>0</v>
      </c>
      <c r="AF147" s="38">
        <v>0</v>
      </c>
    </row>
    <row r="149" spans="1:32" x14ac:dyDescent="0.2">
      <c r="A149" s="94"/>
      <c r="B149" s="95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">
      <c r="A150"/>
      <c r="B15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45.75" thickBot="1" x14ac:dyDescent="0.3">
      <c r="A151" s="97" t="s">
        <v>102</v>
      </c>
      <c r="B151" s="2" t="s">
        <v>1</v>
      </c>
      <c r="C151" s="3">
        <v>1990</v>
      </c>
      <c r="D151" s="3">
        <v>1991</v>
      </c>
      <c r="E151" s="3">
        <v>1992</v>
      </c>
      <c r="F151" s="3">
        <v>1993</v>
      </c>
      <c r="G151" s="3">
        <v>1994</v>
      </c>
      <c r="H151" s="3">
        <v>1995</v>
      </c>
      <c r="I151" s="3">
        <v>1996</v>
      </c>
      <c r="J151" s="3">
        <v>1997</v>
      </c>
      <c r="K151" s="3">
        <v>1998</v>
      </c>
      <c r="L151" s="3">
        <v>1999</v>
      </c>
      <c r="M151" s="3">
        <v>2000</v>
      </c>
      <c r="N151" s="3">
        <v>2001</v>
      </c>
      <c r="O151" s="3">
        <v>2002</v>
      </c>
      <c r="P151" s="3">
        <v>2003</v>
      </c>
      <c r="Q151" s="3">
        <v>2004</v>
      </c>
      <c r="R151" s="3">
        <v>2005</v>
      </c>
      <c r="S151" s="3">
        <v>2006</v>
      </c>
      <c r="T151" s="3">
        <v>2007</v>
      </c>
      <c r="U151" s="3">
        <v>2008</v>
      </c>
      <c r="V151" s="3">
        <v>2009</v>
      </c>
      <c r="W151" s="3">
        <v>2010</v>
      </c>
      <c r="X151" s="3">
        <v>2011</v>
      </c>
      <c r="Y151" s="3">
        <v>2012</v>
      </c>
      <c r="Z151" s="3">
        <v>2013</v>
      </c>
      <c r="AA151" s="3">
        <v>2014</v>
      </c>
      <c r="AB151" s="3">
        <v>2015</v>
      </c>
      <c r="AC151" s="3">
        <v>2016</v>
      </c>
      <c r="AD151" s="3">
        <v>2017</v>
      </c>
      <c r="AE151" s="3">
        <v>2018</v>
      </c>
      <c r="AF151" s="3">
        <v>2019</v>
      </c>
    </row>
    <row r="152" spans="1:32" x14ac:dyDescent="0.2">
      <c r="A152" s="5" t="s">
        <v>2</v>
      </c>
      <c r="B152" s="6"/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</row>
    <row r="153" spans="1:32" x14ac:dyDescent="0.2">
      <c r="A153" s="10" t="s">
        <v>3</v>
      </c>
      <c r="B153" s="11"/>
      <c r="C153" s="12">
        <v>18.105</v>
      </c>
      <c r="D153" s="12">
        <v>12.78</v>
      </c>
      <c r="E153" s="12">
        <v>2.13</v>
      </c>
      <c r="F153" s="12">
        <v>33.015000000000001</v>
      </c>
      <c r="G153" s="12">
        <v>30.884999999999998</v>
      </c>
      <c r="H153" s="12">
        <v>21.299999999999997</v>
      </c>
      <c r="I153" s="12">
        <v>19.169999999999998</v>
      </c>
      <c r="J153" s="12">
        <v>24.494999999999997</v>
      </c>
      <c r="K153" s="12">
        <v>20.234999999999999</v>
      </c>
      <c r="L153" s="12">
        <v>23.43</v>
      </c>
      <c r="M153" s="12">
        <v>46.86</v>
      </c>
      <c r="N153" s="12">
        <v>19.169999999999998</v>
      </c>
      <c r="O153" s="12">
        <v>17.04</v>
      </c>
      <c r="P153" s="12">
        <v>8.52</v>
      </c>
      <c r="Q153" s="12">
        <v>18.105</v>
      </c>
      <c r="R153" s="12">
        <v>5.6415041549999998</v>
      </c>
      <c r="S153" s="12">
        <v>12.78</v>
      </c>
      <c r="T153" s="12">
        <v>7.215024614999999</v>
      </c>
      <c r="U153" s="12">
        <v>15.449160509999999</v>
      </c>
      <c r="V153" s="12">
        <v>13.844999999999999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16.633377499200002</v>
      </c>
      <c r="AF153" s="12">
        <v>157.3369951368</v>
      </c>
    </row>
    <row r="154" spans="1:32" x14ac:dyDescent="0.2">
      <c r="A154" s="10" t="s">
        <v>4</v>
      </c>
      <c r="B154" s="11"/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14.91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9.1462061549986373</v>
      </c>
      <c r="Y154" s="12">
        <v>18.105</v>
      </c>
      <c r="Z154" s="12">
        <v>22.031137409999999</v>
      </c>
      <c r="AA154" s="12">
        <v>10.310496105</v>
      </c>
      <c r="AB154" s="12">
        <v>0</v>
      </c>
      <c r="AC154" s="12">
        <v>0</v>
      </c>
      <c r="AD154" s="12">
        <v>0</v>
      </c>
      <c r="AE154" s="12">
        <v>0</v>
      </c>
      <c r="AF154" s="12">
        <v>7.8404003039999992</v>
      </c>
    </row>
    <row r="155" spans="1:32" x14ac:dyDescent="0.2">
      <c r="A155" s="10" t="s">
        <v>5</v>
      </c>
      <c r="B155" s="11"/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</row>
    <row r="156" spans="1:32" ht="13.5" thickBot="1" x14ac:dyDescent="0.25">
      <c r="A156" s="13" t="s">
        <v>6</v>
      </c>
      <c r="B156" s="14"/>
      <c r="C156" s="15">
        <v>-1.0649999999999999</v>
      </c>
      <c r="D156" s="15">
        <v>4.26</v>
      </c>
      <c r="E156" s="15">
        <v>-2.13</v>
      </c>
      <c r="F156" s="15">
        <v>5.3249999999999993</v>
      </c>
      <c r="G156" s="15">
        <v>-6.39</v>
      </c>
      <c r="H156" s="15">
        <v>-8.52</v>
      </c>
      <c r="I156" s="15">
        <v>9.5849999999999991</v>
      </c>
      <c r="J156" s="15">
        <v>2.13</v>
      </c>
      <c r="K156" s="15">
        <v>-2.13</v>
      </c>
      <c r="L156" s="15">
        <v>4.26</v>
      </c>
      <c r="M156" s="15">
        <v>-6.39</v>
      </c>
      <c r="N156" s="15">
        <v>1.0649999999999999</v>
      </c>
      <c r="O156" s="15">
        <v>3.1949999999999998</v>
      </c>
      <c r="P156" s="15">
        <v>3.1949999999999998</v>
      </c>
      <c r="Q156" s="15">
        <v>-1.0649999999999999</v>
      </c>
      <c r="R156" s="15">
        <v>-1.0649999999999999</v>
      </c>
      <c r="S156" s="15">
        <v>-1.0649999999999999</v>
      </c>
      <c r="T156" s="15">
        <v>-7.4550000000000001</v>
      </c>
      <c r="U156" s="15">
        <v>5.3249999999999993</v>
      </c>
      <c r="V156" s="15">
        <v>-4.26</v>
      </c>
      <c r="W156" s="15">
        <v>0</v>
      </c>
      <c r="X156" s="15">
        <v>0</v>
      </c>
      <c r="Y156" s="15">
        <v>5.3249999999999993</v>
      </c>
      <c r="Z156" s="15">
        <v>-4.26</v>
      </c>
      <c r="AA156" s="15">
        <v>1.0649999999999999</v>
      </c>
      <c r="AB156" s="15">
        <v>-1.0649999999999999</v>
      </c>
      <c r="AC156" s="15">
        <v>4.26</v>
      </c>
      <c r="AD156" s="15">
        <v>-1.8988949999999998</v>
      </c>
      <c r="AE156" s="15">
        <v>-8.8751519999999999</v>
      </c>
      <c r="AF156" s="15">
        <v>6.6791466600000033</v>
      </c>
    </row>
    <row r="157" spans="1:32" x14ac:dyDescent="0.2">
      <c r="A157" s="16" t="s">
        <v>7</v>
      </c>
      <c r="B157" s="17"/>
      <c r="C157" s="18">
        <v>17.04</v>
      </c>
      <c r="D157" s="18">
        <v>17.04</v>
      </c>
      <c r="E157" s="18">
        <v>0</v>
      </c>
      <c r="F157" s="18">
        <v>38.340000000000003</v>
      </c>
      <c r="G157" s="18">
        <v>24.494999999999997</v>
      </c>
      <c r="H157" s="18">
        <v>12.779999999999998</v>
      </c>
      <c r="I157" s="18">
        <v>28.754999999999995</v>
      </c>
      <c r="J157" s="18">
        <v>26.624999999999996</v>
      </c>
      <c r="K157" s="18">
        <v>18.105</v>
      </c>
      <c r="L157" s="18">
        <v>27.689999999999998</v>
      </c>
      <c r="M157" s="18">
        <v>25.56</v>
      </c>
      <c r="N157" s="18">
        <v>20.234999999999999</v>
      </c>
      <c r="O157" s="18">
        <v>20.234999999999999</v>
      </c>
      <c r="P157" s="18">
        <v>11.715</v>
      </c>
      <c r="Q157" s="18">
        <v>17.04</v>
      </c>
      <c r="R157" s="18">
        <v>4.5765041550000003</v>
      </c>
      <c r="S157" s="18">
        <v>11.715</v>
      </c>
      <c r="T157" s="18">
        <v>-0.23997538500000104</v>
      </c>
      <c r="U157" s="18">
        <v>20.774160509999998</v>
      </c>
      <c r="V157" s="18">
        <v>9.5849999999999991</v>
      </c>
      <c r="W157" s="18">
        <v>0</v>
      </c>
      <c r="X157" s="18">
        <v>-9.1462061549986373</v>
      </c>
      <c r="Y157" s="18">
        <v>-12.780000000000001</v>
      </c>
      <c r="Z157" s="18">
        <v>-26.291137409999997</v>
      </c>
      <c r="AA157" s="18">
        <v>-9.2454961050000009</v>
      </c>
      <c r="AB157" s="18">
        <v>-1.0649999999999999</v>
      </c>
      <c r="AC157" s="18">
        <v>4.26</v>
      </c>
      <c r="AD157" s="18">
        <v>-1.8988949999999998</v>
      </c>
      <c r="AE157" s="18">
        <v>7.7582254992000017</v>
      </c>
      <c r="AF157" s="18">
        <v>156.1757414928</v>
      </c>
    </row>
    <row r="158" spans="1:32" ht="13.5" thickBot="1" x14ac:dyDescent="0.25">
      <c r="A158" s="21" t="s">
        <v>8</v>
      </c>
      <c r="B158" s="22"/>
      <c r="C158" s="23">
        <f t="shared" ref="C158:AF158" si="3">C157-C177</f>
        <v>17.04</v>
      </c>
      <c r="D158" s="23">
        <f t="shared" si="3"/>
        <v>17.04</v>
      </c>
      <c r="E158" s="23">
        <f t="shared" si="3"/>
        <v>0</v>
      </c>
      <c r="F158" s="23">
        <f t="shared" si="3"/>
        <v>38.340000000000003</v>
      </c>
      <c r="G158" s="23">
        <f t="shared" si="3"/>
        <v>24.494999999999997</v>
      </c>
      <c r="H158" s="23">
        <f t="shared" si="3"/>
        <v>12.779999999999998</v>
      </c>
      <c r="I158" s="23">
        <f t="shared" si="3"/>
        <v>28.754999999999995</v>
      </c>
      <c r="J158" s="23">
        <f t="shared" si="3"/>
        <v>26.624999999999996</v>
      </c>
      <c r="K158" s="23">
        <f t="shared" si="3"/>
        <v>18.105</v>
      </c>
      <c r="L158" s="23">
        <f t="shared" si="3"/>
        <v>27.689999999999998</v>
      </c>
      <c r="M158" s="23">
        <f t="shared" si="3"/>
        <v>25.56</v>
      </c>
      <c r="N158" s="23">
        <f t="shared" si="3"/>
        <v>20.234999999999999</v>
      </c>
      <c r="O158" s="23">
        <f t="shared" si="3"/>
        <v>20.234999999999999</v>
      </c>
      <c r="P158" s="23">
        <f t="shared" si="3"/>
        <v>11.715</v>
      </c>
      <c r="Q158" s="23">
        <f t="shared" si="3"/>
        <v>17.04</v>
      </c>
      <c r="R158" s="23">
        <f t="shared" si="3"/>
        <v>4.5765041550000003</v>
      </c>
      <c r="S158" s="23">
        <f t="shared" si="3"/>
        <v>11.715</v>
      </c>
      <c r="T158" s="23">
        <f t="shared" si="3"/>
        <v>-0.23997538500000104</v>
      </c>
      <c r="U158" s="23">
        <f t="shared" si="3"/>
        <v>20.774160509999998</v>
      </c>
      <c r="V158" s="23">
        <f t="shared" si="3"/>
        <v>9.5849999999999991</v>
      </c>
      <c r="W158" s="23">
        <f t="shared" si="3"/>
        <v>0</v>
      </c>
      <c r="X158" s="23">
        <f t="shared" si="3"/>
        <v>-9.1462061549986373</v>
      </c>
      <c r="Y158" s="23">
        <f t="shared" si="3"/>
        <v>-12.780000000000001</v>
      </c>
      <c r="Z158" s="23">
        <f t="shared" si="3"/>
        <v>-26.291137409999997</v>
      </c>
      <c r="AA158" s="23">
        <f t="shared" si="3"/>
        <v>-9.2454961050000009</v>
      </c>
      <c r="AB158" s="23">
        <f t="shared" si="3"/>
        <v>-1.0649999999999999</v>
      </c>
      <c r="AC158" s="23">
        <f t="shared" si="3"/>
        <v>4.26</v>
      </c>
      <c r="AD158" s="23">
        <f t="shared" si="3"/>
        <v>-1.8988949999999998</v>
      </c>
      <c r="AE158" s="23">
        <f t="shared" si="3"/>
        <v>7.7582254992000017</v>
      </c>
      <c r="AF158" s="23">
        <f t="shared" si="3"/>
        <v>156.1757414928</v>
      </c>
    </row>
    <row r="159" spans="1:32" x14ac:dyDescent="0.2">
      <c r="A159" s="16" t="s">
        <v>9</v>
      </c>
      <c r="B159" s="17"/>
      <c r="C159" s="18">
        <v>18.105</v>
      </c>
      <c r="D159" s="18">
        <v>14.91</v>
      </c>
      <c r="E159" s="18">
        <v>0</v>
      </c>
      <c r="F159" s="18">
        <v>33.015000000000001</v>
      </c>
      <c r="G159" s="18">
        <v>29.82</v>
      </c>
      <c r="H159" s="18">
        <v>28.754999999999999</v>
      </c>
      <c r="I159" s="18">
        <v>28.754999999999999</v>
      </c>
      <c r="J159" s="18">
        <v>26.625</v>
      </c>
      <c r="K159" s="18">
        <v>22.364999999999998</v>
      </c>
      <c r="L159" s="18">
        <v>23.43</v>
      </c>
      <c r="M159" s="18">
        <v>20.234999999999999</v>
      </c>
      <c r="N159" s="18">
        <v>20.234999999999999</v>
      </c>
      <c r="O159" s="18">
        <v>20.234999999999999</v>
      </c>
      <c r="P159" s="18">
        <v>1.0649999999999999</v>
      </c>
      <c r="Q159" s="18">
        <v>17.04</v>
      </c>
      <c r="R159" s="18">
        <v>5.3249999999999993</v>
      </c>
      <c r="S159" s="18">
        <v>9.5849999999999991</v>
      </c>
      <c r="T159" s="18">
        <v>0</v>
      </c>
      <c r="U159" s="18">
        <v>13.844999999999999</v>
      </c>
      <c r="V159" s="18">
        <v>9.5849999999999991</v>
      </c>
      <c r="W159" s="18">
        <v>0</v>
      </c>
      <c r="X159" s="18">
        <v>15.975</v>
      </c>
      <c r="Y159" s="18">
        <v>5.3249999999999993</v>
      </c>
      <c r="Z159" s="18">
        <v>12.78</v>
      </c>
      <c r="AA159" s="18">
        <v>11.707299999999998</v>
      </c>
      <c r="AB159" s="18">
        <v>14.831599999999998</v>
      </c>
      <c r="AC159" s="18">
        <v>34.015999999999998</v>
      </c>
      <c r="AD159" s="18">
        <v>9.8565750000000012</v>
      </c>
      <c r="AE159" s="18">
        <v>38.786602361842682</v>
      </c>
      <c r="AF159" s="18">
        <v>245.21210117958225</v>
      </c>
    </row>
    <row r="160" spans="1:32" x14ac:dyDescent="0.2">
      <c r="A160" s="24" t="s">
        <v>10</v>
      </c>
      <c r="B160" s="25"/>
      <c r="C160" s="26">
        <v>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</row>
    <row r="161" spans="1:32" x14ac:dyDescent="0.2">
      <c r="A161" s="10" t="s">
        <v>11</v>
      </c>
      <c r="B161" s="11"/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</row>
    <row r="162" spans="1:32" x14ac:dyDescent="0.2">
      <c r="A162" s="10" t="s">
        <v>12</v>
      </c>
      <c r="B162" s="11"/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</row>
    <row r="163" spans="1:32" x14ac:dyDescent="0.2">
      <c r="A163" s="10" t="s">
        <v>13</v>
      </c>
      <c r="B163" s="11"/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</row>
    <row r="164" spans="1:32" x14ac:dyDescent="0.2">
      <c r="A164" s="27" t="s">
        <v>14</v>
      </c>
      <c r="B164" s="28"/>
      <c r="C164" s="29">
        <v>18.105</v>
      </c>
      <c r="D164" s="29">
        <v>14.91</v>
      </c>
      <c r="E164" s="29">
        <v>0</v>
      </c>
      <c r="F164" s="29">
        <v>33.015000000000001</v>
      </c>
      <c r="G164" s="29">
        <v>29.82</v>
      </c>
      <c r="H164" s="29">
        <v>28.754999999999999</v>
      </c>
      <c r="I164" s="29">
        <v>28.754999999999999</v>
      </c>
      <c r="J164" s="29">
        <v>26.625</v>
      </c>
      <c r="K164" s="29">
        <v>22.364999999999998</v>
      </c>
      <c r="L164" s="29">
        <v>23.43</v>
      </c>
      <c r="M164" s="29">
        <v>20.234999999999999</v>
      </c>
      <c r="N164" s="29">
        <v>20.234999999999999</v>
      </c>
      <c r="O164" s="29">
        <v>20.234999999999999</v>
      </c>
      <c r="P164" s="29">
        <v>1.0649999999999999</v>
      </c>
      <c r="Q164" s="29">
        <v>17.04</v>
      </c>
      <c r="R164" s="29">
        <v>5.3249999999999993</v>
      </c>
      <c r="S164" s="29">
        <v>9.5849999999999991</v>
      </c>
      <c r="T164" s="29">
        <v>0</v>
      </c>
      <c r="U164" s="29">
        <v>13.844999999999999</v>
      </c>
      <c r="V164" s="29">
        <v>9.5849999999999991</v>
      </c>
      <c r="W164" s="29">
        <v>0</v>
      </c>
      <c r="X164" s="29">
        <v>15.975</v>
      </c>
      <c r="Y164" s="29">
        <v>5.3249999999999993</v>
      </c>
      <c r="Z164" s="29">
        <v>12.78</v>
      </c>
      <c r="AA164" s="29">
        <v>11.707299999999998</v>
      </c>
      <c r="AB164" s="29">
        <v>14.831599999999998</v>
      </c>
      <c r="AC164" s="29">
        <v>34.015999999999998</v>
      </c>
      <c r="AD164" s="29">
        <v>9.8565750000000012</v>
      </c>
      <c r="AE164" s="29">
        <v>38.786602361842682</v>
      </c>
      <c r="AF164" s="29">
        <v>245.21210117958225</v>
      </c>
    </row>
    <row r="165" spans="1:32" x14ac:dyDescent="0.2">
      <c r="A165" s="30" t="s">
        <v>15</v>
      </c>
      <c r="B165" s="31"/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</row>
    <row r="166" spans="1:32" x14ac:dyDescent="0.2">
      <c r="A166" s="24" t="s">
        <v>10</v>
      </c>
      <c r="B166" s="25"/>
      <c r="C166" s="26">
        <v>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</row>
    <row r="167" spans="1:32" x14ac:dyDescent="0.2">
      <c r="A167" s="10" t="s">
        <v>16</v>
      </c>
      <c r="B167" s="11"/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</row>
    <row r="168" spans="1:32" x14ac:dyDescent="0.2">
      <c r="A168" s="10" t="s">
        <v>17</v>
      </c>
      <c r="B168" s="11"/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</row>
    <row r="169" spans="1:32" x14ac:dyDescent="0.2">
      <c r="A169" s="10" t="s">
        <v>13</v>
      </c>
      <c r="B169" s="11"/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</row>
    <row r="170" spans="1:32" x14ac:dyDescent="0.2">
      <c r="A170" s="27" t="s">
        <v>18</v>
      </c>
      <c r="B170" s="28"/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</row>
    <row r="171" spans="1:32" x14ac:dyDescent="0.2">
      <c r="A171" s="32" t="s">
        <v>19</v>
      </c>
      <c r="B171" s="33"/>
      <c r="C171" s="34">
        <v>0</v>
      </c>
      <c r="D171" s="34">
        <v>0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25.56</v>
      </c>
      <c r="Y171" s="34">
        <v>18.105</v>
      </c>
      <c r="Z171" s="34">
        <v>39.405000000000001</v>
      </c>
      <c r="AA171" s="34">
        <v>21.285999999999994</v>
      </c>
      <c r="AB171" s="34">
        <v>15.890999999999998</v>
      </c>
      <c r="AC171" s="34">
        <v>29.763999999999999</v>
      </c>
      <c r="AD171" s="34">
        <v>11.755469999999999</v>
      </c>
      <c r="AE171" s="34">
        <v>30.880435114089789</v>
      </c>
      <c r="AF171" s="34">
        <v>88.101697295581062</v>
      </c>
    </row>
    <row r="172" spans="1:32" x14ac:dyDescent="0.2">
      <c r="A172" s="24" t="s">
        <v>20</v>
      </c>
      <c r="B172" s="25"/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</row>
    <row r="173" spans="1:32" x14ac:dyDescent="0.2">
      <c r="A173" s="35" t="s">
        <v>21</v>
      </c>
      <c r="B173" s="31"/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</row>
    <row r="174" spans="1:32" ht="13.5" thickBot="1" x14ac:dyDescent="0.25">
      <c r="A174" s="13" t="s">
        <v>22</v>
      </c>
      <c r="B174" s="14"/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25.56</v>
      </c>
      <c r="Y174" s="15">
        <v>18.105</v>
      </c>
      <c r="Z174" s="15">
        <v>39.405000000000001</v>
      </c>
      <c r="AA174" s="15">
        <v>21.285999999999994</v>
      </c>
      <c r="AB174" s="15">
        <v>15.890999999999998</v>
      </c>
      <c r="AC174" s="15">
        <v>29.763999999999999</v>
      </c>
      <c r="AD174" s="15">
        <v>11.755469999999999</v>
      </c>
      <c r="AE174" s="15">
        <v>30.880435114089789</v>
      </c>
      <c r="AF174" s="15">
        <v>88.101697295581062</v>
      </c>
    </row>
    <row r="175" spans="1:32" ht="13.5" thickBot="1" x14ac:dyDescent="0.25">
      <c r="A175" s="30" t="s">
        <v>23</v>
      </c>
      <c r="B175" s="31"/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</row>
    <row r="176" spans="1:32" ht="13.5" thickBot="1" x14ac:dyDescent="0.25">
      <c r="A176" s="36" t="s">
        <v>24</v>
      </c>
      <c r="B176" s="37"/>
      <c r="C176" s="38">
        <v>-1.0650000000000013</v>
      </c>
      <c r="D176" s="38">
        <v>2.129999999999999</v>
      </c>
      <c r="E176" s="38">
        <v>0</v>
      </c>
      <c r="F176" s="38">
        <v>5.3250000000000028</v>
      </c>
      <c r="G176" s="38">
        <v>-5.3250000000000028</v>
      </c>
      <c r="H176" s="38">
        <v>-15.975000000000001</v>
      </c>
      <c r="I176" s="38">
        <v>-3.5527136788005009E-15</v>
      </c>
      <c r="J176" s="38">
        <v>-3.5527136788005009E-15</v>
      </c>
      <c r="K176" s="38">
        <v>-4.259999999999998</v>
      </c>
      <c r="L176" s="38">
        <v>4.259999999999998</v>
      </c>
      <c r="M176" s="38">
        <v>5.3249999999999993</v>
      </c>
      <c r="N176" s="38">
        <v>0</v>
      </c>
      <c r="O176" s="38">
        <v>0</v>
      </c>
      <c r="P176" s="38">
        <v>10.65</v>
      </c>
      <c r="Q176" s="38">
        <v>0</v>
      </c>
      <c r="R176" s="38">
        <v>-0.74849584499999899</v>
      </c>
      <c r="S176" s="38">
        <v>2.1300000000000008</v>
      </c>
      <c r="T176" s="38">
        <v>-0.23997538500000104</v>
      </c>
      <c r="U176" s="38">
        <v>6.9291605099999991</v>
      </c>
      <c r="V176" s="38">
        <v>0</v>
      </c>
      <c r="W176" s="38">
        <v>0</v>
      </c>
      <c r="X176" s="38">
        <v>0.43879384500135998</v>
      </c>
      <c r="Y176" s="38">
        <v>0</v>
      </c>
      <c r="Z176" s="38">
        <v>0.33386259000000251</v>
      </c>
      <c r="AA176" s="38">
        <v>0.33320389499999692</v>
      </c>
      <c r="AB176" s="38">
        <v>-5.5999999999993832E-3</v>
      </c>
      <c r="AC176" s="38">
        <v>7.9999999999991189E-3</v>
      </c>
      <c r="AD176" s="38">
        <v>-1.7763568394002505E-15</v>
      </c>
      <c r="AE176" s="38">
        <v>-0.14794174855289199</v>
      </c>
      <c r="AF176" s="38">
        <v>-0.93466239120118644</v>
      </c>
    </row>
    <row r="177" spans="1:32" x14ac:dyDescent="0.2">
      <c r="A177" s="16" t="s">
        <v>25</v>
      </c>
      <c r="B177" s="17"/>
      <c r="C177" s="18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</row>
    <row r="178" spans="1:32" ht="13.5" thickBot="1" x14ac:dyDescent="0.25">
      <c r="A178" s="39" t="s">
        <v>26</v>
      </c>
      <c r="B178" s="40"/>
      <c r="C178" s="41">
        <v>0</v>
      </c>
      <c r="D178" s="41">
        <v>0</v>
      </c>
      <c r="E178" s="41">
        <v>0</v>
      </c>
      <c r="F178" s="41">
        <v>0</v>
      </c>
      <c r="G178" s="41">
        <v>0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v>0</v>
      </c>
      <c r="AD178" s="41">
        <v>0</v>
      </c>
      <c r="AE178" s="41">
        <v>0</v>
      </c>
      <c r="AF178" s="41">
        <v>0</v>
      </c>
    </row>
    <row r="179" spans="1:32" ht="13.5" thickBot="1" x14ac:dyDescent="0.25">
      <c r="A179" s="16" t="s">
        <v>27</v>
      </c>
      <c r="B179" s="17"/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</row>
    <row r="180" spans="1:32" x14ac:dyDescent="0.2">
      <c r="A180" s="42" t="s">
        <v>28</v>
      </c>
      <c r="B180" s="43"/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</row>
    <row r="181" spans="1:32" x14ac:dyDescent="0.2">
      <c r="A181" s="45" t="s">
        <v>29</v>
      </c>
      <c r="B181" s="46" t="s">
        <v>30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  <c r="O181" s="47">
        <v>0</v>
      </c>
      <c r="P181" s="47">
        <v>0</v>
      </c>
      <c r="Q181" s="47">
        <v>0</v>
      </c>
      <c r="R181" s="47">
        <v>0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</row>
    <row r="182" spans="1:32" x14ac:dyDescent="0.2">
      <c r="A182" s="49" t="s">
        <v>31</v>
      </c>
      <c r="B182" s="50" t="s">
        <v>32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51">
        <v>0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</row>
    <row r="183" spans="1:32" x14ac:dyDescent="0.2">
      <c r="A183" s="49" t="s">
        <v>33</v>
      </c>
      <c r="B183" s="50" t="s">
        <v>34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</row>
    <row r="184" spans="1:32" x14ac:dyDescent="0.2">
      <c r="A184" s="49" t="s">
        <v>35</v>
      </c>
      <c r="B184" s="50" t="s">
        <v>36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</row>
    <row r="185" spans="1:32" x14ac:dyDescent="0.2">
      <c r="A185" s="49" t="s">
        <v>37</v>
      </c>
      <c r="B185" s="50" t="s">
        <v>38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0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</row>
    <row r="186" spans="1:32" x14ac:dyDescent="0.2">
      <c r="A186" s="49" t="s">
        <v>39</v>
      </c>
      <c r="B186" s="50" t="s">
        <v>40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</row>
    <row r="187" spans="1:32" x14ac:dyDescent="0.2">
      <c r="A187" s="49" t="s">
        <v>41</v>
      </c>
      <c r="B187" s="50" t="s">
        <v>42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</row>
    <row r="188" spans="1:32" x14ac:dyDescent="0.2">
      <c r="A188" s="49" t="s">
        <v>43</v>
      </c>
      <c r="B188" s="50" t="s">
        <v>44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</row>
    <row r="189" spans="1:32" x14ac:dyDescent="0.2">
      <c r="A189" s="49" t="s">
        <v>45</v>
      </c>
      <c r="B189" s="50" t="s">
        <v>46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51">
        <v>0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</row>
    <row r="190" spans="1:32" x14ac:dyDescent="0.2">
      <c r="A190" s="49" t="s">
        <v>47</v>
      </c>
      <c r="B190" s="50" t="s">
        <v>48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</row>
    <row r="191" spans="1:32" x14ac:dyDescent="0.2">
      <c r="A191" s="49" t="s">
        <v>49</v>
      </c>
      <c r="B191" s="50" t="s">
        <v>50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51">
        <v>0</v>
      </c>
      <c r="K191" s="51">
        <v>0</v>
      </c>
      <c r="L191" s="51">
        <v>0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</row>
    <row r="192" spans="1:32" x14ac:dyDescent="0.2">
      <c r="A192" s="49" t="s">
        <v>51</v>
      </c>
      <c r="B192" s="50" t="s">
        <v>52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</row>
    <row r="193" spans="1:32" x14ac:dyDescent="0.2">
      <c r="A193" s="76" t="s">
        <v>53</v>
      </c>
      <c r="B193" s="92" t="s">
        <v>54</v>
      </c>
      <c r="C193" s="78">
        <v>0</v>
      </c>
      <c r="D193" s="78">
        <v>0</v>
      </c>
      <c r="E193" s="78">
        <v>0</v>
      </c>
      <c r="F193" s="78">
        <v>0</v>
      </c>
      <c r="G193" s="78">
        <v>0</v>
      </c>
      <c r="H193" s="78">
        <v>0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  <c r="P193" s="78">
        <v>0</v>
      </c>
      <c r="Q193" s="78">
        <v>0</v>
      </c>
      <c r="R193" s="78">
        <v>0</v>
      </c>
      <c r="S193" s="78">
        <v>0</v>
      </c>
      <c r="T193" s="78">
        <v>0</v>
      </c>
      <c r="U193" s="78">
        <v>0</v>
      </c>
      <c r="V193" s="78">
        <v>0</v>
      </c>
      <c r="W193" s="78">
        <v>0</v>
      </c>
      <c r="X193" s="78">
        <v>0</v>
      </c>
      <c r="Y193" s="78">
        <v>0</v>
      </c>
      <c r="Z193" s="78">
        <v>0</v>
      </c>
      <c r="AA193" s="78">
        <v>0</v>
      </c>
      <c r="AB193" s="78">
        <v>0</v>
      </c>
      <c r="AC193" s="78">
        <v>0</v>
      </c>
      <c r="AD193" s="78">
        <v>0</v>
      </c>
      <c r="AE193" s="78">
        <v>0</v>
      </c>
      <c r="AF193" s="78">
        <v>0</v>
      </c>
    </row>
    <row r="194" spans="1:32" x14ac:dyDescent="0.2">
      <c r="A194" s="57" t="s">
        <v>55</v>
      </c>
      <c r="B194" s="58" t="s">
        <v>56</v>
      </c>
      <c r="C194" s="59">
        <v>0</v>
      </c>
      <c r="D194" s="59">
        <v>0</v>
      </c>
      <c r="E194" s="59">
        <v>0</v>
      </c>
      <c r="F194" s="59">
        <v>0</v>
      </c>
      <c r="G194" s="59">
        <v>0</v>
      </c>
      <c r="H194" s="59">
        <v>0</v>
      </c>
      <c r="I194" s="59">
        <v>0</v>
      </c>
      <c r="J194" s="59">
        <v>0</v>
      </c>
      <c r="K194" s="59">
        <v>0</v>
      </c>
      <c r="L194" s="59">
        <v>0</v>
      </c>
      <c r="M194" s="59">
        <v>0</v>
      </c>
      <c r="N194" s="59">
        <v>0</v>
      </c>
      <c r="O194" s="59">
        <v>0</v>
      </c>
      <c r="P194" s="59">
        <v>0</v>
      </c>
      <c r="Q194" s="59">
        <v>0</v>
      </c>
      <c r="R194" s="59">
        <v>0</v>
      </c>
      <c r="S194" s="59">
        <v>0</v>
      </c>
      <c r="T194" s="59">
        <v>0</v>
      </c>
      <c r="U194" s="59">
        <v>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59">
        <v>0</v>
      </c>
      <c r="AB194" s="59">
        <v>0</v>
      </c>
      <c r="AC194" s="59">
        <v>0</v>
      </c>
      <c r="AD194" s="59">
        <v>0</v>
      </c>
      <c r="AE194" s="59">
        <v>0</v>
      </c>
      <c r="AF194" s="59">
        <v>0</v>
      </c>
    </row>
    <row r="195" spans="1:32" x14ac:dyDescent="0.2">
      <c r="A195" s="30" t="s">
        <v>57</v>
      </c>
      <c r="B195" s="31"/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</row>
    <row r="196" spans="1:32" x14ac:dyDescent="0.2">
      <c r="A196" s="61" t="s">
        <v>58</v>
      </c>
      <c r="B196" s="25"/>
      <c r="C196" s="62">
        <v>0</v>
      </c>
      <c r="D196" s="62">
        <v>0</v>
      </c>
      <c r="E196" s="62">
        <v>0</v>
      </c>
      <c r="F196" s="62">
        <v>0</v>
      </c>
      <c r="G196" s="62">
        <v>0</v>
      </c>
      <c r="H196" s="62">
        <v>0</v>
      </c>
      <c r="I196" s="62">
        <v>0</v>
      </c>
      <c r="J196" s="62">
        <v>0</v>
      </c>
      <c r="K196" s="62">
        <v>0</v>
      </c>
      <c r="L196" s="62">
        <v>0</v>
      </c>
      <c r="M196" s="62">
        <v>0</v>
      </c>
      <c r="N196" s="62">
        <v>0</v>
      </c>
      <c r="O196" s="62">
        <v>0</v>
      </c>
      <c r="P196" s="62">
        <v>0</v>
      </c>
      <c r="Q196" s="62">
        <v>0</v>
      </c>
      <c r="R196" s="62">
        <v>0</v>
      </c>
      <c r="S196" s="62">
        <v>0</v>
      </c>
      <c r="T196" s="62">
        <v>0</v>
      </c>
      <c r="U196" s="62">
        <v>0</v>
      </c>
      <c r="V196" s="62">
        <v>0</v>
      </c>
      <c r="W196" s="62">
        <v>0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0</v>
      </c>
      <c r="AD196" s="62">
        <v>0</v>
      </c>
      <c r="AE196" s="62">
        <v>0</v>
      </c>
      <c r="AF196" s="62">
        <v>0</v>
      </c>
    </row>
    <row r="197" spans="1:32" x14ac:dyDescent="0.2">
      <c r="A197" s="45" t="s">
        <v>59</v>
      </c>
      <c r="B197" s="63"/>
      <c r="C197" s="47">
        <v>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</row>
    <row r="198" spans="1:32" x14ac:dyDescent="0.2">
      <c r="A198" s="49" t="s">
        <v>60</v>
      </c>
      <c r="B198" s="11"/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</row>
    <row r="199" spans="1:32" x14ac:dyDescent="0.2">
      <c r="A199" s="49" t="s">
        <v>61</v>
      </c>
      <c r="B199" s="11"/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</row>
    <row r="200" spans="1:32" x14ac:dyDescent="0.2">
      <c r="A200" s="49" t="s">
        <v>62</v>
      </c>
      <c r="B200" s="11"/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</row>
    <row r="201" spans="1:32" x14ac:dyDescent="0.2">
      <c r="A201" s="49" t="s">
        <v>63</v>
      </c>
      <c r="B201" s="11"/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51">
        <v>0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</row>
    <row r="202" spans="1:32" x14ac:dyDescent="0.2">
      <c r="A202" s="49" t="s">
        <v>64</v>
      </c>
      <c r="B202" s="11"/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</row>
    <row r="203" spans="1:32" x14ac:dyDescent="0.2">
      <c r="A203" s="49" t="s">
        <v>65</v>
      </c>
      <c r="B203" s="11"/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</row>
    <row r="204" spans="1:32" x14ac:dyDescent="0.2">
      <c r="A204" s="55" t="s">
        <v>66</v>
      </c>
      <c r="B204" s="31"/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</row>
    <row r="205" spans="1:32" x14ac:dyDescent="0.2">
      <c r="A205" s="64" t="s">
        <v>67</v>
      </c>
      <c r="B205" s="65"/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</row>
    <row r="206" spans="1:32" x14ac:dyDescent="0.2">
      <c r="A206" s="66" t="s">
        <v>68</v>
      </c>
      <c r="B206" s="67"/>
      <c r="C206" s="68">
        <v>0</v>
      </c>
      <c r="D206" s="68">
        <v>0</v>
      </c>
      <c r="E206" s="68">
        <v>0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8">
        <v>0</v>
      </c>
      <c r="S206" s="68">
        <v>0</v>
      </c>
      <c r="T206" s="68">
        <v>0</v>
      </c>
      <c r="U206" s="68">
        <v>0</v>
      </c>
      <c r="V206" s="68">
        <v>0</v>
      </c>
      <c r="W206" s="68">
        <v>0</v>
      </c>
      <c r="X206" s="68">
        <v>0</v>
      </c>
      <c r="Y206" s="68">
        <v>0</v>
      </c>
      <c r="Z206" s="68">
        <v>0</v>
      </c>
      <c r="AA206" s="68">
        <v>0</v>
      </c>
      <c r="AB206" s="68">
        <v>0</v>
      </c>
      <c r="AC206" s="68">
        <v>0</v>
      </c>
      <c r="AD206" s="68">
        <v>0</v>
      </c>
      <c r="AE206" s="68">
        <v>0</v>
      </c>
      <c r="AF206" s="68">
        <v>0</v>
      </c>
    </row>
    <row r="207" spans="1:32" x14ac:dyDescent="0.2">
      <c r="A207" s="66" t="s">
        <v>69</v>
      </c>
      <c r="B207" s="67"/>
      <c r="C207" s="68">
        <v>0</v>
      </c>
      <c r="D207" s="68">
        <v>0</v>
      </c>
      <c r="E207" s="68">
        <v>0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8">
        <v>0</v>
      </c>
      <c r="S207" s="68">
        <v>0</v>
      </c>
      <c r="T207" s="68">
        <v>0</v>
      </c>
      <c r="U207" s="68">
        <v>0</v>
      </c>
      <c r="V207" s="68">
        <v>0</v>
      </c>
      <c r="W207" s="68">
        <v>0</v>
      </c>
      <c r="X207" s="68">
        <v>0</v>
      </c>
      <c r="Y207" s="68">
        <v>0</v>
      </c>
      <c r="Z207" s="68">
        <v>0</v>
      </c>
      <c r="AA207" s="68">
        <v>0</v>
      </c>
      <c r="AB207" s="68">
        <v>0</v>
      </c>
      <c r="AC207" s="68">
        <v>0</v>
      </c>
      <c r="AD207" s="68">
        <v>0</v>
      </c>
      <c r="AE207" s="68">
        <v>0</v>
      </c>
      <c r="AF207" s="68">
        <v>0</v>
      </c>
    </row>
    <row r="208" spans="1:32" x14ac:dyDescent="0.2">
      <c r="A208" s="61" t="s">
        <v>70</v>
      </c>
      <c r="B208" s="25"/>
      <c r="C208" s="62">
        <v>0</v>
      </c>
      <c r="D208" s="62">
        <v>0</v>
      </c>
      <c r="E208" s="62">
        <v>0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2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  <c r="AE208" s="62">
        <v>0</v>
      </c>
      <c r="AF208" s="62">
        <v>0</v>
      </c>
    </row>
    <row r="209" spans="1:32" x14ac:dyDescent="0.2">
      <c r="A209" s="70" t="s">
        <v>71</v>
      </c>
      <c r="B209" s="71" t="s">
        <v>72</v>
      </c>
      <c r="C209" s="72">
        <v>0</v>
      </c>
      <c r="D209" s="73">
        <v>0</v>
      </c>
      <c r="E209" s="73">
        <v>0</v>
      </c>
      <c r="F209" s="73">
        <v>0</v>
      </c>
      <c r="G209" s="73">
        <v>0</v>
      </c>
      <c r="H209" s="73">
        <v>0</v>
      </c>
      <c r="I209" s="73">
        <v>0</v>
      </c>
      <c r="J209" s="73">
        <v>0</v>
      </c>
      <c r="K209" s="73">
        <v>0</v>
      </c>
      <c r="L209" s="73">
        <v>0</v>
      </c>
      <c r="M209" s="73">
        <v>0</v>
      </c>
      <c r="N209" s="73">
        <v>0</v>
      </c>
      <c r="O209" s="73">
        <v>0</v>
      </c>
      <c r="P209" s="73">
        <v>0</v>
      </c>
      <c r="Q209" s="73">
        <v>0</v>
      </c>
      <c r="R209" s="73">
        <v>0</v>
      </c>
      <c r="S209" s="73">
        <v>0</v>
      </c>
      <c r="T209" s="73">
        <v>0</v>
      </c>
      <c r="U209" s="73">
        <v>0</v>
      </c>
      <c r="V209" s="73">
        <v>0</v>
      </c>
      <c r="W209" s="73">
        <v>0</v>
      </c>
      <c r="X209" s="73">
        <v>0</v>
      </c>
      <c r="Y209" s="73">
        <v>0</v>
      </c>
      <c r="Z209" s="73">
        <v>0</v>
      </c>
      <c r="AA209" s="73">
        <v>0</v>
      </c>
      <c r="AB209" s="73">
        <v>0</v>
      </c>
      <c r="AC209" s="73">
        <v>0</v>
      </c>
      <c r="AD209" s="73">
        <v>0</v>
      </c>
      <c r="AE209" s="73">
        <v>0</v>
      </c>
      <c r="AF209" s="73">
        <v>0</v>
      </c>
    </row>
    <row r="210" spans="1:32" x14ac:dyDescent="0.2">
      <c r="A210" s="70" t="s">
        <v>73</v>
      </c>
      <c r="B210" s="71" t="s">
        <v>74</v>
      </c>
      <c r="C210" s="72">
        <v>0</v>
      </c>
      <c r="D210" s="73">
        <v>0</v>
      </c>
      <c r="E210" s="73">
        <v>0</v>
      </c>
      <c r="F210" s="73">
        <v>0</v>
      </c>
      <c r="G210" s="73">
        <v>0</v>
      </c>
      <c r="H210" s="73">
        <v>0</v>
      </c>
      <c r="I210" s="73">
        <v>0</v>
      </c>
      <c r="J210" s="73">
        <v>0</v>
      </c>
      <c r="K210" s="73">
        <v>0</v>
      </c>
      <c r="L210" s="73">
        <v>0</v>
      </c>
      <c r="M210" s="73">
        <v>0</v>
      </c>
      <c r="N210" s="73">
        <v>0</v>
      </c>
      <c r="O210" s="73">
        <v>0</v>
      </c>
      <c r="P210" s="73">
        <v>0</v>
      </c>
      <c r="Q210" s="73">
        <v>0</v>
      </c>
      <c r="R210" s="73">
        <v>0</v>
      </c>
      <c r="S210" s="73">
        <v>0</v>
      </c>
      <c r="T210" s="73">
        <v>0</v>
      </c>
      <c r="U210" s="73">
        <v>0</v>
      </c>
      <c r="V210" s="73">
        <v>0</v>
      </c>
      <c r="W210" s="73">
        <v>0</v>
      </c>
      <c r="X210" s="73">
        <v>0</v>
      </c>
      <c r="Y210" s="73">
        <v>0</v>
      </c>
      <c r="Z210" s="73">
        <v>0</v>
      </c>
      <c r="AA210" s="73">
        <v>0</v>
      </c>
      <c r="AB210" s="73">
        <v>0</v>
      </c>
      <c r="AC210" s="73">
        <v>0</v>
      </c>
      <c r="AD210" s="73">
        <v>0</v>
      </c>
      <c r="AE210" s="73">
        <v>0</v>
      </c>
      <c r="AF210" s="73">
        <v>0</v>
      </c>
    </row>
    <row r="211" spans="1:32" x14ac:dyDescent="0.2">
      <c r="A211" s="70" t="s">
        <v>75</v>
      </c>
      <c r="B211" s="71" t="s">
        <v>76</v>
      </c>
      <c r="C211" s="72">
        <v>0</v>
      </c>
      <c r="D211" s="73">
        <v>0</v>
      </c>
      <c r="E211" s="73">
        <v>0</v>
      </c>
      <c r="F211" s="73">
        <v>0</v>
      </c>
      <c r="G211" s="73">
        <v>0</v>
      </c>
      <c r="H211" s="73">
        <v>0</v>
      </c>
      <c r="I211" s="73">
        <v>0</v>
      </c>
      <c r="J211" s="73">
        <v>0</v>
      </c>
      <c r="K211" s="73">
        <v>0</v>
      </c>
      <c r="L211" s="73">
        <v>0</v>
      </c>
      <c r="M211" s="73">
        <v>0</v>
      </c>
      <c r="N211" s="73">
        <v>0</v>
      </c>
      <c r="O211" s="73">
        <v>0</v>
      </c>
      <c r="P211" s="73">
        <v>0</v>
      </c>
      <c r="Q211" s="73">
        <v>0</v>
      </c>
      <c r="R211" s="73">
        <v>0</v>
      </c>
      <c r="S211" s="73">
        <v>0</v>
      </c>
      <c r="T211" s="73">
        <v>0</v>
      </c>
      <c r="U211" s="73">
        <v>0</v>
      </c>
      <c r="V211" s="73">
        <v>0</v>
      </c>
      <c r="W211" s="73">
        <v>0</v>
      </c>
      <c r="X211" s="73">
        <v>0</v>
      </c>
      <c r="Y211" s="73">
        <v>0</v>
      </c>
      <c r="Z211" s="73">
        <v>0</v>
      </c>
      <c r="AA211" s="73">
        <v>0</v>
      </c>
      <c r="AB211" s="73">
        <v>0</v>
      </c>
      <c r="AC211" s="73">
        <v>0</v>
      </c>
      <c r="AD211" s="73">
        <v>0</v>
      </c>
      <c r="AE211" s="73">
        <v>0</v>
      </c>
      <c r="AF211" s="73">
        <v>0</v>
      </c>
    </row>
    <row r="212" spans="1:32" x14ac:dyDescent="0.2">
      <c r="A212" s="70" t="s">
        <v>77</v>
      </c>
      <c r="B212" s="71" t="s">
        <v>78</v>
      </c>
      <c r="C212" s="72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3">
        <v>0</v>
      </c>
      <c r="Y212" s="73">
        <v>0</v>
      </c>
      <c r="Z212" s="73">
        <v>0</v>
      </c>
      <c r="AA212" s="73">
        <v>0</v>
      </c>
      <c r="AB212" s="73">
        <v>0</v>
      </c>
      <c r="AC212" s="73">
        <v>0</v>
      </c>
      <c r="AD212" s="73">
        <v>0</v>
      </c>
      <c r="AE212" s="73">
        <v>0</v>
      </c>
      <c r="AF212" s="73">
        <v>0</v>
      </c>
    </row>
    <row r="213" spans="1:32" x14ac:dyDescent="0.2">
      <c r="A213" s="70" t="s">
        <v>79</v>
      </c>
      <c r="B213" s="71" t="s">
        <v>80</v>
      </c>
      <c r="C213" s="72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</row>
    <row r="214" spans="1:32" x14ac:dyDescent="0.2">
      <c r="A214" s="74" t="s">
        <v>81</v>
      </c>
      <c r="B214" s="75"/>
      <c r="C214" s="72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</row>
    <row r="215" spans="1:32" x14ac:dyDescent="0.2">
      <c r="A215" s="76" t="s">
        <v>82</v>
      </c>
      <c r="B215" s="28"/>
      <c r="C215" s="78">
        <v>0</v>
      </c>
      <c r="D215" s="78">
        <v>0</v>
      </c>
      <c r="E215" s="78">
        <v>0</v>
      </c>
      <c r="F215" s="78">
        <v>0</v>
      </c>
      <c r="G215" s="78">
        <v>0</v>
      </c>
      <c r="H215" s="78">
        <v>0</v>
      </c>
      <c r="I215" s="78">
        <v>0</v>
      </c>
      <c r="J215" s="78">
        <v>0</v>
      </c>
      <c r="K215" s="78">
        <v>0</v>
      </c>
      <c r="L215" s="78">
        <v>0</v>
      </c>
      <c r="M215" s="78">
        <v>0</v>
      </c>
      <c r="N215" s="78">
        <v>0</v>
      </c>
      <c r="O215" s="78">
        <v>0</v>
      </c>
      <c r="P215" s="78">
        <v>0</v>
      </c>
      <c r="Q215" s="78">
        <v>0</v>
      </c>
      <c r="R215" s="78">
        <v>0</v>
      </c>
      <c r="S215" s="78">
        <v>0</v>
      </c>
      <c r="T215" s="78">
        <v>0</v>
      </c>
      <c r="U215" s="78">
        <v>0</v>
      </c>
      <c r="V215" s="78">
        <v>0</v>
      </c>
      <c r="W215" s="78">
        <v>0</v>
      </c>
      <c r="X215" s="78">
        <v>0</v>
      </c>
      <c r="Y215" s="78">
        <v>0</v>
      </c>
      <c r="Z215" s="78">
        <v>0</v>
      </c>
      <c r="AA215" s="78">
        <v>0</v>
      </c>
      <c r="AB215" s="78">
        <v>0</v>
      </c>
      <c r="AC215" s="78">
        <v>0</v>
      </c>
      <c r="AD215" s="78">
        <v>0</v>
      </c>
      <c r="AE215" s="78">
        <v>0</v>
      </c>
      <c r="AF215" s="78">
        <v>0</v>
      </c>
    </row>
    <row r="216" spans="1:32" x14ac:dyDescent="0.2">
      <c r="A216" s="79" t="s">
        <v>83</v>
      </c>
      <c r="B216" s="80" t="s">
        <v>84</v>
      </c>
      <c r="C216" s="81">
        <v>0</v>
      </c>
      <c r="D216" s="82">
        <v>0</v>
      </c>
      <c r="E216" s="82">
        <v>0</v>
      </c>
      <c r="F216" s="82">
        <v>0</v>
      </c>
      <c r="G216" s="82">
        <v>0</v>
      </c>
      <c r="H216" s="82">
        <v>0</v>
      </c>
      <c r="I216" s="82">
        <v>0</v>
      </c>
      <c r="J216" s="82">
        <v>0</v>
      </c>
      <c r="K216" s="82">
        <v>0</v>
      </c>
      <c r="L216" s="82">
        <v>0</v>
      </c>
      <c r="M216" s="82">
        <v>0</v>
      </c>
      <c r="N216" s="82">
        <v>0</v>
      </c>
      <c r="O216" s="82">
        <v>0</v>
      </c>
      <c r="P216" s="82">
        <v>0</v>
      </c>
      <c r="Q216" s="82">
        <v>0</v>
      </c>
      <c r="R216" s="82">
        <v>0</v>
      </c>
      <c r="S216" s="82">
        <v>0</v>
      </c>
      <c r="T216" s="82">
        <v>0</v>
      </c>
      <c r="U216" s="82">
        <v>0</v>
      </c>
      <c r="V216" s="82">
        <v>0</v>
      </c>
      <c r="W216" s="82">
        <v>0</v>
      </c>
      <c r="X216" s="82">
        <v>0</v>
      </c>
      <c r="Y216" s="82">
        <v>0</v>
      </c>
      <c r="Z216" s="82">
        <v>0</v>
      </c>
      <c r="AA216" s="82">
        <v>0</v>
      </c>
      <c r="AB216" s="82">
        <v>0</v>
      </c>
      <c r="AC216" s="82">
        <v>0</v>
      </c>
      <c r="AD216" s="82">
        <v>0</v>
      </c>
      <c r="AE216" s="82">
        <v>0</v>
      </c>
      <c r="AF216" s="82">
        <v>0</v>
      </c>
    </row>
    <row r="217" spans="1:32" x14ac:dyDescent="0.2">
      <c r="A217" s="83" t="s">
        <v>85</v>
      </c>
      <c r="B217" s="84">
        <v>84</v>
      </c>
      <c r="C217" s="72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3">
        <v>0</v>
      </c>
      <c r="Y217" s="73">
        <v>0</v>
      </c>
      <c r="Z217" s="73">
        <v>0</v>
      </c>
      <c r="AA217" s="73">
        <v>0</v>
      </c>
      <c r="AB217" s="73">
        <v>0</v>
      </c>
      <c r="AC217" s="73">
        <v>0</v>
      </c>
      <c r="AD217" s="73">
        <v>0</v>
      </c>
      <c r="AE217" s="73">
        <v>0</v>
      </c>
      <c r="AF217" s="73">
        <v>0</v>
      </c>
    </row>
    <row r="218" spans="1:32" x14ac:dyDescent="0.2">
      <c r="A218" s="70" t="s">
        <v>86</v>
      </c>
      <c r="B218" s="71">
        <v>85</v>
      </c>
      <c r="C218" s="72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</row>
    <row r="219" spans="1:32" x14ac:dyDescent="0.2">
      <c r="A219" s="74" t="s">
        <v>87</v>
      </c>
      <c r="B219" s="75" t="s">
        <v>88</v>
      </c>
      <c r="C219" s="85">
        <v>0</v>
      </c>
      <c r="D219" s="86">
        <v>0</v>
      </c>
      <c r="E219" s="86">
        <v>0</v>
      </c>
      <c r="F219" s="86">
        <v>0</v>
      </c>
      <c r="G219" s="86">
        <v>0</v>
      </c>
      <c r="H219" s="86">
        <v>0</v>
      </c>
      <c r="I219" s="86">
        <v>0</v>
      </c>
      <c r="J219" s="86">
        <v>0</v>
      </c>
      <c r="K219" s="86">
        <v>0</v>
      </c>
      <c r="L219" s="86">
        <v>0</v>
      </c>
      <c r="M219" s="86">
        <v>0</v>
      </c>
      <c r="N219" s="86">
        <v>0</v>
      </c>
      <c r="O219" s="86">
        <v>0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0</v>
      </c>
      <c r="W219" s="86">
        <v>0</v>
      </c>
      <c r="X219" s="86">
        <v>0</v>
      </c>
      <c r="Y219" s="86">
        <v>0</v>
      </c>
      <c r="Z219" s="86">
        <v>0</v>
      </c>
      <c r="AA219" s="86">
        <v>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</row>
    <row r="220" spans="1:32" x14ac:dyDescent="0.2">
      <c r="A220" s="32" t="s">
        <v>89</v>
      </c>
      <c r="B220" s="33"/>
      <c r="C220" s="34">
        <v>0</v>
      </c>
      <c r="D220" s="34">
        <v>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  <c r="AF220" s="34">
        <v>0</v>
      </c>
    </row>
    <row r="221" spans="1:32" ht="13.5" thickBot="1" x14ac:dyDescent="0.25">
      <c r="A221" s="30" t="s">
        <v>90</v>
      </c>
      <c r="B221" s="31"/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</row>
    <row r="222" spans="1:32" ht="13.5" thickBot="1" x14ac:dyDescent="0.25">
      <c r="A222" s="36" t="s">
        <v>91</v>
      </c>
      <c r="B222" s="37"/>
      <c r="C222" s="38">
        <v>-1.0650000000000013</v>
      </c>
      <c r="D222" s="38">
        <v>2.129999999999999</v>
      </c>
      <c r="E222" s="38">
        <v>0</v>
      </c>
      <c r="F222" s="38">
        <v>5.3250000000000028</v>
      </c>
      <c r="G222" s="38">
        <v>-5.3250000000000028</v>
      </c>
      <c r="H222" s="38">
        <v>-15.975000000000001</v>
      </c>
      <c r="I222" s="38">
        <v>-3.5527136788005009E-15</v>
      </c>
      <c r="J222" s="38">
        <v>-3.5527136788005009E-15</v>
      </c>
      <c r="K222" s="38">
        <v>-4.259999999999998</v>
      </c>
      <c r="L222" s="38">
        <v>4.259999999999998</v>
      </c>
      <c r="M222" s="38">
        <v>5.3249999999999993</v>
      </c>
      <c r="N222" s="38">
        <v>0</v>
      </c>
      <c r="O222" s="38">
        <v>0</v>
      </c>
      <c r="P222" s="38">
        <v>10.65</v>
      </c>
      <c r="Q222" s="38">
        <v>0</v>
      </c>
      <c r="R222" s="38">
        <v>-0.74849584499999899</v>
      </c>
      <c r="S222" s="38">
        <v>2.1300000000000008</v>
      </c>
      <c r="T222" s="38">
        <v>-0.23997538500000104</v>
      </c>
      <c r="U222" s="38">
        <v>6.9291605099999991</v>
      </c>
      <c r="V222" s="38">
        <v>0</v>
      </c>
      <c r="W222" s="38">
        <v>0</v>
      </c>
      <c r="X222" s="38">
        <v>0.43879384500135998</v>
      </c>
      <c r="Y222" s="38">
        <v>0</v>
      </c>
      <c r="Z222" s="38">
        <v>0.33386259000000251</v>
      </c>
      <c r="AA222" s="38">
        <v>0.33320389499999692</v>
      </c>
      <c r="AB222" s="38">
        <v>-5.5999999999993832E-3</v>
      </c>
      <c r="AC222" s="38">
        <v>7.9999999999991189E-3</v>
      </c>
      <c r="AD222" s="38">
        <v>-1.7763568394002505E-15</v>
      </c>
      <c r="AE222" s="38">
        <v>-0.14794174855289199</v>
      </c>
      <c r="AF222" s="38">
        <v>-0.93466239120118644</v>
      </c>
    </row>
    <row r="223" spans="1:32" x14ac:dyDescent="0.2">
      <c r="A223"/>
      <c r="B223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spans="1:32" x14ac:dyDescent="0.2">
      <c r="A224" s="94"/>
      <c r="B224" s="95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</row>
    <row r="225" spans="1:32" x14ac:dyDescent="0.2">
      <c r="A225"/>
      <c r="B225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ht="45.75" thickBot="1" x14ac:dyDescent="0.3">
      <c r="A226" s="90" t="s">
        <v>103</v>
      </c>
      <c r="B226" s="2" t="s">
        <v>1</v>
      </c>
      <c r="C226" s="3">
        <v>1990</v>
      </c>
      <c r="D226" s="3">
        <v>1991</v>
      </c>
      <c r="E226" s="3">
        <v>1992</v>
      </c>
      <c r="F226" s="3">
        <v>1993</v>
      </c>
      <c r="G226" s="3">
        <v>1994</v>
      </c>
      <c r="H226" s="3">
        <v>1995</v>
      </c>
      <c r="I226" s="3">
        <v>1996</v>
      </c>
      <c r="J226" s="3">
        <v>1997</v>
      </c>
      <c r="K226" s="3">
        <v>1998</v>
      </c>
      <c r="L226" s="3">
        <v>1999</v>
      </c>
      <c r="M226" s="3">
        <v>2000</v>
      </c>
      <c r="N226" s="3">
        <v>2001</v>
      </c>
      <c r="O226" s="3">
        <v>2002</v>
      </c>
      <c r="P226" s="3">
        <v>2003</v>
      </c>
      <c r="Q226" s="3">
        <v>2004</v>
      </c>
      <c r="R226" s="3">
        <v>2005</v>
      </c>
      <c r="S226" s="3">
        <v>2006</v>
      </c>
      <c r="T226" s="3">
        <v>2007</v>
      </c>
      <c r="U226" s="3">
        <v>2008</v>
      </c>
      <c r="V226" s="3">
        <v>2009</v>
      </c>
      <c r="W226" s="3">
        <v>2010</v>
      </c>
      <c r="X226" s="3">
        <v>2011</v>
      </c>
      <c r="Y226" s="3">
        <v>2012</v>
      </c>
      <c r="Z226" s="3">
        <v>2013</v>
      </c>
      <c r="AA226" s="3">
        <v>2014</v>
      </c>
      <c r="AB226" s="3">
        <v>2015</v>
      </c>
      <c r="AC226" s="3">
        <v>2016</v>
      </c>
      <c r="AD226" s="3">
        <v>2017</v>
      </c>
      <c r="AE226" s="3">
        <v>2018</v>
      </c>
      <c r="AF226" s="3">
        <v>2019</v>
      </c>
    </row>
    <row r="227" spans="1:32" x14ac:dyDescent="0.2">
      <c r="A227" s="5" t="s">
        <v>2</v>
      </c>
      <c r="B227" s="6"/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</row>
    <row r="228" spans="1:32" x14ac:dyDescent="0.2">
      <c r="A228" s="10" t="s">
        <v>3</v>
      </c>
      <c r="B228" s="11"/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</row>
    <row r="229" spans="1:32" x14ac:dyDescent="0.2">
      <c r="A229" s="10" t="s">
        <v>4</v>
      </c>
      <c r="B229" s="11"/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</row>
    <row r="230" spans="1:32" x14ac:dyDescent="0.2">
      <c r="A230" s="10" t="s">
        <v>5</v>
      </c>
      <c r="B230" s="11"/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</row>
    <row r="231" spans="1:32" ht="13.5" thickBot="1" x14ac:dyDescent="0.25">
      <c r="A231" s="13" t="s">
        <v>6</v>
      </c>
      <c r="B231" s="14"/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</row>
    <row r="232" spans="1:32" x14ac:dyDescent="0.2">
      <c r="A232" s="16" t="s">
        <v>7</v>
      </c>
      <c r="B232" s="17"/>
      <c r="C232" s="18">
        <v>0</v>
      </c>
      <c r="D232" s="18">
        <v>0</v>
      </c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</row>
    <row r="233" spans="1:32" ht="13.5" thickBot="1" x14ac:dyDescent="0.25">
      <c r="A233" s="21" t="s">
        <v>8</v>
      </c>
      <c r="B233" s="22"/>
      <c r="C233" s="23">
        <f t="shared" ref="C233:AF233" si="4">C232-C252</f>
        <v>0</v>
      </c>
      <c r="D233" s="23">
        <f t="shared" si="4"/>
        <v>0</v>
      </c>
      <c r="E233" s="23">
        <f t="shared" si="4"/>
        <v>0</v>
      </c>
      <c r="F233" s="23">
        <f t="shared" si="4"/>
        <v>0</v>
      </c>
      <c r="G233" s="23">
        <f t="shared" si="4"/>
        <v>0</v>
      </c>
      <c r="H233" s="23">
        <f t="shared" si="4"/>
        <v>0</v>
      </c>
      <c r="I233" s="23">
        <f t="shared" si="4"/>
        <v>0</v>
      </c>
      <c r="J233" s="23">
        <f t="shared" si="4"/>
        <v>0</v>
      </c>
      <c r="K233" s="23">
        <f t="shared" si="4"/>
        <v>0</v>
      </c>
      <c r="L233" s="23">
        <f t="shared" si="4"/>
        <v>0</v>
      </c>
      <c r="M233" s="23">
        <f t="shared" si="4"/>
        <v>0</v>
      </c>
      <c r="N233" s="23">
        <f t="shared" si="4"/>
        <v>0</v>
      </c>
      <c r="O233" s="23">
        <f t="shared" si="4"/>
        <v>0</v>
      </c>
      <c r="P233" s="23">
        <f t="shared" si="4"/>
        <v>0</v>
      </c>
      <c r="Q233" s="23">
        <f t="shared" si="4"/>
        <v>0</v>
      </c>
      <c r="R233" s="23">
        <f t="shared" si="4"/>
        <v>0</v>
      </c>
      <c r="S233" s="23">
        <f t="shared" si="4"/>
        <v>0</v>
      </c>
      <c r="T233" s="23">
        <f t="shared" si="4"/>
        <v>0</v>
      </c>
      <c r="U233" s="23">
        <f t="shared" si="4"/>
        <v>0</v>
      </c>
      <c r="V233" s="23">
        <f t="shared" si="4"/>
        <v>0</v>
      </c>
      <c r="W233" s="23">
        <f t="shared" si="4"/>
        <v>0</v>
      </c>
      <c r="X233" s="23">
        <f t="shared" si="4"/>
        <v>0</v>
      </c>
      <c r="Y233" s="23">
        <f t="shared" si="4"/>
        <v>0</v>
      </c>
      <c r="Z233" s="23">
        <f t="shared" si="4"/>
        <v>0</v>
      </c>
      <c r="AA233" s="23">
        <f t="shared" si="4"/>
        <v>0</v>
      </c>
      <c r="AB233" s="23">
        <f t="shared" si="4"/>
        <v>0</v>
      </c>
      <c r="AC233" s="23">
        <f t="shared" si="4"/>
        <v>0</v>
      </c>
      <c r="AD233" s="23">
        <f t="shared" si="4"/>
        <v>0</v>
      </c>
      <c r="AE233" s="23">
        <f t="shared" si="4"/>
        <v>0</v>
      </c>
      <c r="AF233" s="23">
        <f t="shared" si="4"/>
        <v>0</v>
      </c>
    </row>
    <row r="234" spans="1:32" x14ac:dyDescent="0.2">
      <c r="A234" s="16" t="s">
        <v>9</v>
      </c>
      <c r="B234" s="17"/>
      <c r="C234" s="18">
        <v>1.4327999999999999</v>
      </c>
      <c r="D234" s="18">
        <v>1.5521999999999998</v>
      </c>
      <c r="E234" s="18">
        <v>3.3431999999999999</v>
      </c>
      <c r="F234" s="18">
        <v>3.5819999999999999</v>
      </c>
      <c r="G234" s="18">
        <v>3.7969199999999996</v>
      </c>
      <c r="H234" s="18">
        <v>4.8953999999999995</v>
      </c>
      <c r="I234" s="18">
        <v>3.8446799999999999</v>
      </c>
      <c r="J234" s="18">
        <v>9.62364</v>
      </c>
      <c r="K234" s="18">
        <v>9.3848399999999987</v>
      </c>
      <c r="L234" s="18">
        <v>11.7012</v>
      </c>
      <c r="M234" s="18">
        <v>11.844479999999999</v>
      </c>
      <c r="N234" s="18">
        <v>11.844479999999999</v>
      </c>
      <c r="O234" s="18">
        <v>7.8326399999999996</v>
      </c>
      <c r="P234" s="18">
        <v>7.8326399999999996</v>
      </c>
      <c r="Q234" s="18">
        <v>8.0475599999999989</v>
      </c>
      <c r="R234" s="18">
        <v>8.0543935007999998</v>
      </c>
      <c r="S234" s="18">
        <v>7.079892920639999</v>
      </c>
      <c r="T234" s="18">
        <v>8.0067844223999991</v>
      </c>
      <c r="U234" s="18">
        <v>5.3559439487999994</v>
      </c>
      <c r="V234" s="18">
        <v>5.5162570751999995</v>
      </c>
      <c r="W234" s="18">
        <v>7.3115783999999993</v>
      </c>
      <c r="X234" s="18">
        <v>6.0667789535999992</v>
      </c>
      <c r="Y234" s="18">
        <v>8.7413981759999988</v>
      </c>
      <c r="Z234" s="18">
        <v>5.0546089151999993</v>
      </c>
      <c r="AA234" s="18">
        <v>4.8226428745602208</v>
      </c>
      <c r="AB234" s="18">
        <v>8.5425872566153824</v>
      </c>
      <c r="AC234" s="18">
        <v>4.5934686276923067</v>
      </c>
      <c r="AD234" s="18">
        <v>0.33580820159999991</v>
      </c>
      <c r="AE234" s="18">
        <v>0</v>
      </c>
      <c r="AF234" s="18">
        <v>0</v>
      </c>
    </row>
    <row r="235" spans="1:32" x14ac:dyDescent="0.2">
      <c r="A235" s="24" t="s">
        <v>10</v>
      </c>
      <c r="B235" s="25"/>
      <c r="C235" s="26">
        <v>0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0</v>
      </c>
      <c r="R235" s="26">
        <v>0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  <c r="AE235" s="26">
        <v>0</v>
      </c>
      <c r="AF235" s="26">
        <v>0</v>
      </c>
    </row>
    <row r="236" spans="1:32" x14ac:dyDescent="0.2">
      <c r="A236" s="10" t="s">
        <v>11</v>
      </c>
      <c r="B236" s="11"/>
      <c r="C236" s="12">
        <v>1.4327999999999999</v>
      </c>
      <c r="D236" s="12">
        <v>1.5521999999999998</v>
      </c>
      <c r="E236" s="12">
        <v>3.3431999999999999</v>
      </c>
      <c r="F236" s="12">
        <v>3.5819999999999999</v>
      </c>
      <c r="G236" s="12">
        <v>3.7969199999999996</v>
      </c>
      <c r="H236" s="12">
        <v>4.8953999999999995</v>
      </c>
      <c r="I236" s="12">
        <v>3.8446799999999999</v>
      </c>
      <c r="J236" s="12">
        <v>9.62364</v>
      </c>
      <c r="K236" s="12">
        <v>9.3848399999999987</v>
      </c>
      <c r="L236" s="12">
        <v>11.7012</v>
      </c>
      <c r="M236" s="12">
        <v>11.844479999999999</v>
      </c>
      <c r="N236" s="12">
        <v>11.844479999999999</v>
      </c>
      <c r="O236" s="12">
        <v>7.8326399999999996</v>
      </c>
      <c r="P236" s="12">
        <v>7.8326399999999996</v>
      </c>
      <c r="Q236" s="12">
        <v>8.0475599999999989</v>
      </c>
      <c r="R236" s="12">
        <v>8.0543935007999998</v>
      </c>
      <c r="S236" s="12">
        <v>7.079892920639999</v>
      </c>
      <c r="T236" s="12">
        <v>8.0067844223999991</v>
      </c>
      <c r="U236" s="12">
        <v>5.3559439487999994</v>
      </c>
      <c r="V236" s="12">
        <v>5.5162570751999995</v>
      </c>
      <c r="W236" s="12">
        <v>7.3115783999999993</v>
      </c>
      <c r="X236" s="12">
        <v>6.0667789535999992</v>
      </c>
      <c r="Y236" s="12">
        <v>8.7413981759999988</v>
      </c>
      <c r="Z236" s="12">
        <v>5.0546089151999993</v>
      </c>
      <c r="AA236" s="12">
        <v>4.8226428745602208</v>
      </c>
      <c r="AB236" s="12">
        <v>8.5425872566153824</v>
      </c>
      <c r="AC236" s="12">
        <v>4.5934686276923067</v>
      </c>
      <c r="AD236" s="12">
        <v>0.33580820159999991</v>
      </c>
      <c r="AE236" s="12">
        <v>0</v>
      </c>
      <c r="AF236" s="12">
        <v>0</v>
      </c>
    </row>
    <row r="237" spans="1:32" x14ac:dyDescent="0.2">
      <c r="A237" s="10" t="s">
        <v>12</v>
      </c>
      <c r="B237" s="11"/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</row>
    <row r="238" spans="1:32" x14ac:dyDescent="0.2">
      <c r="A238" s="10" t="s">
        <v>13</v>
      </c>
      <c r="B238" s="11"/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</row>
    <row r="239" spans="1:32" x14ac:dyDescent="0.2">
      <c r="A239" s="27" t="s">
        <v>14</v>
      </c>
      <c r="B239" s="28"/>
      <c r="C239" s="29">
        <v>0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0</v>
      </c>
      <c r="Z239" s="29">
        <v>0</v>
      </c>
      <c r="AA239" s="29">
        <v>0</v>
      </c>
      <c r="AB239" s="29">
        <v>0</v>
      </c>
      <c r="AC239" s="29">
        <v>0</v>
      </c>
      <c r="AD239" s="29">
        <v>0</v>
      </c>
      <c r="AE239" s="29">
        <v>0</v>
      </c>
      <c r="AF239" s="29">
        <v>0</v>
      </c>
    </row>
    <row r="240" spans="1:32" x14ac:dyDescent="0.2">
      <c r="A240" s="30" t="s">
        <v>15</v>
      </c>
      <c r="B240" s="31"/>
      <c r="C240" s="19">
        <v>43.925700000000006</v>
      </c>
      <c r="D240" s="19">
        <v>41.673100000000005</v>
      </c>
      <c r="E240" s="19">
        <v>51.809800000000003</v>
      </c>
      <c r="F240" s="19">
        <v>49.557200000000002</v>
      </c>
      <c r="G240" s="19">
        <v>51.809800000000003</v>
      </c>
      <c r="H240" s="19">
        <v>51.809800000000003</v>
      </c>
      <c r="I240" s="19">
        <v>48.430900000000001</v>
      </c>
      <c r="J240" s="19">
        <v>60.820200000000007</v>
      </c>
      <c r="K240" s="19">
        <v>75.462100000000007</v>
      </c>
      <c r="L240" s="19">
        <v>64.199100000000001</v>
      </c>
      <c r="M240" s="19">
        <v>70.956900000000005</v>
      </c>
      <c r="N240" s="19">
        <v>88.977700000000013</v>
      </c>
      <c r="O240" s="19">
        <v>99.114400000000003</v>
      </c>
      <c r="P240" s="19">
        <v>104.74590000000001</v>
      </c>
      <c r="Q240" s="19">
        <v>97.988100000000003</v>
      </c>
      <c r="R240" s="19">
        <v>108.80715410326923</v>
      </c>
      <c r="S240" s="19">
        <v>105.62673039365551</v>
      </c>
      <c r="T240" s="19">
        <v>99.825206283661601</v>
      </c>
      <c r="U240" s="19">
        <v>103.67169227583004</v>
      </c>
      <c r="V240" s="19">
        <v>93.836040460373667</v>
      </c>
      <c r="W240" s="19">
        <v>85.702319801303929</v>
      </c>
      <c r="X240" s="19">
        <v>40.085079262787531</v>
      </c>
      <c r="Y240" s="19">
        <v>39.365629364283173</v>
      </c>
      <c r="Z240" s="19">
        <v>69.086897826126389</v>
      </c>
      <c r="AA240" s="19">
        <v>74.22189472710744</v>
      </c>
      <c r="AB240" s="19">
        <v>107.04912334314866</v>
      </c>
      <c r="AC240" s="19">
        <v>92.060906140657792</v>
      </c>
      <c r="AD240" s="19">
        <v>90.059228091038662</v>
      </c>
      <c r="AE240" s="19">
        <v>90.017983923640699</v>
      </c>
      <c r="AF240" s="19">
        <v>75.653671857279122</v>
      </c>
    </row>
    <row r="241" spans="1:32" x14ac:dyDescent="0.2">
      <c r="A241" s="24" t="s">
        <v>10</v>
      </c>
      <c r="B241" s="25"/>
      <c r="C241" s="26">
        <v>0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0</v>
      </c>
      <c r="N241" s="26">
        <v>0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0</v>
      </c>
      <c r="Z241" s="26">
        <v>0</v>
      </c>
      <c r="AA241" s="26">
        <v>0</v>
      </c>
      <c r="AB241" s="26">
        <v>0</v>
      </c>
      <c r="AC241" s="26">
        <v>0</v>
      </c>
      <c r="AD241" s="26">
        <v>0</v>
      </c>
      <c r="AE241" s="26">
        <v>0</v>
      </c>
      <c r="AF241" s="26">
        <v>0</v>
      </c>
    </row>
    <row r="242" spans="1:32" x14ac:dyDescent="0.2">
      <c r="A242" s="10" t="s">
        <v>16</v>
      </c>
      <c r="B242" s="11"/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</row>
    <row r="243" spans="1:32" x14ac:dyDescent="0.2">
      <c r="A243" s="10" t="s">
        <v>17</v>
      </c>
      <c r="B243" s="11"/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</row>
    <row r="244" spans="1:32" x14ac:dyDescent="0.2">
      <c r="A244" s="10" t="s">
        <v>13</v>
      </c>
      <c r="B244" s="11"/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</row>
    <row r="245" spans="1:32" x14ac:dyDescent="0.2">
      <c r="A245" s="27" t="s">
        <v>18</v>
      </c>
      <c r="B245" s="28"/>
      <c r="C245" s="29">
        <v>43.925700000000006</v>
      </c>
      <c r="D245" s="29">
        <v>41.673100000000005</v>
      </c>
      <c r="E245" s="29">
        <v>51.809800000000003</v>
      </c>
      <c r="F245" s="29">
        <v>49.557200000000002</v>
      </c>
      <c r="G245" s="29">
        <v>51.809800000000003</v>
      </c>
      <c r="H245" s="29">
        <v>51.809800000000003</v>
      </c>
      <c r="I245" s="29">
        <v>48.430900000000001</v>
      </c>
      <c r="J245" s="29">
        <v>60.820200000000007</v>
      </c>
      <c r="K245" s="29">
        <v>75.462100000000007</v>
      </c>
      <c r="L245" s="29">
        <v>64.199100000000001</v>
      </c>
      <c r="M245" s="29">
        <v>70.956900000000005</v>
      </c>
      <c r="N245" s="29">
        <v>88.977700000000013</v>
      </c>
      <c r="O245" s="29">
        <v>99.114400000000003</v>
      </c>
      <c r="P245" s="29">
        <v>104.74590000000001</v>
      </c>
      <c r="Q245" s="29">
        <v>97.988100000000003</v>
      </c>
      <c r="R245" s="29">
        <v>108.80715410326923</v>
      </c>
      <c r="S245" s="29">
        <v>105.62673039365551</v>
      </c>
      <c r="T245" s="29">
        <v>99.825206283661601</v>
      </c>
      <c r="U245" s="29">
        <v>103.67169227583004</v>
      </c>
      <c r="V245" s="29">
        <v>93.836040460373667</v>
      </c>
      <c r="W245" s="29">
        <v>85.702319801303929</v>
      </c>
      <c r="X245" s="29">
        <v>40.085079262787531</v>
      </c>
      <c r="Y245" s="29">
        <v>39.365629364283173</v>
      </c>
      <c r="Z245" s="29">
        <v>69.086897826126389</v>
      </c>
      <c r="AA245" s="29">
        <v>74.22189472710744</v>
      </c>
      <c r="AB245" s="29">
        <v>107.04912334314866</v>
      </c>
      <c r="AC245" s="29">
        <v>92.060906140657792</v>
      </c>
      <c r="AD245" s="29">
        <v>90.059228091038662</v>
      </c>
      <c r="AE245" s="29">
        <v>90.017983923640699</v>
      </c>
      <c r="AF245" s="29">
        <v>75.653671857279122</v>
      </c>
    </row>
    <row r="246" spans="1:32" x14ac:dyDescent="0.2">
      <c r="A246" s="32" t="s">
        <v>19</v>
      </c>
      <c r="B246" s="33"/>
      <c r="C246" s="34">
        <v>0</v>
      </c>
      <c r="D246" s="34">
        <v>0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0</v>
      </c>
      <c r="Z246" s="34">
        <v>0</v>
      </c>
      <c r="AA246" s="34">
        <v>0</v>
      </c>
      <c r="AB246" s="34">
        <v>0</v>
      </c>
      <c r="AC246" s="34">
        <v>0</v>
      </c>
      <c r="AD246" s="34">
        <v>0</v>
      </c>
      <c r="AE246" s="34">
        <v>0</v>
      </c>
      <c r="AF246" s="34">
        <v>0</v>
      </c>
    </row>
    <row r="247" spans="1:32" x14ac:dyDescent="0.2">
      <c r="A247" s="24" t="s">
        <v>20</v>
      </c>
      <c r="B247" s="25"/>
      <c r="C247" s="26">
        <v>0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0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0</v>
      </c>
      <c r="Z247" s="26">
        <v>0</v>
      </c>
      <c r="AA247" s="26">
        <v>0</v>
      </c>
      <c r="AB247" s="26">
        <v>0</v>
      </c>
      <c r="AC247" s="26">
        <v>0</v>
      </c>
      <c r="AD247" s="26">
        <v>0</v>
      </c>
      <c r="AE247" s="26">
        <v>0</v>
      </c>
      <c r="AF247" s="26">
        <v>0</v>
      </c>
    </row>
    <row r="248" spans="1:32" x14ac:dyDescent="0.2">
      <c r="A248" s="35" t="s">
        <v>21</v>
      </c>
      <c r="B248" s="31"/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</row>
    <row r="249" spans="1:32" ht="13.5" thickBot="1" x14ac:dyDescent="0.25">
      <c r="A249" s="13" t="s">
        <v>22</v>
      </c>
      <c r="B249" s="14"/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</row>
    <row r="250" spans="1:32" ht="13.5" thickBot="1" x14ac:dyDescent="0.25">
      <c r="A250" s="30" t="s">
        <v>23</v>
      </c>
      <c r="B250" s="31"/>
      <c r="C250" s="19">
        <v>42.492900000000006</v>
      </c>
      <c r="D250" s="19">
        <v>40.120900000000006</v>
      </c>
      <c r="E250" s="19">
        <v>48.4666</v>
      </c>
      <c r="F250" s="19">
        <v>45.975200000000001</v>
      </c>
      <c r="G250" s="19">
        <v>48.012880000000003</v>
      </c>
      <c r="H250" s="19">
        <v>46.914400000000001</v>
      </c>
      <c r="I250" s="19">
        <v>44.586220000000004</v>
      </c>
      <c r="J250" s="19">
        <v>51.196560000000005</v>
      </c>
      <c r="K250" s="19">
        <v>66.07726000000001</v>
      </c>
      <c r="L250" s="19">
        <v>52.497900000000001</v>
      </c>
      <c r="M250" s="19">
        <v>59.112420000000007</v>
      </c>
      <c r="N250" s="19">
        <v>77.133220000000009</v>
      </c>
      <c r="O250" s="19">
        <v>91.281760000000006</v>
      </c>
      <c r="P250" s="19">
        <v>96.913260000000008</v>
      </c>
      <c r="Q250" s="19">
        <v>89.940539999999999</v>
      </c>
      <c r="R250" s="19">
        <v>100.75276060246922</v>
      </c>
      <c r="S250" s="19">
        <v>98.546837473015501</v>
      </c>
      <c r="T250" s="19">
        <v>91.818421861261598</v>
      </c>
      <c r="U250" s="19">
        <v>98.315748327030036</v>
      </c>
      <c r="V250" s="19">
        <v>88.319783385173665</v>
      </c>
      <c r="W250" s="19">
        <v>79.177946708212531</v>
      </c>
      <c r="X250" s="19">
        <v>65.384066524564687</v>
      </c>
      <c r="Y250" s="19">
        <v>72.961763492976132</v>
      </c>
      <c r="Z250" s="19">
        <v>68.427334863822921</v>
      </c>
      <c r="AA250" s="19">
        <v>61.786270612657198</v>
      </c>
      <c r="AB250" s="19">
        <v>100.42798627984183</v>
      </c>
      <c r="AC250" s="19">
        <v>79.589958883534365</v>
      </c>
      <c r="AD250" s="19">
        <v>91.189918883980226</v>
      </c>
      <c r="AE250" s="19">
        <v>95.274692021714102</v>
      </c>
      <c r="AF250" s="19">
        <v>78.615680943016514</v>
      </c>
    </row>
    <row r="251" spans="1:32" ht="13.5" thickBot="1" x14ac:dyDescent="0.25">
      <c r="A251" s="36" t="s">
        <v>24</v>
      </c>
      <c r="B251" s="37"/>
      <c r="C251" s="38">
        <v>0</v>
      </c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0</v>
      </c>
      <c r="K251" s="38">
        <v>0</v>
      </c>
      <c r="L251" s="38">
        <v>0</v>
      </c>
      <c r="M251" s="38">
        <v>0</v>
      </c>
      <c r="N251" s="38">
        <v>0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8">
        <v>0</v>
      </c>
      <c r="U251" s="38">
        <v>0</v>
      </c>
      <c r="V251" s="38">
        <v>0</v>
      </c>
      <c r="W251" s="38">
        <v>-0.78720530690860357</v>
      </c>
      <c r="X251" s="38">
        <v>-31.365766215377157</v>
      </c>
      <c r="Y251" s="38">
        <v>-42.337532304692957</v>
      </c>
      <c r="Z251" s="38">
        <v>-4.3950459528965382</v>
      </c>
      <c r="AA251" s="38">
        <v>7.6129812398900256</v>
      </c>
      <c r="AB251" s="38">
        <v>-1.9214501933085444</v>
      </c>
      <c r="AC251" s="38">
        <v>7.8774786294311241</v>
      </c>
      <c r="AD251" s="38">
        <v>-1.466498994541567</v>
      </c>
      <c r="AE251" s="38">
        <v>-5.2567080980734033</v>
      </c>
      <c r="AF251" s="38">
        <v>-2.9620090857373924</v>
      </c>
    </row>
    <row r="252" spans="1:32" x14ac:dyDescent="0.2">
      <c r="A252" s="16" t="s">
        <v>25</v>
      </c>
      <c r="B252" s="17"/>
      <c r="C252" s="18">
        <v>0</v>
      </c>
      <c r="D252" s="18">
        <v>0</v>
      </c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</row>
    <row r="253" spans="1:32" ht="13.5" thickBot="1" x14ac:dyDescent="0.25">
      <c r="A253" s="39" t="s">
        <v>26</v>
      </c>
      <c r="B253" s="40"/>
      <c r="C253" s="41">
        <v>0</v>
      </c>
      <c r="D253" s="41">
        <v>0</v>
      </c>
      <c r="E253" s="41">
        <v>0</v>
      </c>
      <c r="F253" s="41">
        <v>0</v>
      </c>
      <c r="G253" s="41">
        <v>0</v>
      </c>
      <c r="H253" s="41">
        <v>0</v>
      </c>
      <c r="I253" s="41">
        <v>0</v>
      </c>
      <c r="J253" s="41">
        <v>0</v>
      </c>
      <c r="K253" s="41">
        <v>0</v>
      </c>
      <c r="L253" s="41">
        <v>0</v>
      </c>
      <c r="M253" s="41">
        <v>0</v>
      </c>
      <c r="N253" s="41">
        <v>0</v>
      </c>
      <c r="O253" s="41">
        <v>0</v>
      </c>
      <c r="P253" s="41">
        <v>0</v>
      </c>
      <c r="Q253" s="41">
        <v>0</v>
      </c>
      <c r="R253" s="41">
        <v>0</v>
      </c>
      <c r="S253" s="41">
        <v>0</v>
      </c>
      <c r="T253" s="41">
        <v>0</v>
      </c>
      <c r="U253" s="41">
        <v>0</v>
      </c>
      <c r="V253" s="41">
        <v>0</v>
      </c>
      <c r="W253" s="41">
        <v>0</v>
      </c>
      <c r="X253" s="41">
        <v>0</v>
      </c>
      <c r="Y253" s="41">
        <v>0</v>
      </c>
      <c r="Z253" s="41">
        <v>0</v>
      </c>
      <c r="AA253" s="41">
        <v>0</v>
      </c>
      <c r="AB253" s="41">
        <v>0</v>
      </c>
      <c r="AC253" s="41">
        <v>0</v>
      </c>
      <c r="AD253" s="41">
        <v>0</v>
      </c>
      <c r="AE253" s="41">
        <v>0</v>
      </c>
      <c r="AF253" s="41">
        <v>0</v>
      </c>
    </row>
    <row r="254" spans="1:32" ht="13.5" thickBot="1" x14ac:dyDescent="0.25">
      <c r="A254" s="16" t="s">
        <v>27</v>
      </c>
      <c r="B254" s="17"/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0</v>
      </c>
    </row>
    <row r="255" spans="1:32" x14ac:dyDescent="0.2">
      <c r="A255" s="42" t="s">
        <v>28</v>
      </c>
      <c r="B255" s="43"/>
      <c r="C255" s="44">
        <v>0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0</v>
      </c>
      <c r="AC255" s="44">
        <v>0</v>
      </c>
      <c r="AD255" s="44">
        <v>0</v>
      </c>
      <c r="AE255" s="44">
        <v>0</v>
      </c>
      <c r="AF255" s="44">
        <v>0</v>
      </c>
    </row>
    <row r="256" spans="1:32" x14ac:dyDescent="0.2">
      <c r="A256" s="45" t="s">
        <v>29</v>
      </c>
      <c r="B256" s="46" t="s">
        <v>30</v>
      </c>
      <c r="C256" s="47">
        <v>0</v>
      </c>
      <c r="D256" s="47">
        <v>0</v>
      </c>
      <c r="E256" s="47">
        <v>0</v>
      </c>
      <c r="F256" s="47">
        <v>0</v>
      </c>
      <c r="G256" s="47">
        <v>0</v>
      </c>
      <c r="H256" s="47">
        <v>0</v>
      </c>
      <c r="I256" s="47">
        <v>0</v>
      </c>
      <c r="J256" s="47">
        <v>0</v>
      </c>
      <c r="K256" s="47">
        <v>0</v>
      </c>
      <c r="L256" s="47">
        <v>0</v>
      </c>
      <c r="M256" s="47">
        <v>0</v>
      </c>
      <c r="N256" s="47">
        <v>0</v>
      </c>
      <c r="O256" s="47">
        <v>0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47">
        <v>0</v>
      </c>
    </row>
    <row r="257" spans="1:37" x14ac:dyDescent="0.2">
      <c r="A257" s="49" t="s">
        <v>31</v>
      </c>
      <c r="B257" s="50" t="s">
        <v>32</v>
      </c>
      <c r="C257" s="51">
        <v>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</row>
    <row r="258" spans="1:37" x14ac:dyDescent="0.2">
      <c r="A258" s="49" t="s">
        <v>33</v>
      </c>
      <c r="B258" s="50" t="s">
        <v>34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  <c r="P258" s="51">
        <v>0</v>
      </c>
      <c r="Q258" s="51">
        <v>0</v>
      </c>
      <c r="R258" s="51">
        <v>0</v>
      </c>
      <c r="S258" s="51">
        <v>0</v>
      </c>
      <c r="T258" s="51">
        <v>0</v>
      </c>
      <c r="U258" s="51">
        <v>0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</row>
    <row r="259" spans="1:37" x14ac:dyDescent="0.2">
      <c r="A259" s="49" t="s">
        <v>35</v>
      </c>
      <c r="B259" s="50" t="s">
        <v>36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0</v>
      </c>
      <c r="M259" s="51">
        <v>0</v>
      </c>
      <c r="N259" s="51">
        <v>0</v>
      </c>
      <c r="O259" s="51">
        <v>0</v>
      </c>
      <c r="P259" s="51">
        <v>0</v>
      </c>
      <c r="Q259" s="51">
        <v>0</v>
      </c>
      <c r="R259" s="51">
        <v>0</v>
      </c>
      <c r="S259" s="51">
        <v>0</v>
      </c>
      <c r="T259" s="51">
        <v>0</v>
      </c>
      <c r="U259" s="51">
        <v>0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1">
        <v>0</v>
      </c>
      <c r="AD259" s="51">
        <v>0</v>
      </c>
      <c r="AE259" s="51">
        <v>0</v>
      </c>
      <c r="AF259" s="51">
        <v>0</v>
      </c>
    </row>
    <row r="260" spans="1:37" x14ac:dyDescent="0.2">
      <c r="A260" s="49" t="s">
        <v>37</v>
      </c>
      <c r="B260" s="50" t="s">
        <v>38</v>
      </c>
      <c r="C260" s="51">
        <v>0</v>
      </c>
      <c r="D260" s="51">
        <v>0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  <c r="P260" s="51">
        <v>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</row>
    <row r="261" spans="1:37" x14ac:dyDescent="0.2">
      <c r="A261" s="49" t="s">
        <v>39</v>
      </c>
      <c r="B261" s="50" t="s">
        <v>40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0</v>
      </c>
      <c r="M261" s="51">
        <v>0</v>
      </c>
      <c r="N261" s="51">
        <v>0</v>
      </c>
      <c r="O261" s="51">
        <v>0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0</v>
      </c>
      <c r="W261" s="51">
        <v>0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1">
        <v>0</v>
      </c>
      <c r="AD261" s="51">
        <v>0</v>
      </c>
      <c r="AE261" s="51">
        <v>0</v>
      </c>
      <c r="AF261" s="51">
        <v>0</v>
      </c>
    </row>
    <row r="262" spans="1:37" x14ac:dyDescent="0.2">
      <c r="A262" s="49" t="s">
        <v>41</v>
      </c>
      <c r="B262" s="50" t="s">
        <v>42</v>
      </c>
      <c r="C262" s="51">
        <v>0</v>
      </c>
      <c r="D262" s="51">
        <v>0</v>
      </c>
      <c r="E262" s="51">
        <v>0</v>
      </c>
      <c r="F262" s="51">
        <v>0</v>
      </c>
      <c r="G262" s="51">
        <v>0</v>
      </c>
      <c r="H262" s="51">
        <v>0</v>
      </c>
      <c r="I262" s="51">
        <v>0</v>
      </c>
      <c r="J262" s="51">
        <v>0</v>
      </c>
      <c r="K262" s="51">
        <v>0</v>
      </c>
      <c r="L262" s="51">
        <v>0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51">
        <v>0</v>
      </c>
      <c r="AD262" s="51">
        <v>0</v>
      </c>
      <c r="AE262" s="51">
        <v>0</v>
      </c>
      <c r="AF262" s="51">
        <v>0</v>
      </c>
    </row>
    <row r="263" spans="1:37" x14ac:dyDescent="0.2">
      <c r="A263" s="49" t="s">
        <v>43</v>
      </c>
      <c r="B263" s="50" t="s">
        <v>44</v>
      </c>
      <c r="C263" s="51">
        <v>0</v>
      </c>
      <c r="D263" s="51">
        <v>0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</row>
    <row r="264" spans="1:37" x14ac:dyDescent="0.2">
      <c r="A264" s="49" t="s">
        <v>45</v>
      </c>
      <c r="B264" s="50" t="s">
        <v>46</v>
      </c>
      <c r="C264" s="51">
        <v>0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</row>
    <row r="265" spans="1:37" x14ac:dyDescent="0.2">
      <c r="A265" s="49" t="s">
        <v>47</v>
      </c>
      <c r="B265" s="50" t="s">
        <v>48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1">
        <v>0</v>
      </c>
      <c r="AD265" s="51">
        <v>0</v>
      </c>
      <c r="AE265" s="51">
        <v>0</v>
      </c>
      <c r="AF265" s="51">
        <v>0</v>
      </c>
    </row>
    <row r="266" spans="1:37" x14ac:dyDescent="0.2">
      <c r="A266" s="49" t="s">
        <v>49</v>
      </c>
      <c r="B266" s="50" t="s">
        <v>50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1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</row>
    <row r="267" spans="1:37" x14ac:dyDescent="0.2">
      <c r="A267" s="49" t="s">
        <v>51</v>
      </c>
      <c r="B267" s="50" t="s">
        <v>52</v>
      </c>
      <c r="C267" s="51">
        <v>0</v>
      </c>
      <c r="D267" s="51">
        <v>0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51">
        <v>0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1">
        <v>0</v>
      </c>
      <c r="AD267" s="51">
        <v>0</v>
      </c>
      <c r="AE267" s="51">
        <v>0</v>
      </c>
      <c r="AF267" s="51">
        <v>0</v>
      </c>
    </row>
    <row r="268" spans="1:37" x14ac:dyDescent="0.2">
      <c r="A268" s="76" t="s">
        <v>53</v>
      </c>
      <c r="B268" s="92" t="s">
        <v>54</v>
      </c>
      <c r="C268" s="78">
        <v>0</v>
      </c>
      <c r="D268" s="78">
        <v>0</v>
      </c>
      <c r="E268" s="78">
        <v>0</v>
      </c>
      <c r="F268" s="78">
        <v>0</v>
      </c>
      <c r="G268" s="78">
        <v>0</v>
      </c>
      <c r="H268" s="78">
        <v>0</v>
      </c>
      <c r="I268" s="78">
        <v>0</v>
      </c>
      <c r="J268" s="78">
        <v>0</v>
      </c>
      <c r="K268" s="78">
        <v>0</v>
      </c>
      <c r="L268" s="78">
        <v>0</v>
      </c>
      <c r="M268" s="78">
        <v>0</v>
      </c>
      <c r="N268" s="78">
        <v>0</v>
      </c>
      <c r="O268" s="78">
        <v>0</v>
      </c>
      <c r="P268" s="78">
        <v>0</v>
      </c>
      <c r="Q268" s="78">
        <v>0</v>
      </c>
      <c r="R268" s="78">
        <v>0</v>
      </c>
      <c r="S268" s="78">
        <v>0</v>
      </c>
      <c r="T268" s="78">
        <v>0</v>
      </c>
      <c r="U268" s="78">
        <v>0</v>
      </c>
      <c r="V268" s="78">
        <v>0</v>
      </c>
      <c r="W268" s="78">
        <v>0</v>
      </c>
      <c r="X268" s="78">
        <v>0</v>
      </c>
      <c r="Y268" s="78">
        <v>0</v>
      </c>
      <c r="Z268" s="78">
        <v>0</v>
      </c>
      <c r="AA268" s="78">
        <v>0</v>
      </c>
      <c r="AB268" s="78">
        <v>0</v>
      </c>
      <c r="AC268" s="78">
        <v>0</v>
      </c>
      <c r="AD268" s="78">
        <v>0</v>
      </c>
      <c r="AE268" s="78">
        <v>0</v>
      </c>
      <c r="AF268" s="78">
        <v>0</v>
      </c>
    </row>
    <row r="269" spans="1:37" s="60" customFormat="1" x14ac:dyDescent="0.2">
      <c r="A269" s="57" t="s">
        <v>55</v>
      </c>
      <c r="B269" s="58" t="s">
        <v>56</v>
      </c>
      <c r="C269" s="59">
        <v>0</v>
      </c>
      <c r="D269" s="59">
        <v>0</v>
      </c>
      <c r="E269" s="59">
        <v>0</v>
      </c>
      <c r="F269" s="59">
        <v>0</v>
      </c>
      <c r="G269" s="59">
        <v>0</v>
      </c>
      <c r="H269" s="59">
        <v>0</v>
      </c>
      <c r="I269" s="59">
        <v>0</v>
      </c>
      <c r="J269" s="59">
        <v>0</v>
      </c>
      <c r="K269" s="59">
        <v>0</v>
      </c>
      <c r="L269" s="59">
        <v>0</v>
      </c>
      <c r="M269" s="59">
        <v>0</v>
      </c>
      <c r="N269" s="59">
        <v>0</v>
      </c>
      <c r="O269" s="59">
        <v>0</v>
      </c>
      <c r="P269" s="59">
        <v>0</v>
      </c>
      <c r="Q269" s="59">
        <v>0</v>
      </c>
      <c r="R269" s="59">
        <v>0</v>
      </c>
      <c r="S269" s="59">
        <v>0</v>
      </c>
      <c r="T269" s="59">
        <v>0</v>
      </c>
      <c r="U269" s="59">
        <v>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59">
        <v>0</v>
      </c>
      <c r="AB269" s="59">
        <v>0</v>
      </c>
      <c r="AC269" s="59">
        <v>0</v>
      </c>
      <c r="AD269" s="59">
        <v>0</v>
      </c>
      <c r="AE269" s="59">
        <v>0</v>
      </c>
      <c r="AF269" s="59">
        <v>0</v>
      </c>
      <c r="AG269"/>
      <c r="AH269"/>
      <c r="AI269"/>
      <c r="AJ269"/>
      <c r="AK269"/>
    </row>
    <row r="270" spans="1:37" x14ac:dyDescent="0.2">
      <c r="A270" s="30" t="s">
        <v>57</v>
      </c>
      <c r="B270" s="31"/>
      <c r="C270" s="19">
        <v>0</v>
      </c>
      <c r="D270" s="19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</row>
    <row r="271" spans="1:37" x14ac:dyDescent="0.2">
      <c r="A271" s="61" t="s">
        <v>58</v>
      </c>
      <c r="B271" s="25"/>
      <c r="C271" s="62">
        <v>0</v>
      </c>
      <c r="D271" s="62">
        <v>0</v>
      </c>
      <c r="E271" s="62">
        <v>0</v>
      </c>
      <c r="F271" s="62">
        <v>0</v>
      </c>
      <c r="G271" s="62">
        <v>0</v>
      </c>
      <c r="H271" s="62">
        <v>0</v>
      </c>
      <c r="I271" s="62">
        <v>0</v>
      </c>
      <c r="J271" s="62">
        <v>0</v>
      </c>
      <c r="K271" s="62">
        <v>0</v>
      </c>
      <c r="L271" s="62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62">
        <v>0</v>
      </c>
      <c r="U271" s="62">
        <v>0</v>
      </c>
      <c r="V271" s="62">
        <v>0</v>
      </c>
      <c r="W271" s="62">
        <v>0</v>
      </c>
      <c r="X271" s="62">
        <v>0</v>
      </c>
      <c r="Y271" s="62">
        <v>0</v>
      </c>
      <c r="Z271" s="62">
        <v>0</v>
      </c>
      <c r="AA271" s="62">
        <v>0</v>
      </c>
      <c r="AB271" s="62">
        <v>0</v>
      </c>
      <c r="AC271" s="62">
        <v>0</v>
      </c>
      <c r="AD271" s="62">
        <v>0</v>
      </c>
      <c r="AE271" s="62">
        <v>0</v>
      </c>
      <c r="AF271" s="62">
        <v>0</v>
      </c>
    </row>
    <row r="272" spans="1:37" x14ac:dyDescent="0.2">
      <c r="A272" s="45" t="s">
        <v>59</v>
      </c>
      <c r="B272" s="63"/>
      <c r="C272" s="47">
        <v>0</v>
      </c>
      <c r="D272" s="47">
        <v>0</v>
      </c>
      <c r="E272" s="47">
        <v>0</v>
      </c>
      <c r="F272" s="47">
        <v>0</v>
      </c>
      <c r="G272" s="47">
        <v>0</v>
      </c>
      <c r="H272" s="47">
        <v>0</v>
      </c>
      <c r="I272" s="47">
        <v>0</v>
      </c>
      <c r="J272" s="47">
        <v>0</v>
      </c>
      <c r="K272" s="47">
        <v>0</v>
      </c>
      <c r="L272" s="47">
        <v>0</v>
      </c>
      <c r="M272" s="47">
        <v>0</v>
      </c>
      <c r="N272" s="47">
        <v>0</v>
      </c>
      <c r="O272" s="47">
        <v>0</v>
      </c>
      <c r="P272" s="47">
        <v>0</v>
      </c>
      <c r="Q272" s="47">
        <v>0</v>
      </c>
      <c r="R272" s="47">
        <v>0</v>
      </c>
      <c r="S272" s="47">
        <v>0</v>
      </c>
      <c r="T272" s="47">
        <v>0</v>
      </c>
      <c r="U272" s="47">
        <v>0</v>
      </c>
      <c r="V272" s="47">
        <v>0</v>
      </c>
      <c r="W272" s="47">
        <v>0</v>
      </c>
      <c r="X272" s="47">
        <v>0</v>
      </c>
      <c r="Y272" s="47">
        <v>0</v>
      </c>
      <c r="Z272" s="47">
        <v>0</v>
      </c>
      <c r="AA272" s="47">
        <v>0</v>
      </c>
      <c r="AB272" s="47">
        <v>0</v>
      </c>
      <c r="AC272" s="47">
        <v>0</v>
      </c>
      <c r="AD272" s="47">
        <v>0</v>
      </c>
      <c r="AE272" s="47">
        <v>0</v>
      </c>
      <c r="AF272" s="47">
        <v>0</v>
      </c>
    </row>
    <row r="273" spans="1:32" x14ac:dyDescent="0.2">
      <c r="A273" s="49" t="s">
        <v>60</v>
      </c>
      <c r="B273" s="11"/>
      <c r="C273" s="51">
        <v>0</v>
      </c>
      <c r="D273" s="51">
        <v>0</v>
      </c>
      <c r="E273" s="51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</row>
    <row r="274" spans="1:32" x14ac:dyDescent="0.2">
      <c r="A274" s="49" t="s">
        <v>61</v>
      </c>
      <c r="B274" s="11"/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>
        <v>0</v>
      </c>
      <c r="L274" s="51">
        <v>0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</row>
    <row r="275" spans="1:32" x14ac:dyDescent="0.2">
      <c r="A275" s="49" t="s">
        <v>62</v>
      </c>
      <c r="B275" s="11"/>
      <c r="C275" s="51">
        <v>0</v>
      </c>
      <c r="D275" s="51">
        <v>0</v>
      </c>
      <c r="E275" s="51">
        <v>0</v>
      </c>
      <c r="F275" s="51">
        <v>0</v>
      </c>
      <c r="G275" s="51">
        <v>0</v>
      </c>
      <c r="H275" s="51">
        <v>0</v>
      </c>
      <c r="I275" s="51">
        <v>0</v>
      </c>
      <c r="J275" s="51">
        <v>0</v>
      </c>
      <c r="K275" s="51">
        <v>0</v>
      </c>
      <c r="L275" s="51">
        <v>0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51">
        <v>0</v>
      </c>
      <c r="AF275" s="51">
        <v>0</v>
      </c>
    </row>
    <row r="276" spans="1:32" x14ac:dyDescent="0.2">
      <c r="A276" s="49" t="s">
        <v>63</v>
      </c>
      <c r="B276" s="11"/>
      <c r="C276" s="51">
        <v>0</v>
      </c>
      <c r="D276" s="51">
        <v>0</v>
      </c>
      <c r="E276" s="51">
        <v>0</v>
      </c>
      <c r="F276" s="51">
        <v>0</v>
      </c>
      <c r="G276" s="51">
        <v>0</v>
      </c>
      <c r="H276" s="51">
        <v>0</v>
      </c>
      <c r="I276" s="51">
        <v>0</v>
      </c>
      <c r="J276" s="51">
        <v>0</v>
      </c>
      <c r="K276" s="51">
        <v>0</v>
      </c>
      <c r="L276" s="51">
        <v>0</v>
      </c>
      <c r="M276" s="51">
        <v>0</v>
      </c>
      <c r="N276" s="51">
        <v>0</v>
      </c>
      <c r="O276" s="51">
        <v>0</v>
      </c>
      <c r="P276" s="51">
        <v>0</v>
      </c>
      <c r="Q276" s="51">
        <v>0</v>
      </c>
      <c r="R276" s="51">
        <v>0</v>
      </c>
      <c r="S276" s="51">
        <v>0</v>
      </c>
      <c r="T276" s="51">
        <v>0</v>
      </c>
      <c r="U276" s="51">
        <v>0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1">
        <v>0</v>
      </c>
      <c r="AD276" s="51">
        <v>0</v>
      </c>
      <c r="AE276" s="51">
        <v>0</v>
      </c>
      <c r="AF276" s="51">
        <v>0</v>
      </c>
    </row>
    <row r="277" spans="1:32" x14ac:dyDescent="0.2">
      <c r="A277" s="49" t="s">
        <v>64</v>
      </c>
      <c r="B277" s="11"/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51">
        <v>0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51">
        <v>0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51">
        <v>0</v>
      </c>
      <c r="AF277" s="51">
        <v>0</v>
      </c>
    </row>
    <row r="278" spans="1:32" x14ac:dyDescent="0.2">
      <c r="A278" s="49" t="s">
        <v>65</v>
      </c>
      <c r="B278" s="11"/>
      <c r="C278" s="51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1">
        <v>0</v>
      </c>
      <c r="J278" s="51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51">
        <v>0</v>
      </c>
      <c r="AF278" s="51">
        <v>0</v>
      </c>
    </row>
    <row r="279" spans="1:32" x14ac:dyDescent="0.2">
      <c r="A279" s="55" t="s">
        <v>66</v>
      </c>
      <c r="B279" s="31"/>
      <c r="C279" s="51">
        <v>0</v>
      </c>
      <c r="D279" s="51">
        <v>0</v>
      </c>
      <c r="E279" s="51">
        <v>0</v>
      </c>
      <c r="F279" s="51">
        <v>0</v>
      </c>
      <c r="G279" s="51">
        <v>0</v>
      </c>
      <c r="H279" s="51">
        <v>0</v>
      </c>
      <c r="I279" s="51">
        <v>0</v>
      </c>
      <c r="J279" s="51">
        <v>0</v>
      </c>
      <c r="K279" s="51">
        <v>0</v>
      </c>
      <c r="L279" s="51">
        <v>0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1">
        <v>0</v>
      </c>
      <c r="AD279" s="51">
        <v>0</v>
      </c>
      <c r="AE279" s="51">
        <v>0</v>
      </c>
      <c r="AF279" s="51">
        <v>0</v>
      </c>
    </row>
    <row r="280" spans="1:32" x14ac:dyDescent="0.2">
      <c r="A280" s="64" t="s">
        <v>67</v>
      </c>
      <c r="B280" s="65"/>
      <c r="C280" s="51">
        <v>0</v>
      </c>
      <c r="D280" s="51">
        <v>0</v>
      </c>
      <c r="E280" s="51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>
        <v>0</v>
      </c>
      <c r="L280" s="51">
        <v>0</v>
      </c>
      <c r="M280" s="51">
        <v>0</v>
      </c>
      <c r="N280" s="51">
        <v>0</v>
      </c>
      <c r="O280" s="51">
        <v>0</v>
      </c>
      <c r="P280" s="51">
        <v>0</v>
      </c>
      <c r="Q280" s="51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1">
        <v>0</v>
      </c>
      <c r="AD280" s="51">
        <v>0</v>
      </c>
      <c r="AE280" s="51">
        <v>0</v>
      </c>
      <c r="AF280" s="51">
        <v>0</v>
      </c>
    </row>
    <row r="281" spans="1:32" x14ac:dyDescent="0.2">
      <c r="A281" s="66" t="s">
        <v>68</v>
      </c>
      <c r="B281" s="67"/>
      <c r="C281" s="68">
        <v>0</v>
      </c>
      <c r="D281" s="68">
        <v>0</v>
      </c>
      <c r="E281" s="68">
        <v>0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8">
        <v>0</v>
      </c>
      <c r="S281" s="68">
        <v>0</v>
      </c>
      <c r="T281" s="68">
        <v>0</v>
      </c>
      <c r="U281" s="68">
        <v>0</v>
      </c>
      <c r="V281" s="68">
        <v>0</v>
      </c>
      <c r="W281" s="68">
        <v>0</v>
      </c>
      <c r="X281" s="68">
        <v>0</v>
      </c>
      <c r="Y281" s="68">
        <v>0</v>
      </c>
      <c r="Z281" s="68">
        <v>0</v>
      </c>
      <c r="AA281" s="68">
        <v>0</v>
      </c>
      <c r="AB281" s="68">
        <v>0</v>
      </c>
      <c r="AC281" s="68">
        <v>0</v>
      </c>
      <c r="AD281" s="68">
        <v>0</v>
      </c>
      <c r="AE281" s="68">
        <v>0</v>
      </c>
      <c r="AF281" s="68">
        <v>0</v>
      </c>
    </row>
    <row r="282" spans="1:32" x14ac:dyDescent="0.2">
      <c r="A282" s="66" t="s">
        <v>69</v>
      </c>
      <c r="B282" s="67"/>
      <c r="C282" s="68">
        <v>0</v>
      </c>
      <c r="D282" s="68">
        <v>0</v>
      </c>
      <c r="E282" s="68">
        <v>0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68">
        <v>0</v>
      </c>
      <c r="W282" s="68">
        <v>0</v>
      </c>
      <c r="X282" s="68">
        <v>0</v>
      </c>
      <c r="Y282" s="68">
        <v>0</v>
      </c>
      <c r="Z282" s="68">
        <v>0</v>
      </c>
      <c r="AA282" s="68">
        <v>0</v>
      </c>
      <c r="AB282" s="68">
        <v>0</v>
      </c>
      <c r="AC282" s="68">
        <v>0</v>
      </c>
      <c r="AD282" s="68">
        <v>0</v>
      </c>
      <c r="AE282" s="68">
        <v>0</v>
      </c>
      <c r="AF282" s="68">
        <v>0</v>
      </c>
    </row>
    <row r="283" spans="1:32" x14ac:dyDescent="0.2">
      <c r="A283" s="61" t="s">
        <v>70</v>
      </c>
      <c r="B283" s="25"/>
      <c r="C283" s="62">
        <v>0</v>
      </c>
      <c r="D283" s="62">
        <v>0</v>
      </c>
      <c r="E283" s="62">
        <v>0</v>
      </c>
      <c r="F283" s="62">
        <v>0</v>
      </c>
      <c r="G283" s="62">
        <v>0</v>
      </c>
      <c r="H283" s="62">
        <v>0</v>
      </c>
      <c r="I283" s="62">
        <v>0</v>
      </c>
      <c r="J283" s="62">
        <v>0</v>
      </c>
      <c r="K283" s="62">
        <v>0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  <c r="Q283" s="62">
        <v>0</v>
      </c>
      <c r="R283" s="62">
        <v>0</v>
      </c>
      <c r="S283" s="62">
        <v>0</v>
      </c>
      <c r="T283" s="62">
        <v>0</v>
      </c>
      <c r="U283" s="62">
        <v>0</v>
      </c>
      <c r="V283" s="62">
        <v>0</v>
      </c>
      <c r="W283" s="62">
        <v>0</v>
      </c>
      <c r="X283" s="62">
        <v>0</v>
      </c>
      <c r="Y283" s="62">
        <v>0</v>
      </c>
      <c r="Z283" s="62">
        <v>0</v>
      </c>
      <c r="AA283" s="62">
        <v>0</v>
      </c>
      <c r="AB283" s="62">
        <v>0</v>
      </c>
      <c r="AC283" s="62">
        <v>0</v>
      </c>
      <c r="AD283" s="62">
        <v>0</v>
      </c>
      <c r="AE283" s="62">
        <v>0</v>
      </c>
      <c r="AF283" s="62">
        <v>0</v>
      </c>
    </row>
    <row r="284" spans="1:32" x14ac:dyDescent="0.2">
      <c r="A284" s="70" t="s">
        <v>71</v>
      </c>
      <c r="B284" s="71" t="s">
        <v>72</v>
      </c>
      <c r="C284" s="72">
        <v>0</v>
      </c>
      <c r="D284" s="73">
        <v>0</v>
      </c>
      <c r="E284" s="73">
        <v>0</v>
      </c>
      <c r="F284" s="73">
        <v>0</v>
      </c>
      <c r="G284" s="73">
        <v>0</v>
      </c>
      <c r="H284" s="73">
        <v>0</v>
      </c>
      <c r="I284" s="73">
        <v>0</v>
      </c>
      <c r="J284" s="73">
        <v>0</v>
      </c>
      <c r="K284" s="73">
        <v>0</v>
      </c>
      <c r="L284" s="73">
        <v>0</v>
      </c>
      <c r="M284" s="73">
        <v>0</v>
      </c>
      <c r="N284" s="73">
        <v>0</v>
      </c>
      <c r="O284" s="73">
        <v>0</v>
      </c>
      <c r="P284" s="73">
        <v>0</v>
      </c>
      <c r="Q284" s="73">
        <v>0</v>
      </c>
      <c r="R284" s="73">
        <v>0</v>
      </c>
      <c r="S284" s="73">
        <v>0</v>
      </c>
      <c r="T284" s="73">
        <v>0</v>
      </c>
      <c r="U284" s="73">
        <v>0</v>
      </c>
      <c r="V284" s="73">
        <v>0</v>
      </c>
      <c r="W284" s="73">
        <v>0</v>
      </c>
      <c r="X284" s="73">
        <v>0</v>
      </c>
      <c r="Y284" s="73">
        <v>0</v>
      </c>
      <c r="Z284" s="73">
        <v>0</v>
      </c>
      <c r="AA284" s="73">
        <v>0</v>
      </c>
      <c r="AB284" s="73">
        <v>0</v>
      </c>
      <c r="AC284" s="73">
        <v>0</v>
      </c>
      <c r="AD284" s="73">
        <v>0</v>
      </c>
      <c r="AE284" s="73">
        <v>0</v>
      </c>
      <c r="AF284" s="73">
        <v>0</v>
      </c>
    </row>
    <row r="285" spans="1:32" x14ac:dyDescent="0.2">
      <c r="A285" s="70" t="s">
        <v>73</v>
      </c>
      <c r="B285" s="71" t="s">
        <v>74</v>
      </c>
      <c r="C285" s="72">
        <v>0</v>
      </c>
      <c r="D285" s="73">
        <v>0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  <c r="U285" s="73">
        <v>0</v>
      </c>
      <c r="V285" s="73">
        <v>0</v>
      </c>
      <c r="W285" s="73">
        <v>0</v>
      </c>
      <c r="X285" s="73">
        <v>0</v>
      </c>
      <c r="Y285" s="73">
        <v>0</v>
      </c>
      <c r="Z285" s="73">
        <v>0</v>
      </c>
      <c r="AA285" s="73">
        <v>0</v>
      </c>
      <c r="AB285" s="73">
        <v>0</v>
      </c>
      <c r="AC285" s="73">
        <v>0</v>
      </c>
      <c r="AD285" s="73">
        <v>0</v>
      </c>
      <c r="AE285" s="73">
        <v>0</v>
      </c>
      <c r="AF285" s="73">
        <v>0</v>
      </c>
    </row>
    <row r="286" spans="1:32" x14ac:dyDescent="0.2">
      <c r="A286" s="70" t="s">
        <v>75</v>
      </c>
      <c r="B286" s="71" t="s">
        <v>76</v>
      </c>
      <c r="C286" s="72">
        <v>0</v>
      </c>
      <c r="D286" s="73">
        <v>0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  <c r="U286" s="73">
        <v>0</v>
      </c>
      <c r="V286" s="73">
        <v>0</v>
      </c>
      <c r="W286" s="73">
        <v>0</v>
      </c>
      <c r="X286" s="73">
        <v>0</v>
      </c>
      <c r="Y286" s="73">
        <v>0</v>
      </c>
      <c r="Z286" s="73">
        <v>0</v>
      </c>
      <c r="AA286" s="73">
        <v>0</v>
      </c>
      <c r="AB286" s="73">
        <v>0</v>
      </c>
      <c r="AC286" s="73">
        <v>0</v>
      </c>
      <c r="AD286" s="73">
        <v>0</v>
      </c>
      <c r="AE286" s="73">
        <v>0</v>
      </c>
      <c r="AF286" s="73">
        <v>0</v>
      </c>
    </row>
    <row r="287" spans="1:32" x14ac:dyDescent="0.2">
      <c r="A287" s="70" t="s">
        <v>77</v>
      </c>
      <c r="B287" s="71" t="s">
        <v>78</v>
      </c>
      <c r="C287" s="72">
        <v>0</v>
      </c>
      <c r="D287" s="73">
        <v>0</v>
      </c>
      <c r="E287" s="73">
        <v>0</v>
      </c>
      <c r="F287" s="73">
        <v>0</v>
      </c>
      <c r="G287" s="73">
        <v>0</v>
      </c>
      <c r="H287" s="73">
        <v>0</v>
      </c>
      <c r="I287" s="73">
        <v>0</v>
      </c>
      <c r="J287" s="73">
        <v>0</v>
      </c>
      <c r="K287" s="73">
        <v>0</v>
      </c>
      <c r="L287" s="73">
        <v>0</v>
      </c>
      <c r="M287" s="73">
        <v>0</v>
      </c>
      <c r="N287" s="73">
        <v>0</v>
      </c>
      <c r="O287" s="73">
        <v>0</v>
      </c>
      <c r="P287" s="73">
        <v>0</v>
      </c>
      <c r="Q287" s="73">
        <v>0</v>
      </c>
      <c r="R287" s="73">
        <v>0</v>
      </c>
      <c r="S287" s="73">
        <v>0</v>
      </c>
      <c r="T287" s="73">
        <v>0</v>
      </c>
      <c r="U287" s="73">
        <v>0</v>
      </c>
      <c r="V287" s="73">
        <v>0</v>
      </c>
      <c r="W287" s="73">
        <v>0</v>
      </c>
      <c r="X287" s="73">
        <v>0</v>
      </c>
      <c r="Y287" s="73">
        <v>0</v>
      </c>
      <c r="Z287" s="73">
        <v>0</v>
      </c>
      <c r="AA287" s="73">
        <v>0</v>
      </c>
      <c r="AB287" s="73">
        <v>0</v>
      </c>
      <c r="AC287" s="73">
        <v>0</v>
      </c>
      <c r="AD287" s="73">
        <v>0</v>
      </c>
      <c r="AE287" s="73">
        <v>0</v>
      </c>
      <c r="AF287" s="73">
        <v>0</v>
      </c>
    </row>
    <row r="288" spans="1:32" x14ac:dyDescent="0.2">
      <c r="A288" s="70" t="s">
        <v>79</v>
      </c>
      <c r="B288" s="71" t="s">
        <v>80</v>
      </c>
      <c r="C288" s="72">
        <v>0</v>
      </c>
      <c r="D288" s="73">
        <v>0</v>
      </c>
      <c r="E288" s="73">
        <v>0</v>
      </c>
      <c r="F288" s="73">
        <v>0</v>
      </c>
      <c r="G288" s="73">
        <v>0</v>
      </c>
      <c r="H288" s="73">
        <v>0</v>
      </c>
      <c r="I288" s="73">
        <v>0</v>
      </c>
      <c r="J288" s="73">
        <v>0</v>
      </c>
      <c r="K288" s="73">
        <v>0</v>
      </c>
      <c r="L288" s="73">
        <v>0</v>
      </c>
      <c r="M288" s="73">
        <v>0</v>
      </c>
      <c r="N288" s="73">
        <v>0</v>
      </c>
      <c r="O288" s="73">
        <v>0</v>
      </c>
      <c r="P288" s="73">
        <v>0</v>
      </c>
      <c r="Q288" s="73">
        <v>0</v>
      </c>
      <c r="R288" s="73">
        <v>0</v>
      </c>
      <c r="S288" s="73">
        <v>0</v>
      </c>
      <c r="T288" s="73">
        <v>0</v>
      </c>
      <c r="U288" s="73">
        <v>0</v>
      </c>
      <c r="V288" s="73">
        <v>0</v>
      </c>
      <c r="W288" s="73">
        <v>0</v>
      </c>
      <c r="X288" s="73">
        <v>0</v>
      </c>
      <c r="Y288" s="73">
        <v>0</v>
      </c>
      <c r="Z288" s="73">
        <v>0</v>
      </c>
      <c r="AA288" s="73">
        <v>0</v>
      </c>
      <c r="AB288" s="73">
        <v>0</v>
      </c>
      <c r="AC288" s="73">
        <v>0</v>
      </c>
      <c r="AD288" s="73">
        <v>0</v>
      </c>
      <c r="AE288" s="73">
        <v>0</v>
      </c>
      <c r="AF288" s="73">
        <v>0</v>
      </c>
    </row>
    <row r="289" spans="1:32" x14ac:dyDescent="0.2">
      <c r="A289" s="74" t="s">
        <v>81</v>
      </c>
      <c r="B289" s="75"/>
      <c r="C289" s="72">
        <v>0</v>
      </c>
      <c r="D289" s="73">
        <v>0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  <c r="U289" s="73">
        <v>0</v>
      </c>
      <c r="V289" s="73">
        <v>0</v>
      </c>
      <c r="W289" s="73">
        <v>0</v>
      </c>
      <c r="X289" s="73">
        <v>0</v>
      </c>
      <c r="Y289" s="73">
        <v>0</v>
      </c>
      <c r="Z289" s="73">
        <v>0</v>
      </c>
      <c r="AA289" s="73">
        <v>0</v>
      </c>
      <c r="AB289" s="73">
        <v>0</v>
      </c>
      <c r="AC289" s="73">
        <v>0</v>
      </c>
      <c r="AD289" s="73">
        <v>0</v>
      </c>
      <c r="AE289" s="73">
        <v>0</v>
      </c>
      <c r="AF289" s="73">
        <v>0</v>
      </c>
    </row>
    <row r="290" spans="1:32" x14ac:dyDescent="0.2">
      <c r="A290" s="76" t="s">
        <v>82</v>
      </c>
      <c r="B290" s="28"/>
      <c r="C290" s="78">
        <v>0</v>
      </c>
      <c r="D290" s="78">
        <v>0</v>
      </c>
      <c r="E290" s="78">
        <v>0</v>
      </c>
      <c r="F290" s="78">
        <v>0</v>
      </c>
      <c r="G290" s="78">
        <v>0</v>
      </c>
      <c r="H290" s="78">
        <v>0</v>
      </c>
      <c r="I290" s="78">
        <v>0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  <c r="T290" s="78">
        <v>0</v>
      </c>
      <c r="U290" s="78">
        <v>0</v>
      </c>
      <c r="V290" s="78">
        <v>0</v>
      </c>
      <c r="W290" s="78">
        <v>0</v>
      </c>
      <c r="X290" s="78">
        <v>0</v>
      </c>
      <c r="Y290" s="78">
        <v>0</v>
      </c>
      <c r="Z290" s="78">
        <v>0</v>
      </c>
      <c r="AA290" s="78">
        <v>0</v>
      </c>
      <c r="AB290" s="78">
        <v>0</v>
      </c>
      <c r="AC290" s="78">
        <v>0</v>
      </c>
      <c r="AD290" s="78">
        <v>0</v>
      </c>
      <c r="AE290" s="78">
        <v>0</v>
      </c>
      <c r="AF290" s="78">
        <v>0</v>
      </c>
    </row>
    <row r="291" spans="1:32" x14ac:dyDescent="0.2">
      <c r="A291" s="79" t="s">
        <v>83</v>
      </c>
      <c r="B291" s="80" t="s">
        <v>84</v>
      </c>
      <c r="C291" s="81">
        <v>0</v>
      </c>
      <c r="D291" s="82">
        <v>0</v>
      </c>
      <c r="E291" s="82">
        <v>0</v>
      </c>
      <c r="F291" s="82">
        <v>0</v>
      </c>
      <c r="G291" s="82">
        <v>0</v>
      </c>
      <c r="H291" s="82">
        <v>0</v>
      </c>
      <c r="I291" s="82">
        <v>0</v>
      </c>
      <c r="J291" s="82">
        <v>0</v>
      </c>
      <c r="K291" s="82">
        <v>0</v>
      </c>
      <c r="L291" s="82">
        <v>0</v>
      </c>
      <c r="M291" s="82">
        <v>0</v>
      </c>
      <c r="N291" s="82">
        <v>0</v>
      </c>
      <c r="O291" s="82">
        <v>0</v>
      </c>
      <c r="P291" s="82">
        <v>0</v>
      </c>
      <c r="Q291" s="82">
        <v>0</v>
      </c>
      <c r="R291" s="82">
        <v>0</v>
      </c>
      <c r="S291" s="82">
        <v>0</v>
      </c>
      <c r="T291" s="82">
        <v>0</v>
      </c>
      <c r="U291" s="82">
        <v>0</v>
      </c>
      <c r="V291" s="82">
        <v>0</v>
      </c>
      <c r="W291" s="82">
        <v>0</v>
      </c>
      <c r="X291" s="82">
        <v>0</v>
      </c>
      <c r="Y291" s="82">
        <v>0</v>
      </c>
      <c r="Z291" s="82">
        <v>0</v>
      </c>
      <c r="AA291" s="82">
        <v>0</v>
      </c>
      <c r="AB291" s="82">
        <v>0</v>
      </c>
      <c r="AC291" s="82">
        <v>0</v>
      </c>
      <c r="AD291" s="82">
        <v>0</v>
      </c>
      <c r="AE291" s="82">
        <v>0</v>
      </c>
      <c r="AF291" s="82">
        <v>0</v>
      </c>
    </row>
    <row r="292" spans="1:32" x14ac:dyDescent="0.2">
      <c r="A292" s="83" t="s">
        <v>85</v>
      </c>
      <c r="B292" s="84">
        <v>84</v>
      </c>
      <c r="C292" s="72">
        <v>0</v>
      </c>
      <c r="D292" s="73">
        <v>0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  <c r="U292" s="73">
        <v>0</v>
      </c>
      <c r="V292" s="73">
        <v>0</v>
      </c>
      <c r="W292" s="73">
        <v>0</v>
      </c>
      <c r="X292" s="73">
        <v>0</v>
      </c>
      <c r="Y292" s="73">
        <v>0</v>
      </c>
      <c r="Z292" s="73">
        <v>0</v>
      </c>
      <c r="AA292" s="73">
        <v>0</v>
      </c>
      <c r="AB292" s="73">
        <v>0</v>
      </c>
      <c r="AC292" s="73">
        <v>0</v>
      </c>
      <c r="AD292" s="73">
        <v>0</v>
      </c>
      <c r="AE292" s="73">
        <v>0</v>
      </c>
      <c r="AF292" s="73">
        <v>0</v>
      </c>
    </row>
    <row r="293" spans="1:32" x14ac:dyDescent="0.2">
      <c r="A293" s="70" t="s">
        <v>86</v>
      </c>
      <c r="B293" s="71">
        <v>85</v>
      </c>
      <c r="C293" s="72">
        <v>0</v>
      </c>
      <c r="D293" s="73">
        <v>0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  <c r="U293" s="73">
        <v>0</v>
      </c>
      <c r="V293" s="73">
        <v>0</v>
      </c>
      <c r="W293" s="73">
        <v>0</v>
      </c>
      <c r="X293" s="73">
        <v>0</v>
      </c>
      <c r="Y293" s="73">
        <v>0</v>
      </c>
      <c r="Z293" s="73">
        <v>0</v>
      </c>
      <c r="AA293" s="73">
        <v>0</v>
      </c>
      <c r="AB293" s="73">
        <v>0</v>
      </c>
      <c r="AC293" s="73">
        <v>0</v>
      </c>
      <c r="AD293" s="73">
        <v>0</v>
      </c>
      <c r="AE293" s="73">
        <v>0</v>
      </c>
      <c r="AF293" s="73">
        <v>0</v>
      </c>
    </row>
    <row r="294" spans="1:32" x14ac:dyDescent="0.2">
      <c r="A294" s="74" t="s">
        <v>87</v>
      </c>
      <c r="B294" s="75" t="s">
        <v>88</v>
      </c>
      <c r="C294" s="85">
        <v>0</v>
      </c>
      <c r="D294" s="86">
        <v>0</v>
      </c>
      <c r="E294" s="86">
        <v>0</v>
      </c>
      <c r="F294" s="86">
        <v>0</v>
      </c>
      <c r="G294" s="86">
        <v>0</v>
      </c>
      <c r="H294" s="86">
        <v>0</v>
      </c>
      <c r="I294" s="86">
        <v>0</v>
      </c>
      <c r="J294" s="86">
        <v>0</v>
      </c>
      <c r="K294" s="86">
        <v>0</v>
      </c>
      <c r="L294" s="86">
        <v>0</v>
      </c>
      <c r="M294" s="86">
        <v>0</v>
      </c>
      <c r="N294" s="86">
        <v>0</v>
      </c>
      <c r="O294" s="86">
        <v>0</v>
      </c>
      <c r="P294" s="86">
        <v>0</v>
      </c>
      <c r="Q294" s="86">
        <v>0</v>
      </c>
      <c r="R294" s="86">
        <v>0</v>
      </c>
      <c r="S294" s="86">
        <v>0</v>
      </c>
      <c r="T294" s="86">
        <v>0</v>
      </c>
      <c r="U294" s="86">
        <v>0</v>
      </c>
      <c r="V294" s="86">
        <v>0</v>
      </c>
      <c r="W294" s="86">
        <v>0</v>
      </c>
      <c r="X294" s="86">
        <v>0</v>
      </c>
      <c r="Y294" s="86">
        <v>0</v>
      </c>
      <c r="Z294" s="86">
        <v>0</v>
      </c>
      <c r="AA294" s="86">
        <v>0</v>
      </c>
      <c r="AB294" s="86">
        <v>0</v>
      </c>
      <c r="AC294" s="86">
        <v>0</v>
      </c>
      <c r="AD294" s="86">
        <v>0</v>
      </c>
      <c r="AE294" s="86">
        <v>0</v>
      </c>
      <c r="AF294" s="86">
        <v>0</v>
      </c>
    </row>
    <row r="295" spans="1:32" x14ac:dyDescent="0.2">
      <c r="A295" s="32" t="s">
        <v>89</v>
      </c>
      <c r="B295" s="33"/>
      <c r="C295" s="34">
        <v>0</v>
      </c>
      <c r="D295" s="34">
        <v>0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0</v>
      </c>
      <c r="Z295" s="34">
        <v>0</v>
      </c>
      <c r="AA295" s="34">
        <v>0</v>
      </c>
      <c r="AB295" s="34">
        <v>0</v>
      </c>
      <c r="AC295" s="34">
        <v>0</v>
      </c>
      <c r="AD295" s="34">
        <v>0</v>
      </c>
      <c r="AE295" s="34">
        <v>0</v>
      </c>
      <c r="AF295" s="34">
        <v>0</v>
      </c>
    </row>
    <row r="296" spans="1:32" ht="13.5" thickBot="1" x14ac:dyDescent="0.25">
      <c r="A296" s="30" t="s">
        <v>90</v>
      </c>
      <c r="B296" s="31"/>
      <c r="C296" s="19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</row>
    <row r="297" spans="1:32" ht="13.5" thickBot="1" x14ac:dyDescent="0.25">
      <c r="A297" s="36" t="s">
        <v>91</v>
      </c>
      <c r="B297" s="37"/>
      <c r="C297" s="38">
        <v>0</v>
      </c>
      <c r="D297" s="38">
        <v>0</v>
      </c>
      <c r="E297" s="38">
        <v>0</v>
      </c>
      <c r="F297" s="38">
        <v>0</v>
      </c>
      <c r="G297" s="38">
        <v>0</v>
      </c>
      <c r="H297" s="38">
        <v>0</v>
      </c>
      <c r="I297" s="38">
        <v>0</v>
      </c>
      <c r="J297" s="38">
        <v>0</v>
      </c>
      <c r="K297" s="38">
        <v>0</v>
      </c>
      <c r="L297" s="38">
        <v>0</v>
      </c>
      <c r="M297" s="38">
        <v>0</v>
      </c>
      <c r="N297" s="38">
        <v>0</v>
      </c>
      <c r="O297" s="38">
        <v>0</v>
      </c>
      <c r="P297" s="38">
        <v>0</v>
      </c>
      <c r="Q297" s="38">
        <v>0</v>
      </c>
      <c r="R297" s="38">
        <v>0</v>
      </c>
      <c r="S297" s="38">
        <v>0</v>
      </c>
      <c r="T297" s="38">
        <v>0</v>
      </c>
      <c r="U297" s="38">
        <v>0</v>
      </c>
      <c r="V297" s="38">
        <v>0</v>
      </c>
      <c r="W297" s="38">
        <v>-0.78720530690860357</v>
      </c>
      <c r="X297" s="38">
        <v>-31.365766215377157</v>
      </c>
      <c r="Y297" s="38">
        <v>-42.337532304692957</v>
      </c>
      <c r="Z297" s="38">
        <v>-4.3950459528965382</v>
      </c>
      <c r="AA297" s="38">
        <v>7.6129812398900256</v>
      </c>
      <c r="AB297" s="38">
        <v>-1.9214501933085444</v>
      </c>
      <c r="AC297" s="38">
        <v>7.8774786294311241</v>
      </c>
      <c r="AD297" s="38">
        <v>-1.466498994541567</v>
      </c>
      <c r="AE297" s="38">
        <v>-5.2567080980734033</v>
      </c>
      <c r="AF297" s="38">
        <v>-2.9620090857373924</v>
      </c>
    </row>
    <row r="299" spans="1:32" x14ac:dyDescent="0.2">
      <c r="A299" s="94"/>
      <c r="B299" s="95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</row>
    <row r="300" spans="1:32" x14ac:dyDescent="0.2">
      <c r="A300"/>
      <c r="B30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 spans="1:32" ht="30.75" thickBot="1" x14ac:dyDescent="0.3">
      <c r="A301" s="90" t="s">
        <v>104</v>
      </c>
      <c r="B301" s="2" t="s">
        <v>1</v>
      </c>
      <c r="C301" s="3">
        <v>1990</v>
      </c>
      <c r="D301" s="3">
        <v>1991</v>
      </c>
      <c r="E301" s="3">
        <v>1992</v>
      </c>
      <c r="F301" s="3">
        <v>1993</v>
      </c>
      <c r="G301" s="3">
        <v>1994</v>
      </c>
      <c r="H301" s="3">
        <v>1995</v>
      </c>
      <c r="I301" s="3">
        <v>1996</v>
      </c>
      <c r="J301" s="3">
        <v>1997</v>
      </c>
      <c r="K301" s="3">
        <v>1998</v>
      </c>
      <c r="L301" s="3">
        <v>1999</v>
      </c>
      <c r="M301" s="3">
        <v>2000</v>
      </c>
      <c r="N301" s="3">
        <v>2001</v>
      </c>
      <c r="O301" s="3">
        <v>2002</v>
      </c>
      <c r="P301" s="3">
        <v>2003</v>
      </c>
      <c r="Q301" s="3">
        <v>2004</v>
      </c>
      <c r="R301" s="3">
        <v>2005</v>
      </c>
      <c r="S301" s="3">
        <v>2006</v>
      </c>
      <c r="T301" s="3">
        <v>2007</v>
      </c>
      <c r="U301" s="3">
        <v>2008</v>
      </c>
      <c r="V301" s="3">
        <v>2009</v>
      </c>
      <c r="W301" s="3">
        <v>2010</v>
      </c>
      <c r="X301" s="3">
        <v>2011</v>
      </c>
      <c r="Y301" s="3">
        <v>2012</v>
      </c>
      <c r="Z301" s="3">
        <v>2013</v>
      </c>
      <c r="AA301" s="3">
        <v>2014</v>
      </c>
      <c r="AB301" s="3">
        <v>2015</v>
      </c>
      <c r="AC301" s="3">
        <v>2016</v>
      </c>
      <c r="AD301" s="3">
        <v>2017</v>
      </c>
      <c r="AE301" s="3">
        <v>2018</v>
      </c>
      <c r="AF301" s="3">
        <v>2019</v>
      </c>
    </row>
    <row r="302" spans="1:32" x14ac:dyDescent="0.2">
      <c r="A302" s="5" t="s">
        <v>2</v>
      </c>
      <c r="B302" s="6"/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</row>
    <row r="303" spans="1:32" x14ac:dyDescent="0.2">
      <c r="A303" s="10" t="s">
        <v>3</v>
      </c>
      <c r="B303" s="11"/>
      <c r="C303" s="12">
        <v>586.81499999999994</v>
      </c>
      <c r="D303" s="12">
        <v>588.94499999999994</v>
      </c>
      <c r="E303" s="12">
        <v>632.61</v>
      </c>
      <c r="F303" s="12">
        <v>624.08999999999992</v>
      </c>
      <c r="G303" s="12">
        <v>698.64</v>
      </c>
      <c r="H303" s="12">
        <v>701.83499999999992</v>
      </c>
      <c r="I303" s="12">
        <v>782.77499999999998</v>
      </c>
      <c r="J303" s="12">
        <v>838.15499999999997</v>
      </c>
      <c r="K303" s="12">
        <v>923.3549999999999</v>
      </c>
      <c r="L303" s="12">
        <v>1053.2849999999999</v>
      </c>
      <c r="M303" s="12">
        <v>1079.9099999999999</v>
      </c>
      <c r="N303" s="12">
        <v>1066.0650000000001</v>
      </c>
      <c r="O303" s="12">
        <v>1101.21</v>
      </c>
      <c r="P303" s="12">
        <v>1185.345</v>
      </c>
      <c r="Q303" s="12">
        <v>1267.3499999999999</v>
      </c>
      <c r="R303" s="12">
        <v>1272.4280019782079</v>
      </c>
      <c r="S303" s="12">
        <v>1245.8071057355778</v>
      </c>
      <c r="T303" s="12">
        <v>1250.4457702264888</v>
      </c>
      <c r="U303" s="12">
        <v>1179.6242171823524</v>
      </c>
      <c r="V303" s="12">
        <v>1113.5994479599933</v>
      </c>
      <c r="W303" s="12">
        <v>1098.425937271111</v>
      </c>
      <c r="X303" s="12">
        <v>1215.4778603166665</v>
      </c>
      <c r="Y303" s="12">
        <v>1079.7509873962383</v>
      </c>
      <c r="Z303" s="12">
        <v>835.80532284444439</v>
      </c>
      <c r="AA303" s="12">
        <v>891.43655555555551</v>
      </c>
      <c r="AB303" s="12">
        <v>847.66482598888888</v>
      </c>
      <c r="AC303" s="12">
        <v>794.65201411111104</v>
      </c>
      <c r="AD303" s="12">
        <v>928.57858044444447</v>
      </c>
      <c r="AE303" s="12">
        <v>564.2282843555555</v>
      </c>
      <c r="AF303" s="12">
        <v>542.64897193333343</v>
      </c>
    </row>
    <row r="304" spans="1:32" x14ac:dyDescent="0.2">
      <c r="A304" s="10" t="s">
        <v>4</v>
      </c>
      <c r="B304" s="11"/>
      <c r="C304" s="12">
        <v>1.0649999999999999</v>
      </c>
      <c r="D304" s="12">
        <v>19.169999999999998</v>
      </c>
      <c r="E304" s="12">
        <v>19.169999999999998</v>
      </c>
      <c r="F304" s="12">
        <v>9.5849999999999991</v>
      </c>
      <c r="G304" s="12">
        <v>15.975</v>
      </c>
      <c r="H304" s="12">
        <v>15.975</v>
      </c>
      <c r="I304" s="12">
        <v>4.26</v>
      </c>
      <c r="J304" s="12">
        <v>72.42</v>
      </c>
      <c r="K304" s="12">
        <v>11.715</v>
      </c>
      <c r="L304" s="12">
        <v>7.4550000000000001</v>
      </c>
      <c r="M304" s="12">
        <v>21.299999999999997</v>
      </c>
      <c r="N304" s="12">
        <v>132.06</v>
      </c>
      <c r="O304" s="12">
        <v>172.53</v>
      </c>
      <c r="P304" s="12">
        <v>203.41499999999999</v>
      </c>
      <c r="Q304" s="12">
        <v>129.93</v>
      </c>
      <c r="R304" s="12">
        <v>187.12604119500003</v>
      </c>
      <c r="S304" s="12">
        <v>99.370304250000004</v>
      </c>
      <c r="T304" s="12">
        <v>27.068202944999999</v>
      </c>
      <c r="U304" s="12">
        <v>6.2347955777777777</v>
      </c>
      <c r="V304" s="12">
        <v>0</v>
      </c>
      <c r="W304" s="12">
        <v>37.096251228333337</v>
      </c>
      <c r="X304" s="12">
        <v>265.72114549499997</v>
      </c>
      <c r="Y304" s="12">
        <v>433.62034337999995</v>
      </c>
      <c r="Z304" s="12">
        <v>176.67692224444443</v>
      </c>
      <c r="AA304" s="12">
        <v>276.34183507777772</v>
      </c>
      <c r="AB304" s="12">
        <v>414.29421579999996</v>
      </c>
      <c r="AC304" s="12">
        <v>370.97353661111111</v>
      </c>
      <c r="AD304" s="12">
        <v>517.92430744444448</v>
      </c>
      <c r="AE304" s="12">
        <v>364.52221864444448</v>
      </c>
      <c r="AF304" s="12">
        <v>432.94982474444441</v>
      </c>
    </row>
    <row r="305" spans="1:32" x14ac:dyDescent="0.2">
      <c r="A305" s="10" t="s">
        <v>5</v>
      </c>
      <c r="B305" s="11"/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</row>
    <row r="306" spans="1:32" ht="13.5" thickBot="1" x14ac:dyDescent="0.25">
      <c r="A306" s="13" t="s">
        <v>6</v>
      </c>
      <c r="B306" s="14"/>
      <c r="C306" s="15">
        <v>-10.649999999999999</v>
      </c>
      <c r="D306" s="15">
        <v>28.754999999999999</v>
      </c>
      <c r="E306" s="15">
        <v>35.144999999999996</v>
      </c>
      <c r="F306" s="15">
        <v>3.1949999999999998</v>
      </c>
      <c r="G306" s="15">
        <v>-6.39</v>
      </c>
      <c r="H306" s="15">
        <v>25.56</v>
      </c>
      <c r="I306" s="15">
        <v>-8.52</v>
      </c>
      <c r="J306" s="15">
        <v>4.26</v>
      </c>
      <c r="K306" s="15">
        <v>-3.1949999999999998</v>
      </c>
      <c r="L306" s="15">
        <v>6.39</v>
      </c>
      <c r="M306" s="15">
        <v>-106.5</v>
      </c>
      <c r="N306" s="15">
        <v>10.649999999999999</v>
      </c>
      <c r="O306" s="15">
        <v>-6.39</v>
      </c>
      <c r="P306" s="15">
        <v>30.884999999999998</v>
      </c>
      <c r="Q306" s="15">
        <v>85.199999999999989</v>
      </c>
      <c r="R306" s="15">
        <v>17.467490912282951</v>
      </c>
      <c r="S306" s="15">
        <v>4.3816214072140571</v>
      </c>
      <c r="T306" s="15">
        <v>3.6791909688888791</v>
      </c>
      <c r="U306" s="15">
        <v>32.60479892</v>
      </c>
      <c r="V306" s="15">
        <v>-13.591499943333304</v>
      </c>
      <c r="W306" s="15">
        <v>-14.104248645822224</v>
      </c>
      <c r="X306" s="15">
        <v>4.5108837808222226</v>
      </c>
      <c r="Y306" s="15">
        <v>11.88495739041778</v>
      </c>
      <c r="Z306" s="15">
        <v>-5.451136233333334</v>
      </c>
      <c r="AA306" s="15">
        <v>-6.7759102444444439</v>
      </c>
      <c r="AB306" s="15">
        <v>9.5819328000000006</v>
      </c>
      <c r="AC306" s="15">
        <v>-6.2923505444444441</v>
      </c>
      <c r="AD306" s="15">
        <v>-96.544730266666633</v>
      </c>
      <c r="AE306" s="15">
        <v>-9.6980083333333713</v>
      </c>
      <c r="AF306" s="15">
        <v>135.33215412222225</v>
      </c>
    </row>
    <row r="307" spans="1:32" x14ac:dyDescent="0.2">
      <c r="A307" s="16" t="s">
        <v>7</v>
      </c>
      <c r="B307" s="17"/>
      <c r="C307" s="18">
        <v>575.09999999999991</v>
      </c>
      <c r="D307" s="18">
        <v>598.53</v>
      </c>
      <c r="E307" s="18">
        <v>648.58500000000004</v>
      </c>
      <c r="F307" s="18">
        <v>617.69999999999993</v>
      </c>
      <c r="G307" s="18">
        <v>676.27499999999998</v>
      </c>
      <c r="H307" s="18">
        <v>711.41999999999985</v>
      </c>
      <c r="I307" s="18">
        <v>769.995</v>
      </c>
      <c r="J307" s="18">
        <v>769.995</v>
      </c>
      <c r="K307" s="18">
        <v>908.44499999999982</v>
      </c>
      <c r="L307" s="18">
        <v>1052.22</v>
      </c>
      <c r="M307" s="18">
        <v>952.1099999999999</v>
      </c>
      <c r="N307" s="18">
        <v>944.65500000000009</v>
      </c>
      <c r="O307" s="18">
        <v>922.29000000000008</v>
      </c>
      <c r="P307" s="18">
        <v>1012.8150000000001</v>
      </c>
      <c r="Q307" s="18">
        <v>1222.6199999999999</v>
      </c>
      <c r="R307" s="18">
        <v>1102.7694516954909</v>
      </c>
      <c r="S307" s="18">
        <v>1150.8184228927917</v>
      </c>
      <c r="T307" s="18">
        <v>1227.0567582503777</v>
      </c>
      <c r="U307" s="18">
        <v>1205.9942205245745</v>
      </c>
      <c r="V307" s="18">
        <v>1100.0079480166601</v>
      </c>
      <c r="W307" s="18">
        <v>1047.2254373969554</v>
      </c>
      <c r="X307" s="18">
        <v>954.26759860248876</v>
      </c>
      <c r="Y307" s="18">
        <v>658.01560140665617</v>
      </c>
      <c r="Z307" s="18">
        <v>653.67726436666658</v>
      </c>
      <c r="AA307" s="18">
        <v>608.31881023333347</v>
      </c>
      <c r="AB307" s="18">
        <v>442.95254298888892</v>
      </c>
      <c r="AC307" s="18">
        <v>417.38612695555548</v>
      </c>
      <c r="AD307" s="18">
        <v>314.10954273333334</v>
      </c>
      <c r="AE307" s="18">
        <v>190.00805737777765</v>
      </c>
      <c r="AF307" s="18">
        <v>245.03130131111126</v>
      </c>
    </row>
    <row r="308" spans="1:32" ht="13.5" thickBot="1" x14ac:dyDescent="0.25">
      <c r="A308" s="21" t="s">
        <v>8</v>
      </c>
      <c r="B308" s="22"/>
      <c r="C308" s="23">
        <f t="shared" ref="C308:AF308" si="5">C307-C327</f>
        <v>575.09999999999991</v>
      </c>
      <c r="D308" s="23">
        <f t="shared" si="5"/>
        <v>598.53</v>
      </c>
      <c r="E308" s="23">
        <f t="shared" si="5"/>
        <v>648.58500000000004</v>
      </c>
      <c r="F308" s="23">
        <f t="shared" si="5"/>
        <v>617.69999999999993</v>
      </c>
      <c r="G308" s="23">
        <f t="shared" si="5"/>
        <v>676.27499999999998</v>
      </c>
      <c r="H308" s="23">
        <f t="shared" si="5"/>
        <v>711.41999999999985</v>
      </c>
      <c r="I308" s="23">
        <f t="shared" si="5"/>
        <v>769.995</v>
      </c>
      <c r="J308" s="23">
        <f t="shared" si="5"/>
        <v>769.995</v>
      </c>
      <c r="K308" s="23">
        <f t="shared" si="5"/>
        <v>908.44499999999982</v>
      </c>
      <c r="L308" s="23">
        <f t="shared" si="5"/>
        <v>1052.22</v>
      </c>
      <c r="M308" s="23">
        <f t="shared" si="5"/>
        <v>952.1099999999999</v>
      </c>
      <c r="N308" s="23">
        <f t="shared" si="5"/>
        <v>944.65500000000009</v>
      </c>
      <c r="O308" s="23">
        <f t="shared" si="5"/>
        <v>922.29000000000008</v>
      </c>
      <c r="P308" s="23">
        <f t="shared" si="5"/>
        <v>1012.8150000000001</v>
      </c>
      <c r="Q308" s="23">
        <f t="shared" si="5"/>
        <v>1222.6199999999999</v>
      </c>
      <c r="R308" s="23">
        <f t="shared" si="5"/>
        <v>1102.7694516954909</v>
      </c>
      <c r="S308" s="23">
        <f t="shared" si="5"/>
        <v>1150.8184228927917</v>
      </c>
      <c r="T308" s="23">
        <f t="shared" si="5"/>
        <v>1227.0567582503777</v>
      </c>
      <c r="U308" s="23">
        <f t="shared" si="5"/>
        <v>1205.9942205245745</v>
      </c>
      <c r="V308" s="23">
        <f t="shared" si="5"/>
        <v>1100.0079480166601</v>
      </c>
      <c r="W308" s="23">
        <f t="shared" si="5"/>
        <v>1047.2254373969554</v>
      </c>
      <c r="X308" s="23">
        <f t="shared" si="5"/>
        <v>954.26759860248876</v>
      </c>
      <c r="Y308" s="23">
        <f t="shared" si="5"/>
        <v>658.01560140665617</v>
      </c>
      <c r="Z308" s="23">
        <f t="shared" si="5"/>
        <v>653.67726436666658</v>
      </c>
      <c r="AA308" s="23">
        <f t="shared" si="5"/>
        <v>608.31881023333347</v>
      </c>
      <c r="AB308" s="23">
        <f t="shared" si="5"/>
        <v>442.95254298888892</v>
      </c>
      <c r="AC308" s="23">
        <f t="shared" si="5"/>
        <v>417.38612695555548</v>
      </c>
      <c r="AD308" s="23">
        <f t="shared" si="5"/>
        <v>314.10954273333334</v>
      </c>
      <c r="AE308" s="23">
        <f t="shared" si="5"/>
        <v>190.00805737777765</v>
      </c>
      <c r="AF308" s="23">
        <f t="shared" si="5"/>
        <v>245.03130131111126</v>
      </c>
    </row>
    <row r="309" spans="1:32" x14ac:dyDescent="0.2">
      <c r="A309" s="16" t="s">
        <v>9</v>
      </c>
      <c r="B309" s="17"/>
      <c r="C309" s="18">
        <v>0</v>
      </c>
      <c r="D309" s="18">
        <v>0</v>
      </c>
      <c r="E309" s="18">
        <v>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8">
        <v>0</v>
      </c>
      <c r="M309" s="18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18">
        <v>0</v>
      </c>
      <c r="W309" s="18">
        <v>0</v>
      </c>
      <c r="X309" s="18">
        <v>0</v>
      </c>
      <c r="Y309" s="18">
        <v>0</v>
      </c>
      <c r="Z309" s="18">
        <v>0</v>
      </c>
      <c r="AA309" s="18">
        <v>0</v>
      </c>
      <c r="AB309" s="18">
        <v>0</v>
      </c>
      <c r="AC309" s="18">
        <v>0</v>
      </c>
      <c r="AD309" s="18">
        <v>0</v>
      </c>
      <c r="AE309" s="18">
        <v>0</v>
      </c>
      <c r="AF309" s="18">
        <v>0</v>
      </c>
    </row>
    <row r="310" spans="1:32" x14ac:dyDescent="0.2">
      <c r="A310" s="24" t="s">
        <v>10</v>
      </c>
      <c r="B310" s="25"/>
      <c r="C310" s="26">
        <v>0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>
        <v>0</v>
      </c>
      <c r="Z310" s="26">
        <v>0</v>
      </c>
      <c r="AA310" s="26">
        <v>0</v>
      </c>
      <c r="AB310" s="26">
        <v>0</v>
      </c>
      <c r="AC310" s="26">
        <v>0</v>
      </c>
      <c r="AD310" s="26">
        <v>0</v>
      </c>
      <c r="AE310" s="26">
        <v>0</v>
      </c>
      <c r="AF310" s="26">
        <v>0</v>
      </c>
    </row>
    <row r="311" spans="1:32" x14ac:dyDescent="0.2">
      <c r="A311" s="10" t="s">
        <v>11</v>
      </c>
      <c r="B311" s="11"/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</row>
    <row r="312" spans="1:32" x14ac:dyDescent="0.2">
      <c r="A312" s="10" t="s">
        <v>12</v>
      </c>
      <c r="B312" s="11"/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</row>
    <row r="313" spans="1:32" x14ac:dyDescent="0.2">
      <c r="A313" s="10" t="s">
        <v>13</v>
      </c>
      <c r="B313" s="11"/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</row>
    <row r="314" spans="1:32" x14ac:dyDescent="0.2">
      <c r="A314" s="27" t="s">
        <v>14</v>
      </c>
      <c r="B314" s="28"/>
      <c r="C314" s="29">
        <v>0</v>
      </c>
      <c r="D314" s="29">
        <v>0</v>
      </c>
      <c r="E314" s="29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0</v>
      </c>
      <c r="AA314" s="29">
        <v>0</v>
      </c>
      <c r="AB314" s="29">
        <v>0</v>
      </c>
      <c r="AC314" s="29">
        <v>0</v>
      </c>
      <c r="AD314" s="29">
        <v>0</v>
      </c>
      <c r="AE314" s="29">
        <v>0</v>
      </c>
      <c r="AF314" s="29">
        <v>0</v>
      </c>
    </row>
    <row r="315" spans="1:32" x14ac:dyDescent="0.2">
      <c r="A315" s="30" t="s">
        <v>15</v>
      </c>
      <c r="B315" s="31"/>
      <c r="C315" s="19">
        <v>362.09999999999997</v>
      </c>
      <c r="D315" s="19">
        <v>354.64499999999998</v>
      </c>
      <c r="E315" s="19">
        <v>384.46499999999997</v>
      </c>
      <c r="F315" s="19">
        <v>390.85499999999996</v>
      </c>
      <c r="G315" s="19">
        <v>377.01</v>
      </c>
      <c r="H315" s="19">
        <v>401.505</v>
      </c>
      <c r="I315" s="19">
        <v>404.7</v>
      </c>
      <c r="J315" s="19">
        <v>481.38</v>
      </c>
      <c r="K315" s="19">
        <v>498.41999999999996</v>
      </c>
      <c r="L315" s="19">
        <v>463.27499999999998</v>
      </c>
      <c r="M315" s="19">
        <v>566.57999999999993</v>
      </c>
      <c r="N315" s="19">
        <v>712.48500000000001</v>
      </c>
      <c r="O315" s="19">
        <v>702.9</v>
      </c>
      <c r="P315" s="19">
        <v>680.53499999999997</v>
      </c>
      <c r="Q315" s="19">
        <v>587.88</v>
      </c>
      <c r="R315" s="19">
        <v>727.30105847999982</v>
      </c>
      <c r="S315" s="19">
        <v>676.67235469499997</v>
      </c>
      <c r="T315" s="19">
        <v>525.15157774499994</v>
      </c>
      <c r="U315" s="19">
        <v>633.34289465999996</v>
      </c>
      <c r="V315" s="19">
        <v>512.8107326249999</v>
      </c>
      <c r="W315" s="19">
        <v>494.10978205499998</v>
      </c>
      <c r="X315" s="19">
        <v>539.05355524499998</v>
      </c>
      <c r="Y315" s="19">
        <v>587.00931856235991</v>
      </c>
      <c r="Z315" s="19">
        <v>562.92173059764002</v>
      </c>
      <c r="AA315" s="19">
        <v>523.95213249999995</v>
      </c>
      <c r="AB315" s="19">
        <v>644.09577492222229</v>
      </c>
      <c r="AC315" s="19">
        <v>589.729195</v>
      </c>
      <c r="AD315" s="19">
        <v>587.32721924444445</v>
      </c>
      <c r="AE315" s="19">
        <v>640.53679657777786</v>
      </c>
      <c r="AF315" s="19">
        <v>541.6665488777777</v>
      </c>
    </row>
    <row r="316" spans="1:32" x14ac:dyDescent="0.2">
      <c r="A316" s="24" t="s">
        <v>10</v>
      </c>
      <c r="B316" s="25"/>
      <c r="C316" s="26">
        <v>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26">
        <v>0</v>
      </c>
      <c r="U316" s="26">
        <v>0</v>
      </c>
      <c r="V316" s="26">
        <v>0</v>
      </c>
      <c r="W316" s="26">
        <v>0</v>
      </c>
      <c r="X316" s="26">
        <v>0</v>
      </c>
      <c r="Y316" s="26">
        <v>0</v>
      </c>
      <c r="Z316" s="26">
        <v>0</v>
      </c>
      <c r="AA316" s="26">
        <v>0</v>
      </c>
      <c r="AB316" s="26">
        <v>0</v>
      </c>
      <c r="AC316" s="26">
        <v>0</v>
      </c>
      <c r="AD316" s="26">
        <v>0</v>
      </c>
      <c r="AE316" s="26">
        <v>0</v>
      </c>
      <c r="AF316" s="26">
        <v>0</v>
      </c>
    </row>
    <row r="317" spans="1:32" x14ac:dyDescent="0.2">
      <c r="A317" s="10" t="s">
        <v>16</v>
      </c>
      <c r="B317" s="11"/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</row>
    <row r="318" spans="1:32" x14ac:dyDescent="0.2">
      <c r="A318" s="10" t="s">
        <v>17</v>
      </c>
      <c r="B318" s="11"/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</row>
    <row r="319" spans="1:32" x14ac:dyDescent="0.2">
      <c r="A319" s="10" t="s">
        <v>13</v>
      </c>
      <c r="B319" s="11"/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</row>
    <row r="320" spans="1:32" x14ac:dyDescent="0.2">
      <c r="A320" s="27" t="s">
        <v>18</v>
      </c>
      <c r="B320" s="28"/>
      <c r="C320" s="29">
        <v>362.09999999999997</v>
      </c>
      <c r="D320" s="29">
        <v>354.64499999999998</v>
      </c>
      <c r="E320" s="29">
        <v>384.46499999999997</v>
      </c>
      <c r="F320" s="29">
        <v>390.85499999999996</v>
      </c>
      <c r="G320" s="29">
        <v>377.01</v>
      </c>
      <c r="H320" s="29">
        <v>401.505</v>
      </c>
      <c r="I320" s="29">
        <v>404.7</v>
      </c>
      <c r="J320" s="29">
        <v>481.38</v>
      </c>
      <c r="K320" s="29">
        <v>498.41999999999996</v>
      </c>
      <c r="L320" s="29">
        <v>463.27499999999998</v>
      </c>
      <c r="M320" s="29">
        <v>566.57999999999993</v>
      </c>
      <c r="N320" s="29">
        <v>712.48500000000001</v>
      </c>
      <c r="O320" s="29">
        <v>702.9</v>
      </c>
      <c r="P320" s="29">
        <v>680.53499999999997</v>
      </c>
      <c r="Q320" s="29">
        <v>587.88</v>
      </c>
      <c r="R320" s="29">
        <v>727.30105847999982</v>
      </c>
      <c r="S320" s="29">
        <v>676.67235469499997</v>
      </c>
      <c r="T320" s="29">
        <v>525.15157774499994</v>
      </c>
      <c r="U320" s="29">
        <v>633.34289465999996</v>
      </c>
      <c r="V320" s="29">
        <v>512.8107326249999</v>
      </c>
      <c r="W320" s="29">
        <v>494.10978205499998</v>
      </c>
      <c r="X320" s="29">
        <v>539.05355524499998</v>
      </c>
      <c r="Y320" s="29">
        <v>587.00931856235991</v>
      </c>
      <c r="Z320" s="29">
        <v>562.92173059764002</v>
      </c>
      <c r="AA320" s="29">
        <v>523.95213249999995</v>
      </c>
      <c r="AB320" s="29">
        <v>644.09577492222229</v>
      </c>
      <c r="AC320" s="29">
        <v>589.729195</v>
      </c>
      <c r="AD320" s="29">
        <v>587.32721924444445</v>
      </c>
      <c r="AE320" s="29">
        <v>640.53679657777786</v>
      </c>
      <c r="AF320" s="29">
        <v>541.6665488777777</v>
      </c>
    </row>
    <row r="321" spans="1:32" x14ac:dyDescent="0.2">
      <c r="A321" s="32" t="s">
        <v>19</v>
      </c>
      <c r="B321" s="33"/>
      <c r="C321" s="34">
        <v>0</v>
      </c>
      <c r="D321" s="34">
        <v>0</v>
      </c>
      <c r="E321" s="34">
        <v>0</v>
      </c>
      <c r="F321" s="34">
        <v>0</v>
      </c>
      <c r="G321" s="34">
        <v>0</v>
      </c>
      <c r="H321" s="34">
        <v>0</v>
      </c>
      <c r="I321" s="34">
        <v>2.13</v>
      </c>
      <c r="J321" s="34">
        <v>0</v>
      </c>
      <c r="K321" s="34">
        <v>0</v>
      </c>
      <c r="L321" s="34">
        <v>0</v>
      </c>
      <c r="M321" s="34">
        <v>-1.0649999999999999</v>
      </c>
      <c r="N321" s="34">
        <v>-1.0649999999999999</v>
      </c>
      <c r="O321" s="34">
        <v>0</v>
      </c>
      <c r="P321" s="34">
        <v>1.0649999999999999</v>
      </c>
      <c r="Q321" s="34">
        <v>8.52</v>
      </c>
      <c r="R321" s="34">
        <v>0.73562074444444447</v>
      </c>
      <c r="S321" s="34">
        <v>-11.403108833333334</v>
      </c>
      <c r="T321" s="34">
        <v>-6.854777044444444</v>
      </c>
      <c r="U321" s="34">
        <v>-2.1505111111111102E-3</v>
      </c>
      <c r="V321" s="34">
        <v>-0.17762937777777774</v>
      </c>
      <c r="W321" s="34">
        <v>3.2903923387333327</v>
      </c>
      <c r="X321" s="34">
        <v>-25.517026855555553</v>
      </c>
      <c r="Y321" s="34">
        <v>-18.08029278888889</v>
      </c>
      <c r="Z321" s="34">
        <v>-39.126390477777782</v>
      </c>
      <c r="AA321" s="34">
        <v>-20.338814622222223</v>
      </c>
      <c r="AB321" s="34">
        <v>-9.0100798666666648</v>
      </c>
      <c r="AC321" s="34">
        <v>-25.708347399999997</v>
      </c>
      <c r="AD321" s="34">
        <v>-11.160373244444454</v>
      </c>
      <c r="AE321" s="34">
        <v>-31.080771455555681</v>
      </c>
      <c r="AF321" s="34">
        <v>-49.151990444444422</v>
      </c>
    </row>
    <row r="322" spans="1:32" x14ac:dyDescent="0.2">
      <c r="A322" s="24" t="s">
        <v>20</v>
      </c>
      <c r="B322" s="25"/>
      <c r="C322" s="26">
        <v>0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0</v>
      </c>
      <c r="O322" s="26">
        <v>0</v>
      </c>
      <c r="P322" s="26">
        <v>0</v>
      </c>
      <c r="Q322" s="26">
        <v>0</v>
      </c>
      <c r="R322" s="26">
        <v>0</v>
      </c>
      <c r="S322" s="26">
        <v>0</v>
      </c>
      <c r="T322" s="26">
        <v>0</v>
      </c>
      <c r="U322" s="26">
        <v>0</v>
      </c>
      <c r="V322" s="26">
        <v>0</v>
      </c>
      <c r="W322" s="26">
        <v>0</v>
      </c>
      <c r="X322" s="26">
        <v>0</v>
      </c>
      <c r="Y322" s="26">
        <v>0</v>
      </c>
      <c r="Z322" s="26">
        <v>0</v>
      </c>
      <c r="AA322" s="26">
        <v>0</v>
      </c>
      <c r="AB322" s="26">
        <v>0</v>
      </c>
      <c r="AC322" s="26">
        <v>0</v>
      </c>
      <c r="AD322" s="26">
        <v>0</v>
      </c>
      <c r="AE322" s="26">
        <v>0</v>
      </c>
      <c r="AF322" s="26">
        <v>0</v>
      </c>
    </row>
    <row r="323" spans="1:32" x14ac:dyDescent="0.2">
      <c r="A323" s="35" t="s">
        <v>21</v>
      </c>
      <c r="B323" s="31"/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</row>
    <row r="324" spans="1:32" ht="13.5" thickBot="1" x14ac:dyDescent="0.25">
      <c r="A324" s="13" t="s">
        <v>22</v>
      </c>
      <c r="B324" s="14"/>
      <c r="C324" s="15">
        <v>0</v>
      </c>
      <c r="D324" s="15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2.13</v>
      </c>
      <c r="J324" s="15">
        <v>0</v>
      </c>
      <c r="K324" s="15">
        <v>0</v>
      </c>
      <c r="L324" s="15">
        <v>0</v>
      </c>
      <c r="M324" s="15">
        <v>-1.0649999999999999</v>
      </c>
      <c r="N324" s="15">
        <v>-1.0649999999999999</v>
      </c>
      <c r="O324" s="15">
        <v>0</v>
      </c>
      <c r="P324" s="15">
        <v>1.0649999999999999</v>
      </c>
      <c r="Q324" s="15">
        <v>8.52</v>
      </c>
      <c r="R324" s="15">
        <v>0.73562074444444447</v>
      </c>
      <c r="S324" s="15">
        <v>-11.403108833333334</v>
      </c>
      <c r="T324" s="15">
        <v>-6.854777044444444</v>
      </c>
      <c r="U324" s="15">
        <v>-2.1505111111111102E-3</v>
      </c>
      <c r="V324" s="15">
        <v>-0.17762937777777774</v>
      </c>
      <c r="W324" s="15">
        <v>3.2903923387333327</v>
      </c>
      <c r="X324" s="15">
        <v>-25.517026855555553</v>
      </c>
      <c r="Y324" s="15">
        <v>-18.08029278888889</v>
      </c>
      <c r="Z324" s="15">
        <v>-39.126390477777782</v>
      </c>
      <c r="AA324" s="15">
        <v>-20.338814622222223</v>
      </c>
      <c r="AB324" s="15">
        <v>-9.0100798666666648</v>
      </c>
      <c r="AC324" s="15">
        <v>-25.708347399999997</v>
      </c>
      <c r="AD324" s="15">
        <v>-11.160373244444454</v>
      </c>
      <c r="AE324" s="15">
        <v>-31.080771455555681</v>
      </c>
      <c r="AF324" s="15">
        <v>-49.151990444444422</v>
      </c>
    </row>
    <row r="325" spans="1:32" ht="13.5" thickBot="1" x14ac:dyDescent="0.25">
      <c r="A325" s="30" t="s">
        <v>23</v>
      </c>
      <c r="B325" s="31"/>
      <c r="C325" s="19">
        <v>0</v>
      </c>
      <c r="D325" s="19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</row>
    <row r="326" spans="1:32" ht="13.5" thickBot="1" x14ac:dyDescent="0.25">
      <c r="A326" s="36" t="s">
        <v>24</v>
      </c>
      <c r="B326" s="37"/>
      <c r="C326" s="38">
        <v>937.19999999999982</v>
      </c>
      <c r="D326" s="38">
        <v>953.17499999999995</v>
      </c>
      <c r="E326" s="38">
        <v>1033.05</v>
      </c>
      <c r="F326" s="38">
        <v>1008.5549999999998</v>
      </c>
      <c r="G326" s="38">
        <v>1053.2849999999999</v>
      </c>
      <c r="H326" s="38">
        <v>1112.9249999999997</v>
      </c>
      <c r="I326" s="38">
        <v>1176.825</v>
      </c>
      <c r="J326" s="38">
        <v>1251.375</v>
      </c>
      <c r="K326" s="38">
        <v>1406.8649999999998</v>
      </c>
      <c r="L326" s="38">
        <v>1515.4949999999999</v>
      </c>
      <c r="M326" s="38">
        <v>1517.6249999999998</v>
      </c>
      <c r="N326" s="38">
        <v>1656.075</v>
      </c>
      <c r="O326" s="38">
        <v>1625.19</v>
      </c>
      <c r="P326" s="38">
        <v>1694.415</v>
      </c>
      <c r="Q326" s="38">
        <v>1819.02</v>
      </c>
      <c r="R326" s="38">
        <v>1830.8061309199352</v>
      </c>
      <c r="S326" s="38">
        <v>1816.0876687544583</v>
      </c>
      <c r="T326" s="38">
        <v>1745.3535589509331</v>
      </c>
      <c r="U326" s="38">
        <v>1839.3349646734634</v>
      </c>
      <c r="V326" s="38">
        <v>1612.6410512638822</v>
      </c>
      <c r="W326" s="38">
        <v>1544.6256117906885</v>
      </c>
      <c r="X326" s="38">
        <v>1467.8041269919333</v>
      </c>
      <c r="Y326" s="38">
        <v>1226.9446271801271</v>
      </c>
      <c r="Z326" s="38">
        <v>1177.472604486529</v>
      </c>
      <c r="AA326" s="38">
        <v>1111.9321281111113</v>
      </c>
      <c r="AB326" s="38">
        <v>1078.0382380444444</v>
      </c>
      <c r="AC326" s="38">
        <v>981.40697455555551</v>
      </c>
      <c r="AD326" s="38">
        <v>890.27638873333331</v>
      </c>
      <c r="AE326" s="38">
        <v>799.46408249999979</v>
      </c>
      <c r="AF326" s="38">
        <v>737.54585974444456</v>
      </c>
    </row>
    <row r="327" spans="1:32" x14ac:dyDescent="0.2">
      <c r="A327" s="16" t="s">
        <v>25</v>
      </c>
      <c r="B327" s="17"/>
      <c r="C327" s="18">
        <v>0</v>
      </c>
      <c r="D327" s="18">
        <v>0</v>
      </c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18">
        <v>0</v>
      </c>
      <c r="W327" s="18">
        <v>0</v>
      </c>
      <c r="X327" s="18">
        <v>0</v>
      </c>
      <c r="Y327" s="18">
        <v>0</v>
      </c>
      <c r="Z327" s="18">
        <v>0</v>
      </c>
      <c r="AA327" s="18">
        <v>0</v>
      </c>
      <c r="AB327" s="18">
        <v>0</v>
      </c>
      <c r="AC327" s="18">
        <v>0</v>
      </c>
      <c r="AD327" s="18">
        <v>0</v>
      </c>
      <c r="AE327" s="18">
        <v>0</v>
      </c>
      <c r="AF327" s="18">
        <v>0</v>
      </c>
    </row>
    <row r="328" spans="1:32" ht="13.5" thickBot="1" x14ac:dyDescent="0.25">
      <c r="A328" s="39" t="s">
        <v>26</v>
      </c>
      <c r="B328" s="40"/>
      <c r="C328" s="41">
        <v>0</v>
      </c>
      <c r="D328" s="41">
        <v>0</v>
      </c>
      <c r="E328" s="41">
        <v>0</v>
      </c>
      <c r="F328" s="41">
        <v>0</v>
      </c>
      <c r="G328" s="41">
        <v>0</v>
      </c>
      <c r="H328" s="41">
        <v>0</v>
      </c>
      <c r="I328" s="41">
        <v>0</v>
      </c>
      <c r="J328" s="41">
        <v>0</v>
      </c>
      <c r="K328" s="41">
        <v>0</v>
      </c>
      <c r="L328" s="41">
        <v>0</v>
      </c>
      <c r="M328" s="41">
        <v>0</v>
      </c>
      <c r="N328" s="41">
        <v>0</v>
      </c>
      <c r="O328" s="41">
        <v>0</v>
      </c>
      <c r="P328" s="41">
        <v>0</v>
      </c>
      <c r="Q328" s="41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C328" s="41">
        <v>0</v>
      </c>
      <c r="AD328" s="41">
        <v>0</v>
      </c>
      <c r="AE328" s="41">
        <v>0</v>
      </c>
      <c r="AF328" s="41">
        <v>0</v>
      </c>
    </row>
    <row r="329" spans="1:32" ht="13.5" thickBot="1" x14ac:dyDescent="0.25">
      <c r="A329" s="16" t="s">
        <v>27</v>
      </c>
      <c r="B329" s="17"/>
      <c r="C329" s="18">
        <v>942.4611040188679</v>
      </c>
      <c r="D329" s="18">
        <v>963.75687215094331</v>
      </c>
      <c r="E329" s="18">
        <v>1034.0414386415096</v>
      </c>
      <c r="F329" s="18">
        <v>1014.8893065283019</v>
      </c>
      <c r="G329" s="18">
        <v>1047.9130837358491</v>
      </c>
      <c r="H329" s="18">
        <v>1104.3451269056604</v>
      </c>
      <c r="I329" s="18">
        <v>1170.3787840754715</v>
      </c>
      <c r="J329" s="18">
        <v>1251.3094321698111</v>
      </c>
      <c r="K329" s="18">
        <v>1390.8375457358491</v>
      </c>
      <c r="L329" s="18">
        <v>1505.8279749056603</v>
      </c>
      <c r="M329" s="18">
        <v>1589.9512719622639</v>
      </c>
      <c r="N329" s="18">
        <v>1651.7158906981124</v>
      </c>
      <c r="O329" s="18">
        <v>1687.9370711886791</v>
      </c>
      <c r="P329" s="18">
        <v>1685.792651490563</v>
      </c>
      <c r="Q329" s="18">
        <v>1730.5188898301899</v>
      </c>
      <c r="R329" s="18">
        <v>1821.9412918450889</v>
      </c>
      <c r="S329" s="18">
        <v>1849.3952682279328</v>
      </c>
      <c r="T329" s="18">
        <v>1885.6565578153775</v>
      </c>
      <c r="U329" s="18">
        <v>1797.8159328333334</v>
      </c>
      <c r="V329" s="18">
        <v>1636.3154893351111</v>
      </c>
      <c r="W329" s="18">
        <v>1477.5941105444442</v>
      </c>
      <c r="X329" s="18">
        <v>1399.3932300736012</v>
      </c>
      <c r="Y329" s="18">
        <v>1272.4461135624153</v>
      </c>
      <c r="Z329" s="18">
        <v>1197.4829462607097</v>
      </c>
      <c r="AA329" s="18">
        <v>1133.6236058154027</v>
      </c>
      <c r="AB329" s="18">
        <v>1074.5478990272566</v>
      </c>
      <c r="AC329" s="18">
        <v>1002.8277154756413</v>
      </c>
      <c r="AD329" s="18">
        <v>904.29810095916559</v>
      </c>
      <c r="AE329" s="18">
        <v>821.48002832197096</v>
      </c>
      <c r="AF329" s="18">
        <v>773.96735156819454</v>
      </c>
    </row>
    <row r="330" spans="1:32" x14ac:dyDescent="0.2">
      <c r="A330" s="42" t="s">
        <v>28</v>
      </c>
      <c r="B330" s="43"/>
      <c r="C330" s="44">
        <v>0</v>
      </c>
      <c r="D330" s="44">
        <v>0</v>
      </c>
      <c r="E330" s="44">
        <v>0</v>
      </c>
      <c r="F330" s="44">
        <v>0</v>
      </c>
      <c r="G330" s="44">
        <v>0</v>
      </c>
      <c r="H330" s="44">
        <v>0</v>
      </c>
      <c r="I330" s="44">
        <v>0</v>
      </c>
      <c r="J330" s="44">
        <v>0</v>
      </c>
      <c r="K330" s="44">
        <v>0</v>
      </c>
      <c r="L330" s="44">
        <v>0</v>
      </c>
      <c r="M330" s="44">
        <v>0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0</v>
      </c>
      <c r="U330" s="44">
        <v>0</v>
      </c>
      <c r="V330" s="44">
        <v>0</v>
      </c>
      <c r="W330" s="44">
        <v>0</v>
      </c>
      <c r="X330" s="44">
        <v>0</v>
      </c>
      <c r="Y330" s="44">
        <v>0</v>
      </c>
      <c r="Z330" s="44">
        <v>0</v>
      </c>
      <c r="AA330" s="44">
        <v>0</v>
      </c>
      <c r="AB330" s="44">
        <v>0</v>
      </c>
      <c r="AC330" s="44">
        <v>0</v>
      </c>
      <c r="AD330" s="44">
        <v>0</v>
      </c>
      <c r="AE330" s="44">
        <v>0</v>
      </c>
      <c r="AF330" s="44">
        <v>0</v>
      </c>
    </row>
    <row r="331" spans="1:32" x14ac:dyDescent="0.2">
      <c r="A331" s="45" t="s">
        <v>29</v>
      </c>
      <c r="B331" s="46" t="s">
        <v>30</v>
      </c>
      <c r="C331" s="47">
        <v>0</v>
      </c>
      <c r="D331" s="47">
        <v>0</v>
      </c>
      <c r="E331" s="47">
        <v>0</v>
      </c>
      <c r="F331" s="47">
        <v>0</v>
      </c>
      <c r="G331" s="47">
        <v>0</v>
      </c>
      <c r="H331" s="47">
        <v>0</v>
      </c>
      <c r="I331" s="47">
        <v>0</v>
      </c>
      <c r="J331" s="47">
        <v>0</v>
      </c>
      <c r="K331" s="47">
        <v>0</v>
      </c>
      <c r="L331" s="47">
        <v>0</v>
      </c>
      <c r="M331" s="47">
        <v>0</v>
      </c>
      <c r="N331" s="47">
        <v>0</v>
      </c>
      <c r="O331" s="47">
        <v>0</v>
      </c>
      <c r="P331" s="47">
        <v>0</v>
      </c>
      <c r="Q331" s="47">
        <v>0</v>
      </c>
      <c r="R331" s="47">
        <v>0</v>
      </c>
      <c r="S331" s="47">
        <v>0</v>
      </c>
      <c r="T331" s="47">
        <v>0</v>
      </c>
      <c r="U331" s="47">
        <v>0</v>
      </c>
      <c r="V331" s="47">
        <v>0</v>
      </c>
      <c r="W331" s="47">
        <v>0</v>
      </c>
      <c r="X331" s="47">
        <v>0</v>
      </c>
      <c r="Y331" s="47">
        <v>0</v>
      </c>
      <c r="Z331" s="47">
        <v>0</v>
      </c>
      <c r="AA331" s="47">
        <v>0</v>
      </c>
      <c r="AB331" s="47">
        <v>0</v>
      </c>
      <c r="AC331" s="47">
        <v>0</v>
      </c>
      <c r="AD331" s="47">
        <v>0</v>
      </c>
      <c r="AE331" s="47">
        <v>0</v>
      </c>
      <c r="AF331" s="47">
        <v>0</v>
      </c>
    </row>
    <row r="332" spans="1:32" x14ac:dyDescent="0.2">
      <c r="A332" s="49" t="s">
        <v>31</v>
      </c>
      <c r="B332" s="50" t="s">
        <v>32</v>
      </c>
      <c r="C332" s="51">
        <v>0</v>
      </c>
      <c r="D332" s="51">
        <v>0</v>
      </c>
      <c r="E332" s="51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0</v>
      </c>
      <c r="K332" s="51">
        <v>0</v>
      </c>
      <c r="L332" s="51">
        <v>0</v>
      </c>
      <c r="M332" s="51">
        <v>0</v>
      </c>
      <c r="N332" s="51">
        <v>0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1">
        <v>0</v>
      </c>
      <c r="AF332" s="51">
        <v>0</v>
      </c>
    </row>
    <row r="333" spans="1:32" x14ac:dyDescent="0.2">
      <c r="A333" s="49" t="s">
        <v>33</v>
      </c>
      <c r="B333" s="50" t="s">
        <v>34</v>
      </c>
      <c r="C333" s="51">
        <v>0</v>
      </c>
      <c r="D333" s="51">
        <v>0</v>
      </c>
      <c r="E333" s="51">
        <v>0</v>
      </c>
      <c r="F333" s="51">
        <v>0</v>
      </c>
      <c r="G333" s="51">
        <v>0</v>
      </c>
      <c r="H333" s="51">
        <v>0</v>
      </c>
      <c r="I333" s="51">
        <v>0</v>
      </c>
      <c r="J333" s="51">
        <v>0</v>
      </c>
      <c r="K333" s="51">
        <v>0</v>
      </c>
      <c r="L333" s="51">
        <v>0</v>
      </c>
      <c r="M333" s="51">
        <v>0</v>
      </c>
      <c r="N333" s="51">
        <v>0</v>
      </c>
      <c r="O333" s="51">
        <v>0</v>
      </c>
      <c r="P333" s="51">
        <v>0</v>
      </c>
      <c r="Q333" s="51">
        <v>0</v>
      </c>
      <c r="R333" s="51">
        <v>0</v>
      </c>
      <c r="S333" s="51">
        <v>0</v>
      </c>
      <c r="T333" s="51">
        <v>0</v>
      </c>
      <c r="U333" s="51">
        <v>0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51">
        <v>0</v>
      </c>
      <c r="AF333" s="51">
        <v>0</v>
      </c>
    </row>
    <row r="334" spans="1:32" x14ac:dyDescent="0.2">
      <c r="A334" s="49" t="s">
        <v>35</v>
      </c>
      <c r="B334" s="50" t="s">
        <v>36</v>
      </c>
      <c r="C334" s="51">
        <v>0</v>
      </c>
      <c r="D334" s="51">
        <v>0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  <c r="K334" s="51">
        <v>0</v>
      </c>
      <c r="L334" s="51">
        <v>0</v>
      </c>
      <c r="M334" s="51">
        <v>0</v>
      </c>
      <c r="N334" s="51">
        <v>0</v>
      </c>
      <c r="O334" s="51">
        <v>0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51">
        <v>0</v>
      </c>
      <c r="AF334" s="51">
        <v>0</v>
      </c>
    </row>
    <row r="335" spans="1:32" x14ac:dyDescent="0.2">
      <c r="A335" s="49" t="s">
        <v>37</v>
      </c>
      <c r="B335" s="50" t="s">
        <v>38</v>
      </c>
      <c r="C335" s="51">
        <v>0</v>
      </c>
      <c r="D335" s="51">
        <v>0</v>
      </c>
      <c r="E335" s="51">
        <v>0</v>
      </c>
      <c r="F335" s="51">
        <v>0</v>
      </c>
      <c r="G335" s="51">
        <v>0</v>
      </c>
      <c r="H335" s="51">
        <v>0</v>
      </c>
      <c r="I335" s="51">
        <v>0</v>
      </c>
      <c r="J335" s="51">
        <v>0</v>
      </c>
      <c r="K335" s="51">
        <v>0</v>
      </c>
      <c r="L335" s="51">
        <v>0</v>
      </c>
      <c r="M335" s="51">
        <v>0</v>
      </c>
      <c r="N335" s="51">
        <v>0</v>
      </c>
      <c r="O335" s="51">
        <v>0</v>
      </c>
      <c r="P335" s="51">
        <v>0</v>
      </c>
      <c r="Q335" s="51">
        <v>0</v>
      </c>
      <c r="R335" s="51">
        <v>0</v>
      </c>
      <c r="S335" s="51">
        <v>0</v>
      </c>
      <c r="T335" s="51">
        <v>0</v>
      </c>
      <c r="U335" s="51">
        <v>0</v>
      </c>
      <c r="V335" s="51">
        <v>0</v>
      </c>
      <c r="W335" s="51">
        <v>0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51">
        <v>0</v>
      </c>
      <c r="AD335" s="51">
        <v>0</v>
      </c>
      <c r="AE335" s="51">
        <v>0</v>
      </c>
      <c r="AF335" s="51">
        <v>0</v>
      </c>
    </row>
    <row r="336" spans="1:32" x14ac:dyDescent="0.2">
      <c r="A336" s="49" t="s">
        <v>39</v>
      </c>
      <c r="B336" s="50" t="s">
        <v>40</v>
      </c>
      <c r="C336" s="51">
        <v>0</v>
      </c>
      <c r="D336" s="51">
        <v>0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1">
        <v>0</v>
      </c>
      <c r="K336" s="51">
        <v>0</v>
      </c>
      <c r="L336" s="51">
        <v>0</v>
      </c>
      <c r="M336" s="51">
        <v>0</v>
      </c>
      <c r="N336" s="51">
        <v>0</v>
      </c>
      <c r="O336" s="51">
        <v>0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  <c r="U336" s="51">
        <v>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51">
        <v>0</v>
      </c>
      <c r="AF336" s="51">
        <v>0</v>
      </c>
    </row>
    <row r="337" spans="1:37" x14ac:dyDescent="0.2">
      <c r="A337" s="49" t="s">
        <v>41</v>
      </c>
      <c r="B337" s="50" t="s">
        <v>42</v>
      </c>
      <c r="C337" s="51">
        <v>0</v>
      </c>
      <c r="D337" s="51">
        <v>0</v>
      </c>
      <c r="E337" s="51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0</v>
      </c>
      <c r="K337" s="51">
        <v>0</v>
      </c>
      <c r="L337" s="51">
        <v>0</v>
      </c>
      <c r="M337" s="51">
        <v>0</v>
      </c>
      <c r="N337" s="51">
        <v>0</v>
      </c>
      <c r="O337" s="51">
        <v>0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  <c r="U337" s="51">
        <v>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</row>
    <row r="338" spans="1:37" x14ac:dyDescent="0.2">
      <c r="A338" s="49" t="s">
        <v>43</v>
      </c>
      <c r="B338" s="50" t="s">
        <v>44</v>
      </c>
      <c r="C338" s="51">
        <v>0</v>
      </c>
      <c r="D338" s="51">
        <v>0</v>
      </c>
      <c r="E338" s="51">
        <v>0</v>
      </c>
      <c r="F338" s="51">
        <v>0</v>
      </c>
      <c r="G338" s="51">
        <v>0</v>
      </c>
      <c r="H338" s="51">
        <v>0</v>
      </c>
      <c r="I338" s="51">
        <v>0</v>
      </c>
      <c r="J338" s="51">
        <v>0</v>
      </c>
      <c r="K338" s="51">
        <v>0</v>
      </c>
      <c r="L338" s="51">
        <v>0</v>
      </c>
      <c r="M338" s="51">
        <v>0</v>
      </c>
      <c r="N338" s="51">
        <v>0</v>
      </c>
      <c r="O338" s="51">
        <v>0</v>
      </c>
      <c r="P338" s="51">
        <v>0</v>
      </c>
      <c r="Q338" s="51">
        <v>0</v>
      </c>
      <c r="R338" s="51">
        <v>0</v>
      </c>
      <c r="S338" s="51">
        <v>0</v>
      </c>
      <c r="T338" s="51">
        <v>0</v>
      </c>
      <c r="U338" s="51">
        <v>0</v>
      </c>
      <c r="V338" s="51">
        <v>0</v>
      </c>
      <c r="W338" s="51">
        <v>0</v>
      </c>
      <c r="X338" s="51">
        <v>0</v>
      </c>
      <c r="Y338" s="51">
        <v>0</v>
      </c>
      <c r="Z338" s="51">
        <v>0</v>
      </c>
      <c r="AA338" s="51">
        <v>0</v>
      </c>
      <c r="AB338" s="51">
        <v>0</v>
      </c>
      <c r="AC338" s="51">
        <v>0</v>
      </c>
      <c r="AD338" s="51">
        <v>0</v>
      </c>
      <c r="AE338" s="51">
        <v>0</v>
      </c>
      <c r="AF338" s="51">
        <v>0</v>
      </c>
    </row>
    <row r="339" spans="1:37" x14ac:dyDescent="0.2">
      <c r="A339" s="49" t="s">
        <v>45</v>
      </c>
      <c r="B339" s="50" t="s">
        <v>46</v>
      </c>
      <c r="C339" s="51">
        <v>0</v>
      </c>
      <c r="D339" s="51">
        <v>0</v>
      </c>
      <c r="E339" s="51">
        <v>0</v>
      </c>
      <c r="F339" s="51">
        <v>0</v>
      </c>
      <c r="G339" s="51">
        <v>0</v>
      </c>
      <c r="H339" s="51">
        <v>0</v>
      </c>
      <c r="I339" s="51">
        <v>0</v>
      </c>
      <c r="J339" s="51">
        <v>0</v>
      </c>
      <c r="K339" s="51">
        <v>0</v>
      </c>
      <c r="L339" s="51">
        <v>0</v>
      </c>
      <c r="M339" s="51">
        <v>0</v>
      </c>
      <c r="N339" s="51">
        <v>0</v>
      </c>
      <c r="O339" s="51">
        <v>0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</row>
    <row r="340" spans="1:37" x14ac:dyDescent="0.2">
      <c r="A340" s="49" t="s">
        <v>47</v>
      </c>
      <c r="B340" s="50" t="s">
        <v>48</v>
      </c>
      <c r="C340" s="51">
        <v>0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1">
        <v>0</v>
      </c>
      <c r="K340" s="51">
        <v>0</v>
      </c>
      <c r="L340" s="51">
        <v>0</v>
      </c>
      <c r="M340" s="51">
        <v>0</v>
      </c>
      <c r="N340" s="51">
        <v>0</v>
      </c>
      <c r="O340" s="51">
        <v>0</v>
      </c>
      <c r="P340" s="51">
        <v>0</v>
      </c>
      <c r="Q340" s="51">
        <v>0</v>
      </c>
      <c r="R340" s="51">
        <v>0</v>
      </c>
      <c r="S340" s="51">
        <v>0</v>
      </c>
      <c r="T340" s="51">
        <v>0</v>
      </c>
      <c r="U340" s="51">
        <v>0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0</v>
      </c>
      <c r="AF340" s="51">
        <v>0</v>
      </c>
    </row>
    <row r="341" spans="1:37" x14ac:dyDescent="0.2">
      <c r="A341" s="49" t="s">
        <v>49</v>
      </c>
      <c r="B341" s="50" t="s">
        <v>50</v>
      </c>
      <c r="C341" s="51">
        <v>0</v>
      </c>
      <c r="D341" s="51">
        <v>0</v>
      </c>
      <c r="E341" s="51">
        <v>0</v>
      </c>
      <c r="F341" s="51">
        <v>0</v>
      </c>
      <c r="G341" s="51">
        <v>0</v>
      </c>
      <c r="H341" s="51">
        <v>0</v>
      </c>
      <c r="I341" s="51">
        <v>0</v>
      </c>
      <c r="J341" s="51">
        <v>0</v>
      </c>
      <c r="K341" s="51">
        <v>0</v>
      </c>
      <c r="L341" s="51">
        <v>0</v>
      </c>
      <c r="M341" s="51">
        <v>0</v>
      </c>
      <c r="N341" s="51">
        <v>0</v>
      </c>
      <c r="O341" s="51">
        <v>0</v>
      </c>
      <c r="P341" s="51">
        <v>0</v>
      </c>
      <c r="Q341" s="51">
        <v>0</v>
      </c>
      <c r="R341" s="51">
        <v>0</v>
      </c>
      <c r="S341" s="51">
        <v>0</v>
      </c>
      <c r="T341" s="51">
        <v>0</v>
      </c>
      <c r="U341" s="51">
        <v>0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51">
        <v>0</v>
      </c>
      <c r="AC341" s="51">
        <v>0</v>
      </c>
      <c r="AD341" s="51">
        <v>0</v>
      </c>
      <c r="AE341" s="51">
        <v>0</v>
      </c>
      <c r="AF341" s="51">
        <v>0</v>
      </c>
    </row>
    <row r="342" spans="1:37" x14ac:dyDescent="0.2">
      <c r="A342" s="49" t="s">
        <v>51</v>
      </c>
      <c r="B342" s="50" t="s">
        <v>52</v>
      </c>
      <c r="C342" s="51">
        <v>0</v>
      </c>
      <c r="D342" s="51">
        <v>0</v>
      </c>
      <c r="E342" s="51">
        <v>0</v>
      </c>
      <c r="F342" s="51">
        <v>0</v>
      </c>
      <c r="G342" s="51">
        <v>0</v>
      </c>
      <c r="H342" s="51">
        <v>0</v>
      </c>
      <c r="I342" s="51">
        <v>0</v>
      </c>
      <c r="J342" s="51">
        <v>0</v>
      </c>
      <c r="K342" s="51">
        <v>0</v>
      </c>
      <c r="L342" s="51">
        <v>0</v>
      </c>
      <c r="M342" s="51">
        <v>0</v>
      </c>
      <c r="N342" s="51">
        <v>0</v>
      </c>
      <c r="O342" s="51">
        <v>0</v>
      </c>
      <c r="P342" s="51">
        <v>0</v>
      </c>
      <c r="Q342" s="51">
        <v>0</v>
      </c>
      <c r="R342" s="51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</row>
    <row r="343" spans="1:37" x14ac:dyDescent="0.2">
      <c r="A343" s="76" t="s">
        <v>53</v>
      </c>
      <c r="B343" s="92" t="s">
        <v>54</v>
      </c>
      <c r="C343" s="78">
        <v>0</v>
      </c>
      <c r="D343" s="78">
        <v>0</v>
      </c>
      <c r="E343" s="78">
        <v>0</v>
      </c>
      <c r="F343" s="78">
        <v>0</v>
      </c>
      <c r="G343" s="78">
        <v>0</v>
      </c>
      <c r="H343" s="78">
        <v>0</v>
      </c>
      <c r="I343" s="78">
        <v>0</v>
      </c>
      <c r="J343" s="78">
        <v>0</v>
      </c>
      <c r="K343" s="78">
        <v>0</v>
      </c>
      <c r="L343" s="78">
        <v>0</v>
      </c>
      <c r="M343" s="78">
        <v>0</v>
      </c>
      <c r="N343" s="78">
        <v>0</v>
      </c>
      <c r="O343" s="78">
        <v>0</v>
      </c>
      <c r="P343" s="78">
        <v>0</v>
      </c>
      <c r="Q343" s="78">
        <v>0</v>
      </c>
      <c r="R343" s="78">
        <v>0</v>
      </c>
      <c r="S343" s="78">
        <v>0</v>
      </c>
      <c r="T343" s="78">
        <v>0</v>
      </c>
      <c r="U343" s="78">
        <v>0</v>
      </c>
      <c r="V343" s="78">
        <v>0</v>
      </c>
      <c r="W343" s="78">
        <v>0</v>
      </c>
      <c r="X343" s="78">
        <v>0</v>
      </c>
      <c r="Y343" s="78">
        <v>0</v>
      </c>
      <c r="Z343" s="78">
        <v>0</v>
      </c>
      <c r="AA343" s="78">
        <v>0</v>
      </c>
      <c r="AB343" s="78">
        <v>0</v>
      </c>
      <c r="AC343" s="78">
        <v>0</v>
      </c>
      <c r="AD343" s="78">
        <v>0</v>
      </c>
      <c r="AE343" s="78">
        <v>0</v>
      </c>
      <c r="AF343" s="78">
        <v>0</v>
      </c>
    </row>
    <row r="344" spans="1:37" s="60" customFormat="1" x14ac:dyDescent="0.2">
      <c r="A344" s="57" t="s">
        <v>55</v>
      </c>
      <c r="B344" s="58" t="s">
        <v>56</v>
      </c>
      <c r="C344" s="59">
        <v>0</v>
      </c>
      <c r="D344" s="59">
        <v>0</v>
      </c>
      <c r="E344" s="59">
        <v>0</v>
      </c>
      <c r="F344" s="59">
        <v>0</v>
      </c>
      <c r="G344" s="59">
        <v>0</v>
      </c>
      <c r="H344" s="59">
        <v>0</v>
      </c>
      <c r="I344" s="59">
        <v>0</v>
      </c>
      <c r="J344" s="59">
        <v>0</v>
      </c>
      <c r="K344" s="59">
        <v>0</v>
      </c>
      <c r="L344" s="59">
        <v>0</v>
      </c>
      <c r="M344" s="59">
        <v>0</v>
      </c>
      <c r="N344" s="59">
        <v>0</v>
      </c>
      <c r="O344" s="59">
        <v>0</v>
      </c>
      <c r="P344" s="59">
        <v>0</v>
      </c>
      <c r="Q344" s="59">
        <v>0</v>
      </c>
      <c r="R344" s="59">
        <v>0</v>
      </c>
      <c r="S344" s="59">
        <v>0</v>
      </c>
      <c r="T344" s="59">
        <v>0</v>
      </c>
      <c r="U344" s="59">
        <v>0</v>
      </c>
      <c r="V344" s="59">
        <v>0</v>
      </c>
      <c r="W344" s="59">
        <v>0</v>
      </c>
      <c r="X344" s="59">
        <v>0</v>
      </c>
      <c r="Y344" s="59">
        <v>0</v>
      </c>
      <c r="Z344" s="59">
        <v>0</v>
      </c>
      <c r="AA344" s="59">
        <v>0</v>
      </c>
      <c r="AB344" s="59">
        <v>0</v>
      </c>
      <c r="AC344" s="59">
        <v>0</v>
      </c>
      <c r="AD344" s="59">
        <v>0</v>
      </c>
      <c r="AE344" s="59">
        <v>0</v>
      </c>
      <c r="AF344" s="59">
        <v>0</v>
      </c>
      <c r="AG344"/>
      <c r="AH344"/>
      <c r="AI344"/>
      <c r="AJ344"/>
      <c r="AK344"/>
    </row>
    <row r="345" spans="1:37" x14ac:dyDescent="0.2">
      <c r="A345" s="30" t="s">
        <v>57</v>
      </c>
      <c r="B345" s="31"/>
      <c r="C345" s="19">
        <v>942.4611040188679</v>
      </c>
      <c r="D345" s="19">
        <v>963.75687215094331</v>
      </c>
      <c r="E345" s="19">
        <v>1034.0414386415096</v>
      </c>
      <c r="F345" s="19">
        <v>1014.8893065283019</v>
      </c>
      <c r="G345" s="19">
        <v>1047.9130837358491</v>
      </c>
      <c r="H345" s="19">
        <v>1104.3451269056604</v>
      </c>
      <c r="I345" s="19">
        <v>1170.3787840754715</v>
      </c>
      <c r="J345" s="19">
        <v>1251.3094321698111</v>
      </c>
      <c r="K345" s="19">
        <v>1390.8375457358491</v>
      </c>
      <c r="L345" s="19">
        <v>1505.8279749056603</v>
      </c>
      <c r="M345" s="19">
        <v>1589.9512719622639</v>
      </c>
      <c r="N345" s="19">
        <v>1651.7158906981124</v>
      </c>
      <c r="O345" s="19">
        <v>1687.9370711886791</v>
      </c>
      <c r="P345" s="19">
        <v>1685.792651490563</v>
      </c>
      <c r="Q345" s="19">
        <v>1730.5188898301899</v>
      </c>
      <c r="R345" s="19">
        <v>1821.9412918450889</v>
      </c>
      <c r="S345" s="19">
        <v>1849.3952682279328</v>
      </c>
      <c r="T345" s="19">
        <v>1885.6565578153775</v>
      </c>
      <c r="U345" s="19">
        <v>1797.8159328333334</v>
      </c>
      <c r="V345" s="19">
        <v>1636.3154893351111</v>
      </c>
      <c r="W345" s="19">
        <v>1477.5941105444442</v>
      </c>
      <c r="X345" s="19">
        <v>1399.3932300736012</v>
      </c>
      <c r="Y345" s="19">
        <v>1272.4461135624153</v>
      </c>
      <c r="Z345" s="19">
        <v>1197.4829462607097</v>
      </c>
      <c r="AA345" s="19">
        <v>1133.6236058154027</v>
      </c>
      <c r="AB345" s="19">
        <v>1074.5478990272566</v>
      </c>
      <c r="AC345" s="19">
        <v>1002.8277154756413</v>
      </c>
      <c r="AD345" s="19">
        <v>904.29810095916559</v>
      </c>
      <c r="AE345" s="19">
        <v>821.48002832197096</v>
      </c>
      <c r="AF345" s="19">
        <v>773.96735156819454</v>
      </c>
    </row>
    <row r="346" spans="1:37" x14ac:dyDescent="0.2">
      <c r="A346" s="61" t="s">
        <v>58</v>
      </c>
      <c r="B346" s="25"/>
      <c r="C346" s="62">
        <v>0</v>
      </c>
      <c r="D346" s="62">
        <v>0</v>
      </c>
      <c r="E346" s="62">
        <v>0</v>
      </c>
      <c r="F346" s="62">
        <v>0</v>
      </c>
      <c r="G346" s="62">
        <v>0</v>
      </c>
      <c r="H346" s="62">
        <v>0</v>
      </c>
      <c r="I346" s="62">
        <v>0</v>
      </c>
      <c r="J346" s="62">
        <v>0</v>
      </c>
      <c r="K346" s="62">
        <v>0</v>
      </c>
      <c r="L346" s="62">
        <v>0</v>
      </c>
      <c r="M346" s="62">
        <v>0</v>
      </c>
      <c r="N346" s="62">
        <v>0</v>
      </c>
      <c r="O346" s="62">
        <v>0</v>
      </c>
      <c r="P346" s="62">
        <v>0</v>
      </c>
      <c r="Q346" s="62">
        <v>0</v>
      </c>
      <c r="R346" s="62">
        <v>0</v>
      </c>
      <c r="S346" s="62">
        <v>0</v>
      </c>
      <c r="T346" s="62">
        <v>0</v>
      </c>
      <c r="U346" s="62">
        <v>0</v>
      </c>
      <c r="V346" s="62">
        <v>0</v>
      </c>
      <c r="W346" s="62">
        <v>0</v>
      </c>
      <c r="X346" s="62">
        <v>0</v>
      </c>
      <c r="Y346" s="62">
        <v>0</v>
      </c>
      <c r="Z346" s="62">
        <v>0</v>
      </c>
      <c r="AA346" s="62">
        <v>0</v>
      </c>
      <c r="AB346" s="62">
        <v>0</v>
      </c>
      <c r="AC346" s="62">
        <v>0</v>
      </c>
      <c r="AD346" s="62">
        <v>0</v>
      </c>
      <c r="AE346" s="62">
        <v>0</v>
      </c>
      <c r="AF346" s="62">
        <v>0</v>
      </c>
    </row>
    <row r="347" spans="1:37" x14ac:dyDescent="0.2">
      <c r="A347" s="45" t="s">
        <v>59</v>
      </c>
      <c r="B347" s="63"/>
      <c r="C347" s="47">
        <v>0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7">
        <v>0</v>
      </c>
      <c r="K347" s="47">
        <v>0</v>
      </c>
      <c r="L347" s="47">
        <v>0</v>
      </c>
      <c r="M347" s="47">
        <v>0</v>
      </c>
      <c r="N347" s="47">
        <v>0</v>
      </c>
      <c r="O347" s="47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  <c r="U347" s="47">
        <v>0</v>
      </c>
      <c r="V347" s="47">
        <v>0</v>
      </c>
      <c r="W347" s="47">
        <v>0</v>
      </c>
      <c r="X347" s="47">
        <v>0</v>
      </c>
      <c r="Y347" s="47">
        <v>0</v>
      </c>
      <c r="Z347" s="47">
        <v>0</v>
      </c>
      <c r="AA347" s="47">
        <v>0</v>
      </c>
      <c r="AB347" s="47">
        <v>0</v>
      </c>
      <c r="AC347" s="47">
        <v>0</v>
      </c>
      <c r="AD347" s="47">
        <v>0</v>
      </c>
      <c r="AE347" s="47">
        <v>0</v>
      </c>
      <c r="AF347" s="47">
        <v>0</v>
      </c>
    </row>
    <row r="348" spans="1:37" x14ac:dyDescent="0.2">
      <c r="A348" s="49" t="s">
        <v>60</v>
      </c>
      <c r="B348" s="11"/>
      <c r="C348" s="51">
        <v>795.80808380021563</v>
      </c>
      <c r="D348" s="51">
        <v>822.50243943350904</v>
      </c>
      <c r="E348" s="51">
        <v>835.92802612198955</v>
      </c>
      <c r="F348" s="51">
        <v>858.77372093358713</v>
      </c>
      <c r="G348" s="51">
        <v>898.4298361262039</v>
      </c>
      <c r="H348" s="51">
        <v>942.71317910731557</v>
      </c>
      <c r="I348" s="51">
        <v>1004.4968696684444</v>
      </c>
      <c r="J348" s="51">
        <v>1075.6405125721767</v>
      </c>
      <c r="K348" s="51">
        <v>1135.4267251702081</v>
      </c>
      <c r="L348" s="51">
        <v>1209.8930664060581</v>
      </c>
      <c r="M348" s="51">
        <v>1269.3825975189131</v>
      </c>
      <c r="N348" s="51">
        <v>1325.6494000866196</v>
      </c>
      <c r="O348" s="51">
        <v>1363.7296562268186</v>
      </c>
      <c r="P348" s="51">
        <v>1401.7842600551603</v>
      </c>
      <c r="Q348" s="51">
        <v>1444.6843265990815</v>
      </c>
      <c r="R348" s="51">
        <v>1499.8111620335926</v>
      </c>
      <c r="S348" s="51">
        <v>1537.247513487423</v>
      </c>
      <c r="T348" s="51">
        <v>1559.4575701628412</v>
      </c>
      <c r="U348" s="51">
        <v>1510.3808024600826</v>
      </c>
      <c r="V348" s="51">
        <v>1405.4397156474724</v>
      </c>
      <c r="W348" s="51">
        <v>1283.5634989898983</v>
      </c>
      <c r="X348" s="51">
        <v>1210.5743316122471</v>
      </c>
      <c r="Y348" s="51">
        <v>1130.6467907632157</v>
      </c>
      <c r="Z348" s="51">
        <v>1080.1751304858217</v>
      </c>
      <c r="AA348" s="51">
        <v>1024.4966051370459</v>
      </c>
      <c r="AB348" s="51">
        <v>945.88343902952045</v>
      </c>
      <c r="AC348" s="51">
        <v>839.94403315924035</v>
      </c>
      <c r="AD348" s="51">
        <v>745.04670501363194</v>
      </c>
      <c r="AE348" s="51">
        <v>673.74419325959013</v>
      </c>
      <c r="AF348" s="51">
        <v>621.76336065702787</v>
      </c>
    </row>
    <row r="349" spans="1:37" x14ac:dyDescent="0.2">
      <c r="A349" s="49" t="s">
        <v>61</v>
      </c>
      <c r="B349" s="11"/>
      <c r="C349" s="51">
        <v>6.1439999999999992</v>
      </c>
      <c r="D349" s="51">
        <v>5.7503999999999991</v>
      </c>
      <c r="E349" s="51">
        <v>5.4983999999999993</v>
      </c>
      <c r="F349" s="51">
        <v>5.6783999999999999</v>
      </c>
      <c r="G349" s="51">
        <v>6.0695999999999994</v>
      </c>
      <c r="H349" s="51">
        <v>7.26</v>
      </c>
      <c r="I349" s="51">
        <v>8.4815999999999985</v>
      </c>
      <c r="J349" s="51">
        <v>9.6023999999999976</v>
      </c>
      <c r="K349" s="51">
        <v>9.4727999999999994</v>
      </c>
      <c r="L349" s="51">
        <v>11.087999999999999</v>
      </c>
      <c r="M349" s="51">
        <v>11.69973564389041</v>
      </c>
      <c r="N349" s="51">
        <v>17.844819155793953</v>
      </c>
      <c r="O349" s="51">
        <v>25.698049483050447</v>
      </c>
      <c r="P349" s="51">
        <v>30.755824898661849</v>
      </c>
      <c r="Q349" s="51">
        <v>34.209704161012631</v>
      </c>
      <c r="R349" s="51">
        <v>37.168403495961911</v>
      </c>
      <c r="S349" s="51">
        <v>39.409377436424649</v>
      </c>
      <c r="T349" s="51">
        <v>42.416146244833378</v>
      </c>
      <c r="U349" s="51">
        <v>48.412813757577688</v>
      </c>
      <c r="V349" s="51">
        <v>43.789370330996839</v>
      </c>
      <c r="W349" s="51">
        <v>36.895275040405657</v>
      </c>
      <c r="X349" s="51">
        <v>30.82445923034129</v>
      </c>
      <c r="Y349" s="51">
        <v>25.694686699907159</v>
      </c>
      <c r="Z349" s="51">
        <v>20.535450327553193</v>
      </c>
      <c r="AA349" s="51">
        <v>18.063606893057386</v>
      </c>
      <c r="AB349" s="51">
        <v>16.040451274921541</v>
      </c>
      <c r="AC349" s="51">
        <v>13.769451108468393</v>
      </c>
      <c r="AD349" s="51">
        <v>10.382875875744341</v>
      </c>
      <c r="AE349" s="51">
        <v>6.3769522656162847</v>
      </c>
      <c r="AF349" s="51">
        <v>4.1163279810499223</v>
      </c>
    </row>
    <row r="350" spans="1:37" x14ac:dyDescent="0.2">
      <c r="A350" s="49" t="s">
        <v>62</v>
      </c>
      <c r="B350" s="11"/>
      <c r="C350" s="51">
        <v>0</v>
      </c>
      <c r="D350" s="51">
        <v>0</v>
      </c>
      <c r="E350" s="51">
        <v>0</v>
      </c>
      <c r="F350" s="51">
        <v>0</v>
      </c>
      <c r="G350" s="51">
        <v>0</v>
      </c>
      <c r="H350" s="51">
        <v>0</v>
      </c>
      <c r="I350" s="51">
        <v>0</v>
      </c>
      <c r="J350" s="51">
        <v>0</v>
      </c>
      <c r="K350" s="51">
        <v>0</v>
      </c>
      <c r="L350" s="51">
        <v>0</v>
      </c>
      <c r="M350" s="51">
        <v>0</v>
      </c>
      <c r="N350" s="51">
        <v>0</v>
      </c>
      <c r="O350" s="51">
        <v>0</v>
      </c>
      <c r="P350" s="51">
        <v>0</v>
      </c>
      <c r="Q350" s="51">
        <v>0</v>
      </c>
      <c r="R350" s="51">
        <v>0</v>
      </c>
      <c r="S350" s="51">
        <v>0</v>
      </c>
      <c r="T350" s="51">
        <v>0</v>
      </c>
      <c r="U350" s="51">
        <v>0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</row>
    <row r="351" spans="1:37" x14ac:dyDescent="0.2">
      <c r="A351" s="49" t="s">
        <v>63</v>
      </c>
      <c r="B351" s="11"/>
      <c r="C351" s="51">
        <v>0.98301509433962253</v>
      </c>
      <c r="D351" s="51">
        <v>1.0481207547169811</v>
      </c>
      <c r="E351" s="51">
        <v>1.1317132075471699</v>
      </c>
      <c r="F351" s="51">
        <v>0.85682264150943399</v>
      </c>
      <c r="G351" s="51">
        <v>0.721788679245283</v>
      </c>
      <c r="H351" s="51">
        <v>0.92112452830188674</v>
      </c>
      <c r="I351" s="51">
        <v>0.86486037735849053</v>
      </c>
      <c r="J351" s="51">
        <v>1.0087358490566036</v>
      </c>
      <c r="K351" s="51">
        <v>0.80698867924528295</v>
      </c>
      <c r="L351" s="51">
        <v>1.2619245283018867</v>
      </c>
      <c r="M351" s="51">
        <v>1.4419698113207546</v>
      </c>
      <c r="N351" s="51">
        <v>1.5247584905660378</v>
      </c>
      <c r="O351" s="51">
        <v>1.3527509433962264</v>
      </c>
      <c r="P351" s="51">
        <v>1.5745924528301887</v>
      </c>
      <c r="Q351" s="51">
        <v>1.6324641509433961</v>
      </c>
      <c r="R351" s="51">
        <v>1.5641433962264151</v>
      </c>
      <c r="S351" s="51">
        <v>1.6282666666666668</v>
      </c>
      <c r="T351" s="51">
        <v>1.5777777777777775</v>
      </c>
      <c r="U351" s="51">
        <v>1.6535111111111109</v>
      </c>
      <c r="V351" s="51">
        <v>0.87014444444444439</v>
      </c>
      <c r="W351" s="51">
        <v>0.94351111111111108</v>
      </c>
      <c r="X351" s="51">
        <v>0.84507351770100214</v>
      </c>
      <c r="Y351" s="51">
        <v>0.73268843221451174</v>
      </c>
      <c r="Z351" s="51">
        <v>0.90091111111111111</v>
      </c>
      <c r="AA351" s="51">
        <v>0.7629502222222222</v>
      </c>
      <c r="AB351" s="51">
        <v>0.74807177777777767</v>
      </c>
      <c r="AC351" s="51">
        <v>0.81601088888888884</v>
      </c>
      <c r="AD351" s="51">
        <v>0.76127777777777772</v>
      </c>
      <c r="AE351" s="51">
        <v>0.66818888888888883</v>
      </c>
      <c r="AF351" s="51">
        <v>0.74865555555555552</v>
      </c>
    </row>
    <row r="352" spans="1:37" x14ac:dyDescent="0.2">
      <c r="A352" s="49" t="s">
        <v>64</v>
      </c>
      <c r="B352" s="11"/>
      <c r="C352" s="51">
        <v>0</v>
      </c>
      <c r="D352" s="51">
        <v>0</v>
      </c>
      <c r="E352" s="51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0</v>
      </c>
      <c r="N352" s="51">
        <v>0</v>
      </c>
      <c r="O352" s="51">
        <v>0</v>
      </c>
      <c r="P352" s="51">
        <v>0</v>
      </c>
      <c r="Q352" s="51">
        <v>0</v>
      </c>
      <c r="R352" s="51">
        <v>0</v>
      </c>
      <c r="S352" s="51">
        <v>0</v>
      </c>
      <c r="T352" s="51">
        <v>0</v>
      </c>
      <c r="U352" s="51">
        <v>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51">
        <v>0</v>
      </c>
      <c r="AF352" s="51">
        <v>0</v>
      </c>
    </row>
    <row r="353" spans="1:32" x14ac:dyDescent="0.2">
      <c r="A353" s="49" t="s">
        <v>65</v>
      </c>
      <c r="B353" s="11"/>
      <c r="C353" s="51">
        <v>0</v>
      </c>
      <c r="D353" s="51">
        <v>0</v>
      </c>
      <c r="E353" s="51">
        <v>0</v>
      </c>
      <c r="F353" s="51">
        <v>0</v>
      </c>
      <c r="G353" s="51">
        <v>0</v>
      </c>
      <c r="H353" s="51">
        <v>0</v>
      </c>
      <c r="I353" s="51">
        <v>6.6714795000000002</v>
      </c>
      <c r="J353" s="51">
        <v>62.944162499999997</v>
      </c>
      <c r="K353" s="51">
        <v>106.95944099999998</v>
      </c>
      <c r="L353" s="51">
        <v>180.10683599999999</v>
      </c>
      <c r="M353" s="51">
        <v>221.33426399999996</v>
      </c>
      <c r="N353" s="51">
        <v>199.37407049999999</v>
      </c>
      <c r="O353" s="51">
        <v>179.60586000000001</v>
      </c>
      <c r="P353" s="51">
        <v>176.00743800000001</v>
      </c>
      <c r="Q353" s="51">
        <v>167.52449999999996</v>
      </c>
      <c r="R353" s="51">
        <v>72.101638326503902</v>
      </c>
      <c r="S353" s="51">
        <v>71.655275298169741</v>
      </c>
      <c r="T353" s="51">
        <v>83.221560945063501</v>
      </c>
      <c r="U353" s="51">
        <v>34.806168618886602</v>
      </c>
      <c r="V353" s="51">
        <v>3.4007173072162038</v>
      </c>
      <c r="W353" s="51">
        <v>13.783072219716855</v>
      </c>
      <c r="X353" s="51">
        <v>10.595260249956324</v>
      </c>
      <c r="Y353" s="51">
        <v>6.7521534285384526</v>
      </c>
      <c r="Z353" s="51">
        <v>1.8123552612385272</v>
      </c>
      <c r="AA353" s="51">
        <v>10.555433500379042</v>
      </c>
      <c r="AB353" s="51">
        <v>25.293886795802386</v>
      </c>
      <c r="AC353" s="51">
        <v>9.5449365030349771</v>
      </c>
      <c r="AD353" s="51">
        <v>0</v>
      </c>
      <c r="AE353" s="51">
        <v>0</v>
      </c>
      <c r="AF353" s="51">
        <v>2.9709189177470781</v>
      </c>
    </row>
    <row r="354" spans="1:32" x14ac:dyDescent="0.2">
      <c r="A354" s="55" t="s">
        <v>66</v>
      </c>
      <c r="B354" s="31"/>
      <c r="C354" s="51">
        <v>0</v>
      </c>
      <c r="D354" s="51">
        <v>0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1">
        <v>0</v>
      </c>
      <c r="K354" s="51">
        <v>0</v>
      </c>
      <c r="L354" s="51">
        <v>0</v>
      </c>
      <c r="M354" s="51">
        <v>0</v>
      </c>
      <c r="N354" s="51">
        <v>0</v>
      </c>
      <c r="O354" s="51">
        <v>0</v>
      </c>
      <c r="P354" s="51">
        <v>0</v>
      </c>
      <c r="Q354" s="51">
        <v>0</v>
      </c>
      <c r="R354" s="51">
        <v>0</v>
      </c>
      <c r="S354" s="51">
        <v>0</v>
      </c>
      <c r="T354" s="51">
        <v>0</v>
      </c>
      <c r="U354" s="51">
        <v>0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</row>
    <row r="355" spans="1:32" x14ac:dyDescent="0.2">
      <c r="A355" s="64" t="s">
        <v>67</v>
      </c>
      <c r="B355" s="65"/>
      <c r="C355" s="51">
        <v>139.52600512431266</v>
      </c>
      <c r="D355" s="51">
        <v>134.45591196271735</v>
      </c>
      <c r="E355" s="51">
        <v>191.48329931197281</v>
      </c>
      <c r="F355" s="51">
        <v>149.58036295320525</v>
      </c>
      <c r="G355" s="51">
        <v>142.69185893039983</v>
      </c>
      <c r="H355" s="51">
        <v>153.45082327004286</v>
      </c>
      <c r="I355" s="51">
        <v>149.86397452966864</v>
      </c>
      <c r="J355" s="51">
        <v>102.11362124857789</v>
      </c>
      <c r="K355" s="51">
        <v>138.17159088639565</v>
      </c>
      <c r="L355" s="51">
        <v>103.47814797130036</v>
      </c>
      <c r="M355" s="51">
        <v>86.092704988139729</v>
      </c>
      <c r="N355" s="51">
        <v>107.32284246513295</v>
      </c>
      <c r="O355" s="51">
        <v>117.55075453541396</v>
      </c>
      <c r="P355" s="51">
        <v>75.670536083910406</v>
      </c>
      <c r="Q355" s="51">
        <v>82.467894919152357</v>
      </c>
      <c r="R355" s="51">
        <v>211.29594459280403</v>
      </c>
      <c r="S355" s="51">
        <v>199.45483533924869</v>
      </c>
      <c r="T355" s="51">
        <v>198.98350268486192</v>
      </c>
      <c r="U355" s="51">
        <v>202.56263688567546</v>
      </c>
      <c r="V355" s="51">
        <v>182.81554160498115</v>
      </c>
      <c r="W355" s="51">
        <v>142.40875318331223</v>
      </c>
      <c r="X355" s="51">
        <v>146.55410546335565</v>
      </c>
      <c r="Y355" s="51">
        <v>108.61979423853982</v>
      </c>
      <c r="Z355" s="51">
        <v>94.059099074985099</v>
      </c>
      <c r="AA355" s="51">
        <v>79.745010062698469</v>
      </c>
      <c r="AB355" s="51">
        <v>86.582050149234362</v>
      </c>
      <c r="AC355" s="51">
        <v>138.75328381600877</v>
      </c>
      <c r="AD355" s="51">
        <v>148.10724229201148</v>
      </c>
      <c r="AE355" s="51">
        <v>140.69069390787573</v>
      </c>
      <c r="AF355" s="51">
        <v>144.36808845681409</v>
      </c>
    </row>
    <row r="356" spans="1:32" x14ac:dyDescent="0.2">
      <c r="A356" s="66" t="s">
        <v>68</v>
      </c>
      <c r="B356" s="67"/>
      <c r="C356" s="68">
        <v>0</v>
      </c>
      <c r="D356" s="68">
        <v>0</v>
      </c>
      <c r="E356" s="68">
        <v>0</v>
      </c>
      <c r="F356" s="68">
        <v>0</v>
      </c>
      <c r="G356" s="68">
        <v>0</v>
      </c>
      <c r="H356" s="68">
        <v>0</v>
      </c>
      <c r="I356" s="68">
        <v>0</v>
      </c>
      <c r="J356" s="68">
        <v>0</v>
      </c>
      <c r="K356" s="68">
        <v>0</v>
      </c>
      <c r="L356" s="68">
        <v>0</v>
      </c>
      <c r="M356" s="68">
        <v>0</v>
      </c>
      <c r="N356" s="68">
        <v>0</v>
      </c>
      <c r="O356" s="68">
        <v>0</v>
      </c>
      <c r="P356" s="68">
        <v>0</v>
      </c>
      <c r="Q356" s="68">
        <v>0</v>
      </c>
      <c r="R356" s="68">
        <v>0</v>
      </c>
      <c r="S356" s="68">
        <v>0</v>
      </c>
      <c r="T356" s="68">
        <v>0</v>
      </c>
      <c r="U356" s="68">
        <v>0</v>
      </c>
      <c r="V356" s="68">
        <v>0</v>
      </c>
      <c r="W356" s="68">
        <v>0</v>
      </c>
      <c r="X356" s="68">
        <v>0</v>
      </c>
      <c r="Y356" s="68">
        <v>0</v>
      </c>
      <c r="Z356" s="68">
        <v>0</v>
      </c>
      <c r="AA356" s="68">
        <v>0</v>
      </c>
      <c r="AB356" s="68">
        <v>0</v>
      </c>
      <c r="AC356" s="68">
        <v>0</v>
      </c>
      <c r="AD356" s="68">
        <v>0</v>
      </c>
      <c r="AE356" s="68">
        <v>0</v>
      </c>
      <c r="AF356" s="68">
        <v>0</v>
      </c>
    </row>
    <row r="357" spans="1:32" x14ac:dyDescent="0.2">
      <c r="A357" s="66" t="s">
        <v>69</v>
      </c>
      <c r="B357" s="67"/>
      <c r="C357" s="68">
        <v>0</v>
      </c>
      <c r="D357" s="68">
        <v>0</v>
      </c>
      <c r="E357" s="68">
        <v>0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8">
        <v>0</v>
      </c>
      <c r="S357" s="68">
        <v>0</v>
      </c>
      <c r="T357" s="68">
        <v>0</v>
      </c>
      <c r="U357" s="68">
        <v>0</v>
      </c>
      <c r="V357" s="68">
        <v>0</v>
      </c>
      <c r="W357" s="68">
        <v>0</v>
      </c>
      <c r="X357" s="68">
        <v>0</v>
      </c>
      <c r="Y357" s="68">
        <v>0</v>
      </c>
      <c r="Z357" s="68">
        <v>0</v>
      </c>
      <c r="AA357" s="68">
        <v>0</v>
      </c>
      <c r="AB357" s="68">
        <v>0</v>
      </c>
      <c r="AC357" s="68">
        <v>0</v>
      </c>
      <c r="AD357" s="68">
        <v>0</v>
      </c>
      <c r="AE357" s="68">
        <v>0</v>
      </c>
      <c r="AF357" s="68">
        <v>0</v>
      </c>
    </row>
    <row r="358" spans="1:32" x14ac:dyDescent="0.2">
      <c r="A358" s="61" t="s">
        <v>70</v>
      </c>
      <c r="B358" s="25"/>
      <c r="C358" s="62">
        <v>0</v>
      </c>
      <c r="D358" s="62">
        <v>0</v>
      </c>
      <c r="E358" s="62">
        <v>0</v>
      </c>
      <c r="F358" s="62">
        <v>0</v>
      </c>
      <c r="G358" s="62">
        <v>0</v>
      </c>
      <c r="H358" s="62">
        <v>0</v>
      </c>
      <c r="I358" s="62">
        <v>0</v>
      </c>
      <c r="J358" s="62">
        <v>0</v>
      </c>
      <c r="K358" s="62">
        <v>0</v>
      </c>
      <c r="L358" s="62">
        <v>0</v>
      </c>
      <c r="M358" s="62">
        <v>0</v>
      </c>
      <c r="N358" s="62">
        <v>0</v>
      </c>
      <c r="O358" s="62">
        <v>0</v>
      </c>
      <c r="P358" s="62">
        <v>0</v>
      </c>
      <c r="Q358" s="62">
        <v>0</v>
      </c>
      <c r="R358" s="62">
        <v>0</v>
      </c>
      <c r="S358" s="62">
        <v>0</v>
      </c>
      <c r="T358" s="62">
        <v>0</v>
      </c>
      <c r="U358" s="62">
        <v>0</v>
      </c>
      <c r="V358" s="62">
        <v>0</v>
      </c>
      <c r="W358" s="62">
        <v>0</v>
      </c>
      <c r="X358" s="62">
        <v>0</v>
      </c>
      <c r="Y358" s="62">
        <v>0</v>
      </c>
      <c r="Z358" s="62">
        <v>0</v>
      </c>
      <c r="AA358" s="62">
        <v>0</v>
      </c>
      <c r="AB358" s="62">
        <v>0</v>
      </c>
      <c r="AC358" s="62">
        <v>0</v>
      </c>
      <c r="AD358" s="62">
        <v>0</v>
      </c>
      <c r="AE358" s="62">
        <v>0</v>
      </c>
      <c r="AF358" s="62">
        <v>0</v>
      </c>
    </row>
    <row r="359" spans="1:32" x14ac:dyDescent="0.2">
      <c r="A359" s="70" t="s">
        <v>71</v>
      </c>
      <c r="B359" s="71" t="s">
        <v>72</v>
      </c>
      <c r="C359" s="72">
        <v>0</v>
      </c>
      <c r="D359" s="73">
        <v>0</v>
      </c>
      <c r="E359" s="73">
        <v>0</v>
      </c>
      <c r="F359" s="73">
        <v>0</v>
      </c>
      <c r="G359" s="73">
        <v>0</v>
      </c>
      <c r="H359" s="73">
        <v>0</v>
      </c>
      <c r="I359" s="73">
        <v>0</v>
      </c>
      <c r="J359" s="73">
        <v>0</v>
      </c>
      <c r="K359" s="73">
        <v>0</v>
      </c>
      <c r="L359" s="73">
        <v>0</v>
      </c>
      <c r="M359" s="73">
        <v>0</v>
      </c>
      <c r="N359" s="73">
        <v>0</v>
      </c>
      <c r="O359" s="73">
        <v>0</v>
      </c>
      <c r="P359" s="73">
        <v>0</v>
      </c>
      <c r="Q359" s="73">
        <v>0</v>
      </c>
      <c r="R359" s="73">
        <v>0</v>
      </c>
      <c r="S359" s="73">
        <v>0</v>
      </c>
      <c r="T359" s="73">
        <v>0</v>
      </c>
      <c r="U359" s="73">
        <v>0</v>
      </c>
      <c r="V359" s="73">
        <v>0</v>
      </c>
      <c r="W359" s="73">
        <v>0</v>
      </c>
      <c r="X359" s="73">
        <v>0</v>
      </c>
      <c r="Y359" s="73">
        <v>0</v>
      </c>
      <c r="Z359" s="73">
        <v>0</v>
      </c>
      <c r="AA359" s="73">
        <v>0</v>
      </c>
      <c r="AB359" s="73">
        <v>0</v>
      </c>
      <c r="AC359" s="73">
        <v>0</v>
      </c>
      <c r="AD359" s="73">
        <v>0</v>
      </c>
      <c r="AE359" s="73">
        <v>0</v>
      </c>
      <c r="AF359" s="73">
        <v>0</v>
      </c>
    </row>
    <row r="360" spans="1:32" x14ac:dyDescent="0.2">
      <c r="A360" s="70" t="s">
        <v>73</v>
      </c>
      <c r="B360" s="71" t="s">
        <v>74</v>
      </c>
      <c r="C360" s="72">
        <v>0</v>
      </c>
      <c r="D360" s="73">
        <v>0</v>
      </c>
      <c r="E360" s="73">
        <v>0</v>
      </c>
      <c r="F360" s="73">
        <v>0</v>
      </c>
      <c r="G360" s="73">
        <v>0</v>
      </c>
      <c r="H360" s="73">
        <v>0</v>
      </c>
      <c r="I360" s="73">
        <v>0</v>
      </c>
      <c r="J360" s="73">
        <v>0</v>
      </c>
      <c r="K360" s="73">
        <v>0</v>
      </c>
      <c r="L360" s="73">
        <v>0</v>
      </c>
      <c r="M360" s="73">
        <v>0</v>
      </c>
      <c r="N360" s="73">
        <v>0</v>
      </c>
      <c r="O360" s="73">
        <v>0</v>
      </c>
      <c r="P360" s="73">
        <v>0</v>
      </c>
      <c r="Q360" s="73">
        <v>0</v>
      </c>
      <c r="R360" s="73">
        <v>0</v>
      </c>
      <c r="S360" s="73">
        <v>0</v>
      </c>
      <c r="T360" s="73">
        <v>0</v>
      </c>
      <c r="U360" s="73">
        <v>0</v>
      </c>
      <c r="V360" s="73">
        <v>0</v>
      </c>
      <c r="W360" s="73">
        <v>0</v>
      </c>
      <c r="X360" s="73">
        <v>0</v>
      </c>
      <c r="Y360" s="73">
        <v>0</v>
      </c>
      <c r="Z360" s="73">
        <v>0</v>
      </c>
      <c r="AA360" s="73">
        <v>0</v>
      </c>
      <c r="AB360" s="73">
        <v>0</v>
      </c>
      <c r="AC360" s="73">
        <v>0</v>
      </c>
      <c r="AD360" s="73">
        <v>0</v>
      </c>
      <c r="AE360" s="73">
        <v>0</v>
      </c>
      <c r="AF360" s="73">
        <v>0</v>
      </c>
    </row>
    <row r="361" spans="1:32" x14ac:dyDescent="0.2">
      <c r="A361" s="70" t="s">
        <v>75</v>
      </c>
      <c r="B361" s="71" t="s">
        <v>76</v>
      </c>
      <c r="C361" s="72">
        <v>0</v>
      </c>
      <c r="D361" s="73">
        <v>0</v>
      </c>
      <c r="E361" s="73">
        <v>0</v>
      </c>
      <c r="F361" s="73">
        <v>0</v>
      </c>
      <c r="G361" s="73">
        <v>0</v>
      </c>
      <c r="H361" s="73">
        <v>0</v>
      </c>
      <c r="I361" s="73">
        <v>0</v>
      </c>
      <c r="J361" s="73">
        <v>0</v>
      </c>
      <c r="K361" s="73">
        <v>0</v>
      </c>
      <c r="L361" s="73">
        <v>0</v>
      </c>
      <c r="M361" s="73">
        <v>0</v>
      </c>
      <c r="N361" s="73">
        <v>0</v>
      </c>
      <c r="O361" s="73">
        <v>0</v>
      </c>
      <c r="P361" s="73">
        <v>0</v>
      </c>
      <c r="Q361" s="73">
        <v>0</v>
      </c>
      <c r="R361" s="73">
        <v>0</v>
      </c>
      <c r="S361" s="73">
        <v>0</v>
      </c>
      <c r="T361" s="73">
        <v>0</v>
      </c>
      <c r="U361" s="73">
        <v>0</v>
      </c>
      <c r="V361" s="73">
        <v>0</v>
      </c>
      <c r="W361" s="73">
        <v>0</v>
      </c>
      <c r="X361" s="73">
        <v>0</v>
      </c>
      <c r="Y361" s="73">
        <v>0</v>
      </c>
      <c r="Z361" s="73">
        <v>0</v>
      </c>
      <c r="AA361" s="73">
        <v>0</v>
      </c>
      <c r="AB361" s="73">
        <v>0</v>
      </c>
      <c r="AC361" s="73">
        <v>0</v>
      </c>
      <c r="AD361" s="73">
        <v>0</v>
      </c>
      <c r="AE361" s="73">
        <v>0</v>
      </c>
      <c r="AF361" s="73">
        <v>0</v>
      </c>
    </row>
    <row r="362" spans="1:32" x14ac:dyDescent="0.2">
      <c r="A362" s="70" t="s">
        <v>77</v>
      </c>
      <c r="B362" s="71" t="s">
        <v>78</v>
      </c>
      <c r="C362" s="72">
        <v>0</v>
      </c>
      <c r="D362" s="73">
        <v>0</v>
      </c>
      <c r="E362" s="73">
        <v>0</v>
      </c>
      <c r="F362" s="73">
        <v>0</v>
      </c>
      <c r="G362" s="73">
        <v>0</v>
      </c>
      <c r="H362" s="73">
        <v>0</v>
      </c>
      <c r="I362" s="73">
        <v>0</v>
      </c>
      <c r="J362" s="73">
        <v>0</v>
      </c>
      <c r="K362" s="73">
        <v>0</v>
      </c>
      <c r="L362" s="73">
        <v>0</v>
      </c>
      <c r="M362" s="73">
        <v>0</v>
      </c>
      <c r="N362" s="73">
        <v>0</v>
      </c>
      <c r="O362" s="73">
        <v>0</v>
      </c>
      <c r="P362" s="73">
        <v>0</v>
      </c>
      <c r="Q362" s="73">
        <v>0</v>
      </c>
      <c r="R362" s="73">
        <v>0</v>
      </c>
      <c r="S362" s="73">
        <v>0</v>
      </c>
      <c r="T362" s="73">
        <v>0</v>
      </c>
      <c r="U362" s="73">
        <v>0</v>
      </c>
      <c r="V362" s="73">
        <v>0</v>
      </c>
      <c r="W362" s="73">
        <v>0</v>
      </c>
      <c r="X362" s="73">
        <v>0</v>
      </c>
      <c r="Y362" s="73">
        <v>0</v>
      </c>
      <c r="Z362" s="73">
        <v>0</v>
      </c>
      <c r="AA362" s="73">
        <v>0</v>
      </c>
      <c r="AB362" s="73">
        <v>0</v>
      </c>
      <c r="AC362" s="73">
        <v>0</v>
      </c>
      <c r="AD362" s="73">
        <v>0</v>
      </c>
      <c r="AE362" s="73">
        <v>0</v>
      </c>
      <c r="AF362" s="73">
        <v>0</v>
      </c>
    </row>
    <row r="363" spans="1:32" x14ac:dyDescent="0.2">
      <c r="A363" s="70" t="s">
        <v>79</v>
      </c>
      <c r="B363" s="71" t="s">
        <v>80</v>
      </c>
      <c r="C363" s="72">
        <v>0</v>
      </c>
      <c r="D363" s="73">
        <v>0</v>
      </c>
      <c r="E363" s="73">
        <v>0</v>
      </c>
      <c r="F363" s="73">
        <v>0</v>
      </c>
      <c r="G363" s="73">
        <v>0</v>
      </c>
      <c r="H363" s="73">
        <v>0</v>
      </c>
      <c r="I363" s="73">
        <v>0</v>
      </c>
      <c r="J363" s="73">
        <v>0</v>
      </c>
      <c r="K363" s="73">
        <v>0</v>
      </c>
      <c r="L363" s="73">
        <v>0</v>
      </c>
      <c r="M363" s="73">
        <v>0</v>
      </c>
      <c r="N363" s="73">
        <v>0</v>
      </c>
      <c r="O363" s="73">
        <v>0</v>
      </c>
      <c r="P363" s="73">
        <v>0</v>
      </c>
      <c r="Q363" s="73">
        <v>0</v>
      </c>
      <c r="R363" s="73">
        <v>0</v>
      </c>
      <c r="S363" s="73">
        <v>0</v>
      </c>
      <c r="T363" s="73">
        <v>0</v>
      </c>
      <c r="U363" s="73">
        <v>0</v>
      </c>
      <c r="V363" s="73">
        <v>0</v>
      </c>
      <c r="W363" s="73">
        <v>0</v>
      </c>
      <c r="X363" s="73">
        <v>0</v>
      </c>
      <c r="Y363" s="73">
        <v>0</v>
      </c>
      <c r="Z363" s="73">
        <v>0</v>
      </c>
      <c r="AA363" s="73">
        <v>0</v>
      </c>
      <c r="AB363" s="73">
        <v>0</v>
      </c>
      <c r="AC363" s="73">
        <v>0</v>
      </c>
      <c r="AD363" s="73">
        <v>0</v>
      </c>
      <c r="AE363" s="73">
        <v>0</v>
      </c>
      <c r="AF363" s="73">
        <v>0</v>
      </c>
    </row>
    <row r="364" spans="1:32" x14ac:dyDescent="0.2">
      <c r="A364" s="74" t="s">
        <v>81</v>
      </c>
      <c r="B364" s="75"/>
      <c r="C364" s="72">
        <v>0</v>
      </c>
      <c r="D364" s="73">
        <v>0</v>
      </c>
      <c r="E364" s="73">
        <v>0</v>
      </c>
      <c r="F364" s="73">
        <v>0</v>
      </c>
      <c r="G364" s="73">
        <v>0</v>
      </c>
      <c r="H364" s="73">
        <v>0</v>
      </c>
      <c r="I364" s="73">
        <v>0</v>
      </c>
      <c r="J364" s="73">
        <v>0</v>
      </c>
      <c r="K364" s="73">
        <v>0</v>
      </c>
      <c r="L364" s="73">
        <v>0</v>
      </c>
      <c r="M364" s="73">
        <v>0</v>
      </c>
      <c r="N364" s="73">
        <v>0</v>
      </c>
      <c r="O364" s="73">
        <v>0</v>
      </c>
      <c r="P364" s="73">
        <v>0</v>
      </c>
      <c r="Q364" s="73">
        <v>0</v>
      </c>
      <c r="R364" s="73">
        <v>0</v>
      </c>
      <c r="S364" s="73">
        <v>0</v>
      </c>
      <c r="T364" s="73">
        <v>0</v>
      </c>
      <c r="U364" s="73">
        <v>0</v>
      </c>
      <c r="V364" s="73">
        <v>0</v>
      </c>
      <c r="W364" s="73">
        <v>0</v>
      </c>
      <c r="X364" s="73">
        <v>0</v>
      </c>
      <c r="Y364" s="73">
        <v>0</v>
      </c>
      <c r="Z364" s="73">
        <v>0</v>
      </c>
      <c r="AA364" s="73">
        <v>0</v>
      </c>
      <c r="AB364" s="73">
        <v>0</v>
      </c>
      <c r="AC364" s="73">
        <v>0</v>
      </c>
      <c r="AD364" s="73">
        <v>0</v>
      </c>
      <c r="AE364" s="73">
        <v>0</v>
      </c>
      <c r="AF364" s="73">
        <v>0</v>
      </c>
    </row>
    <row r="365" spans="1:32" x14ac:dyDescent="0.2">
      <c r="A365" s="76" t="s">
        <v>82</v>
      </c>
      <c r="B365" s="28"/>
      <c r="C365" s="78">
        <v>0</v>
      </c>
      <c r="D365" s="78">
        <v>0</v>
      </c>
      <c r="E365" s="78">
        <v>0</v>
      </c>
      <c r="F365" s="78">
        <v>0</v>
      </c>
      <c r="G365" s="78">
        <v>0</v>
      </c>
      <c r="H365" s="78">
        <v>0</v>
      </c>
      <c r="I365" s="78">
        <v>0</v>
      </c>
      <c r="J365" s="78">
        <v>0</v>
      </c>
      <c r="K365" s="78">
        <v>0</v>
      </c>
      <c r="L365" s="78">
        <v>0</v>
      </c>
      <c r="M365" s="78">
        <v>0</v>
      </c>
      <c r="N365" s="78">
        <v>0</v>
      </c>
      <c r="O365" s="78">
        <v>0</v>
      </c>
      <c r="P365" s="78">
        <v>0</v>
      </c>
      <c r="Q365" s="78">
        <v>0</v>
      </c>
      <c r="R365" s="78">
        <v>0</v>
      </c>
      <c r="S365" s="78">
        <v>0</v>
      </c>
      <c r="T365" s="78">
        <v>0</v>
      </c>
      <c r="U365" s="78">
        <v>0</v>
      </c>
      <c r="V365" s="78">
        <v>0</v>
      </c>
      <c r="W365" s="78">
        <v>0</v>
      </c>
      <c r="X365" s="78">
        <v>0</v>
      </c>
      <c r="Y365" s="78">
        <v>0</v>
      </c>
      <c r="Z365" s="78">
        <v>0</v>
      </c>
      <c r="AA365" s="78">
        <v>0</v>
      </c>
      <c r="AB365" s="78">
        <v>0</v>
      </c>
      <c r="AC365" s="78">
        <v>0</v>
      </c>
      <c r="AD365" s="78">
        <v>0</v>
      </c>
      <c r="AE365" s="78">
        <v>0</v>
      </c>
      <c r="AF365" s="78">
        <v>0</v>
      </c>
    </row>
    <row r="366" spans="1:32" x14ac:dyDescent="0.2">
      <c r="A366" s="79" t="s">
        <v>83</v>
      </c>
      <c r="B366" s="80" t="s">
        <v>84</v>
      </c>
      <c r="C366" s="81">
        <v>0</v>
      </c>
      <c r="D366" s="82">
        <v>0</v>
      </c>
      <c r="E366" s="82">
        <v>0</v>
      </c>
      <c r="F366" s="82">
        <v>0</v>
      </c>
      <c r="G366" s="82">
        <v>0</v>
      </c>
      <c r="H366" s="82">
        <v>0</v>
      </c>
      <c r="I366" s="82">
        <v>0</v>
      </c>
      <c r="J366" s="82">
        <v>0</v>
      </c>
      <c r="K366" s="82">
        <v>0</v>
      </c>
      <c r="L366" s="82">
        <v>0</v>
      </c>
      <c r="M366" s="82">
        <v>0</v>
      </c>
      <c r="N366" s="82">
        <v>0</v>
      </c>
      <c r="O366" s="82">
        <v>0</v>
      </c>
      <c r="P366" s="82">
        <v>0</v>
      </c>
      <c r="Q366" s="82">
        <v>0</v>
      </c>
      <c r="R366" s="82">
        <v>0</v>
      </c>
      <c r="S366" s="82">
        <v>0</v>
      </c>
      <c r="T366" s="82">
        <v>0</v>
      </c>
      <c r="U366" s="82">
        <v>0</v>
      </c>
      <c r="V366" s="82">
        <v>0</v>
      </c>
      <c r="W366" s="82">
        <v>0</v>
      </c>
      <c r="X366" s="82">
        <v>0</v>
      </c>
      <c r="Y366" s="82">
        <v>0</v>
      </c>
      <c r="Z366" s="82">
        <v>0</v>
      </c>
      <c r="AA366" s="82">
        <v>0</v>
      </c>
      <c r="AB366" s="82">
        <v>0</v>
      </c>
      <c r="AC366" s="82">
        <v>0</v>
      </c>
      <c r="AD366" s="82">
        <v>0</v>
      </c>
      <c r="AE366" s="82">
        <v>0</v>
      </c>
      <c r="AF366" s="82">
        <v>0</v>
      </c>
    </row>
    <row r="367" spans="1:32" x14ac:dyDescent="0.2">
      <c r="A367" s="83" t="s">
        <v>85</v>
      </c>
      <c r="B367" s="84">
        <v>84</v>
      </c>
      <c r="C367" s="72">
        <v>0</v>
      </c>
      <c r="D367" s="73">
        <v>0</v>
      </c>
      <c r="E367" s="73">
        <v>0</v>
      </c>
      <c r="F367" s="73">
        <v>0</v>
      </c>
      <c r="G367" s="73">
        <v>0</v>
      </c>
      <c r="H367" s="73">
        <v>0</v>
      </c>
      <c r="I367" s="73">
        <v>0</v>
      </c>
      <c r="J367" s="73">
        <v>0</v>
      </c>
      <c r="K367" s="73">
        <v>0</v>
      </c>
      <c r="L367" s="73">
        <v>0</v>
      </c>
      <c r="M367" s="73">
        <v>0</v>
      </c>
      <c r="N367" s="73">
        <v>0</v>
      </c>
      <c r="O367" s="73">
        <v>0</v>
      </c>
      <c r="P367" s="73">
        <v>0</v>
      </c>
      <c r="Q367" s="73">
        <v>0</v>
      </c>
      <c r="R367" s="73">
        <v>0</v>
      </c>
      <c r="S367" s="73">
        <v>0</v>
      </c>
      <c r="T367" s="73">
        <v>0</v>
      </c>
      <c r="U367" s="73">
        <v>0</v>
      </c>
      <c r="V367" s="73">
        <v>0</v>
      </c>
      <c r="W367" s="73">
        <v>0</v>
      </c>
      <c r="X367" s="73">
        <v>0</v>
      </c>
      <c r="Y367" s="73">
        <v>0</v>
      </c>
      <c r="Z367" s="73">
        <v>0</v>
      </c>
      <c r="AA367" s="73">
        <v>0</v>
      </c>
      <c r="AB367" s="73">
        <v>0</v>
      </c>
      <c r="AC367" s="73">
        <v>0</v>
      </c>
      <c r="AD367" s="73">
        <v>0</v>
      </c>
      <c r="AE367" s="73">
        <v>0</v>
      </c>
      <c r="AF367" s="73">
        <v>0</v>
      </c>
    </row>
    <row r="368" spans="1:32" x14ac:dyDescent="0.2">
      <c r="A368" s="70" t="s">
        <v>86</v>
      </c>
      <c r="B368" s="71">
        <v>85</v>
      </c>
      <c r="C368" s="72">
        <v>0</v>
      </c>
      <c r="D368" s="73">
        <v>0</v>
      </c>
      <c r="E368" s="73">
        <v>0</v>
      </c>
      <c r="F368" s="73">
        <v>0</v>
      </c>
      <c r="G368" s="73">
        <v>0</v>
      </c>
      <c r="H368" s="73">
        <v>0</v>
      </c>
      <c r="I368" s="73">
        <v>0</v>
      </c>
      <c r="J368" s="73">
        <v>0</v>
      </c>
      <c r="K368" s="73">
        <v>0</v>
      </c>
      <c r="L368" s="73">
        <v>0</v>
      </c>
      <c r="M368" s="73">
        <v>0</v>
      </c>
      <c r="N368" s="73">
        <v>0</v>
      </c>
      <c r="O368" s="73">
        <v>0</v>
      </c>
      <c r="P368" s="73">
        <v>0</v>
      </c>
      <c r="Q368" s="73">
        <v>0</v>
      </c>
      <c r="R368" s="73">
        <v>0</v>
      </c>
      <c r="S368" s="73">
        <v>0</v>
      </c>
      <c r="T368" s="73">
        <v>0</v>
      </c>
      <c r="U368" s="73">
        <v>0</v>
      </c>
      <c r="V368" s="73">
        <v>0</v>
      </c>
      <c r="W368" s="73">
        <v>0</v>
      </c>
      <c r="X368" s="73">
        <v>0</v>
      </c>
      <c r="Y368" s="73">
        <v>0</v>
      </c>
      <c r="Z368" s="73">
        <v>0</v>
      </c>
      <c r="AA368" s="73">
        <v>0</v>
      </c>
      <c r="AB368" s="73">
        <v>0</v>
      </c>
      <c r="AC368" s="73">
        <v>0</v>
      </c>
      <c r="AD368" s="73">
        <v>0</v>
      </c>
      <c r="AE368" s="73">
        <v>0</v>
      </c>
      <c r="AF368" s="73">
        <v>0</v>
      </c>
    </row>
    <row r="369" spans="1:32" x14ac:dyDescent="0.2">
      <c r="A369" s="74" t="s">
        <v>87</v>
      </c>
      <c r="B369" s="75" t="s">
        <v>88</v>
      </c>
      <c r="C369" s="85">
        <v>0</v>
      </c>
      <c r="D369" s="86">
        <v>0</v>
      </c>
      <c r="E369" s="86">
        <v>0</v>
      </c>
      <c r="F369" s="86">
        <v>0</v>
      </c>
      <c r="G369" s="86">
        <v>0</v>
      </c>
      <c r="H369" s="86">
        <v>0</v>
      </c>
      <c r="I369" s="86">
        <v>0</v>
      </c>
      <c r="J369" s="86">
        <v>0</v>
      </c>
      <c r="K369" s="86">
        <v>0</v>
      </c>
      <c r="L369" s="86">
        <v>0</v>
      </c>
      <c r="M369" s="86">
        <v>0</v>
      </c>
      <c r="N369" s="86">
        <v>0</v>
      </c>
      <c r="O369" s="86">
        <v>0</v>
      </c>
      <c r="P369" s="86">
        <v>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</row>
    <row r="370" spans="1:32" x14ac:dyDescent="0.2">
      <c r="A370" s="32" t="s">
        <v>89</v>
      </c>
      <c r="B370" s="33"/>
      <c r="C370" s="34">
        <v>0</v>
      </c>
      <c r="D370" s="34">
        <v>0</v>
      </c>
      <c r="E370" s="34">
        <v>0</v>
      </c>
      <c r="F370" s="34">
        <v>0</v>
      </c>
      <c r="G370" s="34">
        <v>0</v>
      </c>
      <c r="H370" s="34">
        <v>0</v>
      </c>
      <c r="I370" s="34">
        <v>0</v>
      </c>
      <c r="J370" s="34">
        <v>0</v>
      </c>
      <c r="K370" s="34">
        <v>0</v>
      </c>
      <c r="L370" s="34">
        <v>0</v>
      </c>
      <c r="M370" s="34">
        <v>0</v>
      </c>
      <c r="N370" s="34">
        <v>0</v>
      </c>
      <c r="O370" s="34">
        <v>0</v>
      </c>
      <c r="P370" s="34">
        <v>0</v>
      </c>
      <c r="Q370" s="34">
        <v>0</v>
      </c>
      <c r="R370" s="34">
        <v>0</v>
      </c>
      <c r="S370" s="34">
        <v>0</v>
      </c>
      <c r="T370" s="34">
        <v>0</v>
      </c>
      <c r="U370" s="34">
        <v>0</v>
      </c>
      <c r="V370" s="34">
        <v>0</v>
      </c>
      <c r="W370" s="34">
        <v>0</v>
      </c>
      <c r="X370" s="34">
        <v>0</v>
      </c>
      <c r="Y370" s="34">
        <v>0</v>
      </c>
      <c r="Z370" s="34">
        <v>0</v>
      </c>
      <c r="AA370" s="34">
        <v>0</v>
      </c>
      <c r="AB370" s="34">
        <v>0</v>
      </c>
      <c r="AC370" s="34">
        <v>0</v>
      </c>
      <c r="AD370" s="34">
        <v>0</v>
      </c>
      <c r="AE370" s="34">
        <v>0</v>
      </c>
      <c r="AF370" s="34">
        <v>0</v>
      </c>
    </row>
    <row r="371" spans="1:32" ht="13.5" thickBot="1" x14ac:dyDescent="0.25">
      <c r="A371" s="30" t="s">
        <v>90</v>
      </c>
      <c r="B371" s="31"/>
      <c r="C371" s="19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0</v>
      </c>
      <c r="J371" s="19">
        <v>0</v>
      </c>
      <c r="K371" s="19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19">
        <v>0</v>
      </c>
      <c r="R371" s="19">
        <v>0</v>
      </c>
      <c r="S371" s="19">
        <v>0</v>
      </c>
      <c r="T371" s="19">
        <v>0</v>
      </c>
      <c r="U371" s="19">
        <v>0</v>
      </c>
      <c r="V371" s="19">
        <v>0</v>
      </c>
      <c r="W371" s="19">
        <v>0</v>
      </c>
      <c r="X371" s="19">
        <v>0</v>
      </c>
      <c r="Y371" s="19">
        <v>0</v>
      </c>
      <c r="Z371" s="19">
        <v>0</v>
      </c>
      <c r="AA371" s="19">
        <v>0</v>
      </c>
      <c r="AB371" s="19">
        <v>0</v>
      </c>
      <c r="AC371" s="19">
        <v>0</v>
      </c>
      <c r="AD371" s="19">
        <v>0</v>
      </c>
      <c r="AE371" s="19">
        <v>0</v>
      </c>
      <c r="AF371" s="19">
        <v>0</v>
      </c>
    </row>
    <row r="372" spans="1:32" ht="13.5" thickBot="1" x14ac:dyDescent="0.25">
      <c r="A372" s="36" t="s">
        <v>91</v>
      </c>
      <c r="B372" s="37"/>
      <c r="C372" s="38">
        <v>-5.2611040188680818</v>
      </c>
      <c r="D372" s="38">
        <v>-10.581872150943354</v>
      </c>
      <c r="E372" s="38">
        <v>-0.99143864150960326</v>
      </c>
      <c r="F372" s="38">
        <v>-6.3343065283020223</v>
      </c>
      <c r="G372" s="38">
        <v>5.371916264150741</v>
      </c>
      <c r="H372" s="38">
        <v>8.5798730943392911</v>
      </c>
      <c r="I372" s="38">
        <v>6.4462159245285875</v>
      </c>
      <c r="J372" s="38">
        <v>6.5567830188911103E-2</v>
      </c>
      <c r="K372" s="38">
        <v>16.02745426415072</v>
      </c>
      <c r="L372" s="38">
        <v>9.6670250943395786</v>
      </c>
      <c r="M372" s="38">
        <v>-72.326271962264173</v>
      </c>
      <c r="N372" s="38">
        <v>4.3591093018876563</v>
      </c>
      <c r="O372" s="38">
        <v>-62.747071188679001</v>
      </c>
      <c r="P372" s="38">
        <v>8.6223485094369607</v>
      </c>
      <c r="Q372" s="38">
        <v>88.50111016981009</v>
      </c>
      <c r="R372" s="38">
        <v>8.8648390748462589</v>
      </c>
      <c r="S372" s="38">
        <v>-33.307599473474511</v>
      </c>
      <c r="T372" s="38">
        <v>-140.30299886444436</v>
      </c>
      <c r="U372" s="38">
        <v>41.519031840130083</v>
      </c>
      <c r="V372" s="38">
        <v>-23.674438071228906</v>
      </c>
      <c r="W372" s="38">
        <v>67.031501246244261</v>
      </c>
      <c r="X372" s="38">
        <v>68.410896918332128</v>
      </c>
      <c r="Y372" s="38">
        <v>-45.501486382288249</v>
      </c>
      <c r="Z372" s="38">
        <v>-20.010341774180688</v>
      </c>
      <c r="AA372" s="38">
        <v>-21.691477704291401</v>
      </c>
      <c r="AB372" s="38">
        <v>3.4903390171878073</v>
      </c>
      <c r="AC372" s="38">
        <v>-21.420740920085791</v>
      </c>
      <c r="AD372" s="38">
        <v>-14.021712225832289</v>
      </c>
      <c r="AE372" s="38">
        <v>-22.015945821971172</v>
      </c>
      <c r="AF372" s="38">
        <v>-36.421491823749989</v>
      </c>
    </row>
    <row r="373" spans="1:32" x14ac:dyDescent="0.2">
      <c r="C373" s="9">
        <f>C329*1000</f>
        <v>942461.10401886795</v>
      </c>
      <c r="D373" s="9">
        <f t="shared" ref="D373:AF373" si="6">D329*1000</f>
        <v>963756.87215094327</v>
      </c>
      <c r="E373" s="9">
        <f t="shared" si="6"/>
        <v>1034041.4386415095</v>
      </c>
      <c r="F373" s="9">
        <f t="shared" si="6"/>
        <v>1014889.3065283019</v>
      </c>
      <c r="G373" s="9">
        <f t="shared" si="6"/>
        <v>1047913.0837358491</v>
      </c>
      <c r="H373" s="9">
        <f t="shared" si="6"/>
        <v>1104345.1269056604</v>
      </c>
      <c r="I373" s="9">
        <f t="shared" si="6"/>
        <v>1170378.7840754716</v>
      </c>
      <c r="J373" s="9">
        <f t="shared" si="6"/>
        <v>1251309.4321698111</v>
      </c>
      <c r="K373" s="9">
        <f t="shared" si="6"/>
        <v>1390837.5457358491</v>
      </c>
      <c r="L373" s="9">
        <f t="shared" si="6"/>
        <v>1505827.9749056604</v>
      </c>
      <c r="M373" s="9">
        <f t="shared" si="6"/>
        <v>1589951.2719622639</v>
      </c>
      <c r="N373" s="9">
        <f t="shared" si="6"/>
        <v>1651715.8906981123</v>
      </c>
      <c r="O373" s="9">
        <f t="shared" si="6"/>
        <v>1687937.071188679</v>
      </c>
      <c r="P373" s="9">
        <f t="shared" si="6"/>
        <v>1685792.6514905631</v>
      </c>
      <c r="Q373" s="9">
        <f t="shared" si="6"/>
        <v>1730518.88983019</v>
      </c>
      <c r="R373" s="9">
        <f t="shared" si="6"/>
        <v>1821941.2918450888</v>
      </c>
      <c r="S373" s="9">
        <f t="shared" si="6"/>
        <v>1849395.2682279327</v>
      </c>
      <c r="T373" s="9">
        <f t="shared" si="6"/>
        <v>1885656.5578153774</v>
      </c>
      <c r="U373" s="9">
        <f t="shared" si="6"/>
        <v>1797815.9328333333</v>
      </c>
      <c r="V373" s="9">
        <f t="shared" si="6"/>
        <v>1636315.4893351111</v>
      </c>
      <c r="W373" s="9">
        <f t="shared" si="6"/>
        <v>1477594.1105444443</v>
      </c>
      <c r="X373" s="9">
        <f t="shared" si="6"/>
        <v>1399393.2300736012</v>
      </c>
      <c r="Y373" s="9">
        <f t="shared" si="6"/>
        <v>1272446.1135624154</v>
      </c>
      <c r="Z373" s="9">
        <f t="shared" si="6"/>
        <v>1197482.9462607098</v>
      </c>
      <c r="AA373" s="9">
        <f t="shared" si="6"/>
        <v>1133623.6058154027</v>
      </c>
      <c r="AB373" s="9">
        <f t="shared" si="6"/>
        <v>1074547.8990272565</v>
      </c>
      <c r="AC373" s="9">
        <f t="shared" si="6"/>
        <v>1002827.7154756413</v>
      </c>
      <c r="AD373" s="9">
        <f t="shared" si="6"/>
        <v>904298.1009591656</v>
      </c>
      <c r="AE373" s="9">
        <f t="shared" si="6"/>
        <v>821480.02832197095</v>
      </c>
      <c r="AF373" s="9">
        <f t="shared" si="6"/>
        <v>773967.35156819457</v>
      </c>
    </row>
    <row r="374" spans="1:32" x14ac:dyDescent="0.2">
      <c r="A374" s="94"/>
      <c r="B374" s="95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</row>
    <row r="375" spans="1:32" x14ac:dyDescent="0.2">
      <c r="A375"/>
      <c r="B375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 spans="1:32" ht="30.75" thickBot="1" x14ac:dyDescent="0.3">
      <c r="A376" s="90" t="s">
        <v>105</v>
      </c>
      <c r="B376" s="2" t="s">
        <v>1</v>
      </c>
      <c r="C376" s="3">
        <v>1990</v>
      </c>
      <c r="D376" s="3">
        <v>1991</v>
      </c>
      <c r="E376" s="3">
        <v>1992</v>
      </c>
      <c r="F376" s="3">
        <v>1993</v>
      </c>
      <c r="G376" s="3">
        <v>1994</v>
      </c>
      <c r="H376" s="3">
        <v>1995</v>
      </c>
      <c r="I376" s="3">
        <v>1996</v>
      </c>
      <c r="J376" s="3">
        <v>1997</v>
      </c>
      <c r="K376" s="3">
        <v>1998</v>
      </c>
      <c r="L376" s="3">
        <v>1999</v>
      </c>
      <c r="M376" s="3">
        <v>2000</v>
      </c>
      <c r="N376" s="3">
        <v>2001</v>
      </c>
      <c r="O376" s="3">
        <v>2002</v>
      </c>
      <c r="P376" s="3">
        <v>2003</v>
      </c>
      <c r="Q376" s="3">
        <v>2004</v>
      </c>
      <c r="R376" s="3">
        <v>2005</v>
      </c>
      <c r="S376" s="3">
        <v>2006</v>
      </c>
      <c r="T376" s="3">
        <v>2007</v>
      </c>
      <c r="U376" s="3">
        <v>2008</v>
      </c>
      <c r="V376" s="3">
        <v>2009</v>
      </c>
      <c r="W376" s="3">
        <v>2010</v>
      </c>
      <c r="X376" s="3">
        <v>2011</v>
      </c>
      <c r="Y376" s="3">
        <v>2012</v>
      </c>
      <c r="Z376" s="3">
        <v>2013</v>
      </c>
      <c r="AA376" s="3">
        <v>2014</v>
      </c>
      <c r="AB376" s="3">
        <v>2015</v>
      </c>
      <c r="AC376" s="3">
        <v>2016</v>
      </c>
      <c r="AD376" s="3">
        <v>2017</v>
      </c>
      <c r="AE376" s="3">
        <v>2018</v>
      </c>
      <c r="AF376" s="3">
        <v>2019</v>
      </c>
    </row>
    <row r="377" spans="1:32" x14ac:dyDescent="0.2">
      <c r="A377" s="5" t="s">
        <v>2</v>
      </c>
      <c r="B377" s="6"/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</row>
    <row r="378" spans="1:32" x14ac:dyDescent="0.2">
      <c r="A378" s="10" t="s">
        <v>3</v>
      </c>
      <c r="B378" s="11"/>
      <c r="C378" s="12">
        <v>96.059600000000003</v>
      </c>
      <c r="D378" s="12">
        <v>121.39400000000001</v>
      </c>
      <c r="E378" s="12">
        <v>128.78320000000002</v>
      </c>
      <c r="F378" s="12">
        <v>145.67280000000002</v>
      </c>
      <c r="G378" s="12">
        <v>224.84280000000001</v>
      </c>
      <c r="H378" s="12">
        <v>237.51000000000002</v>
      </c>
      <c r="I378" s="12">
        <v>324.06920000000002</v>
      </c>
      <c r="J378" s="12">
        <v>297.67920000000004</v>
      </c>
      <c r="K378" s="12">
        <v>342.01440000000002</v>
      </c>
      <c r="L378" s="12">
        <v>438.07400000000001</v>
      </c>
      <c r="M378" s="12">
        <v>383.18280000000004</v>
      </c>
      <c r="N378" s="12">
        <v>350.45920000000001</v>
      </c>
      <c r="O378" s="12">
        <v>363.12640000000005</v>
      </c>
      <c r="P378" s="12">
        <v>383.18280000000004</v>
      </c>
      <c r="Q378" s="12">
        <v>404.29480000000001</v>
      </c>
      <c r="R378" s="12">
        <v>425.97529815185339</v>
      </c>
      <c r="S378" s="12">
        <v>450.0085657458518</v>
      </c>
      <c r="T378" s="12">
        <v>500.42955350702499</v>
      </c>
      <c r="U378" s="12">
        <v>459.98784896063995</v>
      </c>
      <c r="V378" s="12">
        <v>538.18610125093642</v>
      </c>
      <c r="W378" s="12">
        <v>529.57843110215697</v>
      </c>
      <c r="X378" s="12">
        <v>629.57127634675453</v>
      </c>
      <c r="Y378" s="12">
        <v>532.7149551835239</v>
      </c>
      <c r="Z378" s="12">
        <v>492.83680019392006</v>
      </c>
      <c r="AA378" s="12">
        <v>387.34027384416004</v>
      </c>
      <c r="AB378" s="12">
        <v>446.09681081056004</v>
      </c>
      <c r="AC378" s="12">
        <v>520.41452162336009</v>
      </c>
      <c r="AD378" s="12">
        <v>379.33650605760005</v>
      </c>
      <c r="AE378" s="12">
        <v>369.55541863968</v>
      </c>
      <c r="AF378" s="12">
        <v>348.38683425727999</v>
      </c>
    </row>
    <row r="379" spans="1:32" x14ac:dyDescent="0.2">
      <c r="A379" s="10" t="s">
        <v>4</v>
      </c>
      <c r="B379" s="11"/>
      <c r="C379" s="12">
        <v>0</v>
      </c>
      <c r="D379" s="12">
        <v>0</v>
      </c>
      <c r="E379" s="12">
        <v>0</v>
      </c>
      <c r="F379" s="12">
        <v>0</v>
      </c>
      <c r="G379" s="12">
        <v>61.224800000000002</v>
      </c>
      <c r="H379" s="12">
        <v>13.722800000000001</v>
      </c>
      <c r="I379" s="12">
        <v>1.0556000000000001</v>
      </c>
      <c r="J379" s="12">
        <v>38.001600000000003</v>
      </c>
      <c r="K379" s="12">
        <v>9.5004000000000008</v>
      </c>
      <c r="L379" s="12">
        <v>3.1668000000000003</v>
      </c>
      <c r="M379" s="12">
        <v>26.39</v>
      </c>
      <c r="N379" s="12">
        <v>16.889600000000002</v>
      </c>
      <c r="O379" s="12">
        <v>99.226400000000012</v>
      </c>
      <c r="P379" s="12">
        <v>57.002400000000009</v>
      </c>
      <c r="Q379" s="12">
        <v>13.722800000000001</v>
      </c>
      <c r="R379" s="12">
        <v>36.364429847199993</v>
      </c>
      <c r="S379" s="12">
        <v>8.3228310780159998</v>
      </c>
      <c r="T379" s="12">
        <v>17.408740742615041</v>
      </c>
      <c r="U379" s="12">
        <v>0</v>
      </c>
      <c r="V379" s="12">
        <v>0</v>
      </c>
      <c r="W379" s="12">
        <v>21.996477950720003</v>
      </c>
      <c r="X379" s="12">
        <v>1.5453375974400001</v>
      </c>
      <c r="Y379" s="12">
        <v>5.9879747386368001</v>
      </c>
      <c r="Z379" s="12">
        <v>4.0942298924800005</v>
      </c>
      <c r="AA379" s="12">
        <v>8.6579830646400016</v>
      </c>
      <c r="AB379" s="12">
        <v>18.861340039360002</v>
      </c>
      <c r="AC379" s="12">
        <v>12.7589485296</v>
      </c>
      <c r="AD379" s="12">
        <v>0</v>
      </c>
      <c r="AE379" s="12">
        <v>21.672508399360005</v>
      </c>
      <c r="AF379" s="12">
        <v>74.101066224640022</v>
      </c>
    </row>
    <row r="380" spans="1:32" x14ac:dyDescent="0.2">
      <c r="A380" s="10" t="s">
        <v>5</v>
      </c>
      <c r="B380" s="11"/>
      <c r="C380" s="12">
        <v>0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</row>
    <row r="381" spans="1:32" ht="13.5" thickBot="1" x14ac:dyDescent="0.25">
      <c r="A381" s="13" t="s">
        <v>6</v>
      </c>
      <c r="B381" s="14"/>
      <c r="C381" s="15">
        <v>25.334400000000002</v>
      </c>
      <c r="D381" s="15">
        <v>3.1668000000000003</v>
      </c>
      <c r="E381" s="15">
        <v>3.1668000000000003</v>
      </c>
      <c r="F381" s="15">
        <v>0</v>
      </c>
      <c r="G381" s="15">
        <v>0</v>
      </c>
      <c r="H381" s="15">
        <v>-3.1668000000000003</v>
      </c>
      <c r="I381" s="15">
        <v>-11.611600000000001</v>
      </c>
      <c r="J381" s="15">
        <v>-7.3892000000000007</v>
      </c>
      <c r="K381" s="15">
        <v>-7.3892000000000007</v>
      </c>
      <c r="L381" s="15">
        <v>-8.4448000000000008</v>
      </c>
      <c r="M381" s="15">
        <v>-12.667200000000001</v>
      </c>
      <c r="N381" s="15">
        <v>-3.1668000000000003</v>
      </c>
      <c r="O381" s="15">
        <v>1.0556000000000001</v>
      </c>
      <c r="P381" s="15">
        <v>3.1668000000000003</v>
      </c>
      <c r="Q381" s="15">
        <v>-2.1112000000000002</v>
      </c>
      <c r="R381" s="15">
        <v>37.043486987473422</v>
      </c>
      <c r="S381" s="15">
        <v>-33.85359991249593</v>
      </c>
      <c r="T381" s="15">
        <v>-18.762865280606746</v>
      </c>
      <c r="U381" s="15">
        <v>27.98210809535232</v>
      </c>
      <c r="V381" s="15">
        <v>-11.637629190853135</v>
      </c>
      <c r="W381" s="15">
        <v>13.262732511508478</v>
      </c>
      <c r="X381" s="15">
        <v>8.8186981035780825</v>
      </c>
      <c r="Y381" s="15">
        <v>-32.993711018401761</v>
      </c>
      <c r="Z381" s="15">
        <v>19.943732856319997</v>
      </c>
      <c r="AA381" s="15">
        <v>-5.7916068246400005</v>
      </c>
      <c r="AB381" s="15">
        <v>-7.0956714192000003</v>
      </c>
      <c r="AC381" s="15">
        <v>4.0295106342400002</v>
      </c>
      <c r="AD381" s="15">
        <v>17.762452839039998</v>
      </c>
      <c r="AE381" s="15">
        <v>12.883201938880001</v>
      </c>
      <c r="AF381" s="15">
        <v>17.029071783360003</v>
      </c>
    </row>
    <row r="382" spans="1:32" x14ac:dyDescent="0.2">
      <c r="A382" s="16" t="s">
        <v>7</v>
      </c>
      <c r="B382" s="17"/>
      <c r="C382" s="18">
        <v>121.39400000000001</v>
      </c>
      <c r="D382" s="18">
        <v>124.5608</v>
      </c>
      <c r="E382" s="18">
        <v>131.95000000000002</v>
      </c>
      <c r="F382" s="18">
        <v>145.67280000000002</v>
      </c>
      <c r="G382" s="18">
        <v>163.61799999999999</v>
      </c>
      <c r="H382" s="18">
        <v>220.62040000000002</v>
      </c>
      <c r="I382" s="18">
        <v>311.40199999999999</v>
      </c>
      <c r="J382" s="18">
        <v>252.28840000000005</v>
      </c>
      <c r="K382" s="18">
        <v>325.12479999999999</v>
      </c>
      <c r="L382" s="18">
        <v>426.4624</v>
      </c>
      <c r="M382" s="18">
        <v>344.12560000000008</v>
      </c>
      <c r="N382" s="18">
        <v>330.40280000000001</v>
      </c>
      <c r="O382" s="18">
        <v>264.95560000000006</v>
      </c>
      <c r="P382" s="18">
        <v>329.34720000000004</v>
      </c>
      <c r="Q382" s="18">
        <v>388.46080000000001</v>
      </c>
      <c r="R382" s="18">
        <v>426.65435529212687</v>
      </c>
      <c r="S382" s="18">
        <v>407.83213475533984</v>
      </c>
      <c r="T382" s="18">
        <v>464.25794748380315</v>
      </c>
      <c r="U382" s="18">
        <v>487.96995705599227</v>
      </c>
      <c r="V382" s="18">
        <v>526.54847206008333</v>
      </c>
      <c r="W382" s="18">
        <v>520.84468566294538</v>
      </c>
      <c r="X382" s="18">
        <v>636.84463685289256</v>
      </c>
      <c r="Y382" s="18">
        <v>493.73326942648532</v>
      </c>
      <c r="Z382" s="18">
        <v>508.68630315776011</v>
      </c>
      <c r="AA382" s="18">
        <v>372.89068395488005</v>
      </c>
      <c r="AB382" s="18">
        <v>420.13979935200001</v>
      </c>
      <c r="AC382" s="18">
        <v>511.68508372800011</v>
      </c>
      <c r="AD382" s="18">
        <v>397.09895889664006</v>
      </c>
      <c r="AE382" s="18">
        <v>360.76611217919998</v>
      </c>
      <c r="AF382" s="18">
        <v>291.31483981599996</v>
      </c>
    </row>
    <row r="383" spans="1:32" ht="13.5" thickBot="1" x14ac:dyDescent="0.25">
      <c r="A383" s="21" t="s">
        <v>8</v>
      </c>
      <c r="B383" s="22"/>
      <c r="C383" s="23">
        <f t="shared" ref="C383:AF383" si="7">C382-C402</f>
        <v>121.39400000000001</v>
      </c>
      <c r="D383" s="23">
        <f t="shared" si="7"/>
        <v>124.5608</v>
      </c>
      <c r="E383" s="23">
        <f t="shared" si="7"/>
        <v>131.95000000000002</v>
      </c>
      <c r="F383" s="23">
        <f t="shared" si="7"/>
        <v>145.67280000000002</v>
      </c>
      <c r="G383" s="23">
        <f t="shared" si="7"/>
        <v>163.61799999999999</v>
      </c>
      <c r="H383" s="23">
        <f t="shared" si="7"/>
        <v>220.62040000000002</v>
      </c>
      <c r="I383" s="23">
        <f t="shared" si="7"/>
        <v>311.40199999999999</v>
      </c>
      <c r="J383" s="23">
        <f t="shared" si="7"/>
        <v>252.28840000000005</v>
      </c>
      <c r="K383" s="23">
        <f t="shared" si="7"/>
        <v>325.12479999999999</v>
      </c>
      <c r="L383" s="23">
        <f t="shared" si="7"/>
        <v>426.4624</v>
      </c>
      <c r="M383" s="23">
        <f t="shared" si="7"/>
        <v>344.12560000000008</v>
      </c>
      <c r="N383" s="23">
        <f t="shared" si="7"/>
        <v>330.40280000000001</v>
      </c>
      <c r="O383" s="23">
        <f t="shared" si="7"/>
        <v>264.95560000000006</v>
      </c>
      <c r="P383" s="23">
        <f t="shared" si="7"/>
        <v>329.34720000000004</v>
      </c>
      <c r="Q383" s="23">
        <f t="shared" si="7"/>
        <v>388.46080000000001</v>
      </c>
      <c r="R383" s="23">
        <f t="shared" si="7"/>
        <v>426.65435529212687</v>
      </c>
      <c r="S383" s="23">
        <f t="shared" si="7"/>
        <v>407.83213475533984</v>
      </c>
      <c r="T383" s="23">
        <f t="shared" si="7"/>
        <v>464.25794748380315</v>
      </c>
      <c r="U383" s="23">
        <f t="shared" si="7"/>
        <v>487.96995705599227</v>
      </c>
      <c r="V383" s="23">
        <f t="shared" si="7"/>
        <v>526.54847206008333</v>
      </c>
      <c r="W383" s="23">
        <f t="shared" si="7"/>
        <v>520.84468566294538</v>
      </c>
      <c r="X383" s="23">
        <f t="shared" si="7"/>
        <v>636.84463685289256</v>
      </c>
      <c r="Y383" s="23">
        <f t="shared" si="7"/>
        <v>493.73326942648532</v>
      </c>
      <c r="Z383" s="23">
        <f t="shared" si="7"/>
        <v>508.68630315776011</v>
      </c>
      <c r="AA383" s="23">
        <f t="shared" si="7"/>
        <v>372.89068395488005</v>
      </c>
      <c r="AB383" s="23">
        <f t="shared" si="7"/>
        <v>420.13979935200001</v>
      </c>
      <c r="AC383" s="23">
        <f t="shared" si="7"/>
        <v>511.68508372800011</v>
      </c>
      <c r="AD383" s="23">
        <f t="shared" si="7"/>
        <v>397.09895889664006</v>
      </c>
      <c r="AE383" s="23">
        <f t="shared" si="7"/>
        <v>360.76611217919998</v>
      </c>
      <c r="AF383" s="23">
        <f t="shared" si="7"/>
        <v>291.31483981599996</v>
      </c>
    </row>
    <row r="384" spans="1:32" x14ac:dyDescent="0.2">
      <c r="A384" s="16" t="s">
        <v>9</v>
      </c>
      <c r="B384" s="17"/>
      <c r="C384" s="18">
        <v>0</v>
      </c>
      <c r="D384" s="18">
        <v>0</v>
      </c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18">
        <v>0</v>
      </c>
      <c r="V384" s="18">
        <v>0</v>
      </c>
      <c r="W384" s="18">
        <v>0</v>
      </c>
      <c r="X384" s="18">
        <v>0</v>
      </c>
      <c r="Y384" s="18">
        <v>0</v>
      </c>
      <c r="Z384" s="18">
        <v>0</v>
      </c>
      <c r="AA384" s="18">
        <v>0</v>
      </c>
      <c r="AB384" s="18">
        <v>0</v>
      </c>
      <c r="AC384" s="18">
        <v>0</v>
      </c>
      <c r="AD384" s="18">
        <v>0</v>
      </c>
      <c r="AE384" s="18">
        <v>0</v>
      </c>
      <c r="AF384" s="18">
        <v>0</v>
      </c>
    </row>
    <row r="385" spans="1:32" x14ac:dyDescent="0.2">
      <c r="A385" s="24" t="s">
        <v>10</v>
      </c>
      <c r="B385" s="25"/>
      <c r="C385" s="26">
        <v>0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K385" s="26">
        <v>0</v>
      </c>
      <c r="L385" s="26">
        <v>0</v>
      </c>
      <c r="M385" s="26">
        <v>0</v>
      </c>
      <c r="N385" s="26">
        <v>0</v>
      </c>
      <c r="O385" s="26">
        <v>0</v>
      </c>
      <c r="P385" s="26">
        <v>0</v>
      </c>
      <c r="Q385" s="26">
        <v>0</v>
      </c>
      <c r="R385" s="26">
        <v>0</v>
      </c>
      <c r="S385" s="26">
        <v>0</v>
      </c>
      <c r="T385" s="26">
        <v>0</v>
      </c>
      <c r="U385" s="26">
        <v>0</v>
      </c>
      <c r="V385" s="26">
        <v>0</v>
      </c>
      <c r="W385" s="26">
        <v>0</v>
      </c>
      <c r="X385" s="26">
        <v>0</v>
      </c>
      <c r="Y385" s="26">
        <v>0</v>
      </c>
      <c r="Z385" s="26">
        <v>0</v>
      </c>
      <c r="AA385" s="26">
        <v>0</v>
      </c>
      <c r="AB385" s="26">
        <v>0</v>
      </c>
      <c r="AC385" s="26">
        <v>0</v>
      </c>
      <c r="AD385" s="26">
        <v>0</v>
      </c>
      <c r="AE385" s="26">
        <v>0</v>
      </c>
      <c r="AF385" s="26">
        <v>0</v>
      </c>
    </row>
    <row r="386" spans="1:32" x14ac:dyDescent="0.2">
      <c r="A386" s="10" t="s">
        <v>11</v>
      </c>
      <c r="B386" s="11"/>
      <c r="C386" s="12">
        <v>0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</row>
    <row r="387" spans="1:32" x14ac:dyDescent="0.2">
      <c r="A387" s="10" t="s">
        <v>12</v>
      </c>
      <c r="B387" s="11"/>
      <c r="C387" s="12">
        <v>0</v>
      </c>
      <c r="D387" s="12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</row>
    <row r="388" spans="1:32" x14ac:dyDescent="0.2">
      <c r="A388" s="10" t="s">
        <v>13</v>
      </c>
      <c r="B388" s="11"/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</row>
    <row r="389" spans="1:32" x14ac:dyDescent="0.2">
      <c r="A389" s="27" t="s">
        <v>14</v>
      </c>
      <c r="B389" s="28"/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v>0</v>
      </c>
      <c r="Q389" s="29">
        <v>0</v>
      </c>
      <c r="R389" s="29">
        <v>0</v>
      </c>
      <c r="S389" s="29">
        <v>0</v>
      </c>
      <c r="T389" s="29">
        <v>0</v>
      </c>
      <c r="U389" s="29">
        <v>0</v>
      </c>
      <c r="V389" s="29">
        <v>0</v>
      </c>
      <c r="W389" s="29">
        <v>0</v>
      </c>
      <c r="X389" s="29">
        <v>0</v>
      </c>
      <c r="Y389" s="29">
        <v>0</v>
      </c>
      <c r="Z389" s="29">
        <v>0</v>
      </c>
      <c r="AA389" s="29">
        <v>0</v>
      </c>
      <c r="AB389" s="29">
        <v>0</v>
      </c>
      <c r="AC389" s="29">
        <v>0</v>
      </c>
      <c r="AD389" s="29">
        <v>0</v>
      </c>
      <c r="AE389" s="29">
        <v>0</v>
      </c>
      <c r="AF389" s="29">
        <v>0</v>
      </c>
    </row>
    <row r="390" spans="1:32" x14ac:dyDescent="0.2">
      <c r="A390" s="30" t="s">
        <v>15</v>
      </c>
      <c r="B390" s="31"/>
      <c r="C390" s="19">
        <v>0</v>
      </c>
      <c r="D390" s="19">
        <v>0</v>
      </c>
      <c r="E390" s="19">
        <v>0</v>
      </c>
      <c r="F390" s="19">
        <v>0</v>
      </c>
      <c r="G390" s="19">
        <v>101.33760000000001</v>
      </c>
      <c r="H390" s="19">
        <v>66.502800000000008</v>
      </c>
      <c r="I390" s="19">
        <v>89.726000000000013</v>
      </c>
      <c r="J390" s="19">
        <v>185.78560000000002</v>
      </c>
      <c r="K390" s="19">
        <v>177.3408</v>
      </c>
      <c r="L390" s="19">
        <v>186.84120000000001</v>
      </c>
      <c r="M390" s="19">
        <v>262.84440000000001</v>
      </c>
      <c r="N390" s="19">
        <v>254.39960000000002</v>
      </c>
      <c r="O390" s="19">
        <v>331.45840000000004</v>
      </c>
      <c r="P390" s="19">
        <v>332.51400000000001</v>
      </c>
      <c r="Q390" s="19">
        <v>266.01120000000003</v>
      </c>
      <c r="R390" s="19">
        <v>252.23171111320005</v>
      </c>
      <c r="S390" s="19">
        <v>240.95930389439999</v>
      </c>
      <c r="T390" s="19">
        <v>211.46302566480003</v>
      </c>
      <c r="U390" s="19">
        <v>221.56671162080005</v>
      </c>
      <c r="V390" s="19">
        <v>211.18709201691919</v>
      </c>
      <c r="W390" s="19">
        <v>221.46472588240002</v>
      </c>
      <c r="X390" s="19">
        <v>124.01364029600001</v>
      </c>
      <c r="Y390" s="19">
        <v>139.33763876760005</v>
      </c>
      <c r="Z390" s="19">
        <v>111.32215516240002</v>
      </c>
      <c r="AA390" s="19">
        <v>144.39412638560003</v>
      </c>
      <c r="AB390" s="19">
        <v>150.16423359391999</v>
      </c>
      <c r="AC390" s="19">
        <v>184.67360055872001</v>
      </c>
      <c r="AD390" s="19">
        <v>166.75237956832004</v>
      </c>
      <c r="AE390" s="19">
        <v>226.77459106847999</v>
      </c>
      <c r="AF390" s="19">
        <v>323.67830540864009</v>
      </c>
    </row>
    <row r="391" spans="1:32" x14ac:dyDescent="0.2">
      <c r="A391" s="24" t="s">
        <v>10</v>
      </c>
      <c r="B391" s="25"/>
      <c r="C391" s="26">
        <v>0</v>
      </c>
      <c r="D391" s="26">
        <v>0</v>
      </c>
      <c r="E391" s="26">
        <v>0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26">
        <v>0</v>
      </c>
      <c r="M391" s="26">
        <v>0</v>
      </c>
      <c r="N391" s="26">
        <v>0</v>
      </c>
      <c r="O391" s="26">
        <v>0</v>
      </c>
      <c r="P391" s="26">
        <v>0</v>
      </c>
      <c r="Q391" s="26">
        <v>0</v>
      </c>
      <c r="R391" s="26">
        <v>0</v>
      </c>
      <c r="S391" s="26">
        <v>0</v>
      </c>
      <c r="T391" s="26">
        <v>0</v>
      </c>
      <c r="U391" s="26">
        <v>0</v>
      </c>
      <c r="V391" s="26">
        <v>0</v>
      </c>
      <c r="W391" s="26">
        <v>0</v>
      </c>
      <c r="X391" s="26">
        <v>0</v>
      </c>
      <c r="Y391" s="26">
        <v>0</v>
      </c>
      <c r="Z391" s="26">
        <v>0</v>
      </c>
      <c r="AA391" s="26">
        <v>0</v>
      </c>
      <c r="AB391" s="26">
        <v>0</v>
      </c>
      <c r="AC391" s="26">
        <v>0</v>
      </c>
      <c r="AD391" s="26">
        <v>0</v>
      </c>
      <c r="AE391" s="26">
        <v>0</v>
      </c>
      <c r="AF391" s="26">
        <v>0</v>
      </c>
    </row>
    <row r="392" spans="1:32" x14ac:dyDescent="0.2">
      <c r="A392" s="10" t="s">
        <v>16</v>
      </c>
      <c r="B392" s="11"/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</row>
    <row r="393" spans="1:32" x14ac:dyDescent="0.2">
      <c r="A393" s="10" t="s">
        <v>17</v>
      </c>
      <c r="B393" s="11"/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</row>
    <row r="394" spans="1:32" x14ac:dyDescent="0.2">
      <c r="A394" s="10" t="s">
        <v>13</v>
      </c>
      <c r="B394" s="11"/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</row>
    <row r="395" spans="1:32" x14ac:dyDescent="0.2">
      <c r="A395" s="27" t="s">
        <v>18</v>
      </c>
      <c r="B395" s="28"/>
      <c r="C395" s="29">
        <v>0</v>
      </c>
      <c r="D395" s="29">
        <v>0</v>
      </c>
      <c r="E395" s="29">
        <v>0</v>
      </c>
      <c r="F395" s="29">
        <v>0</v>
      </c>
      <c r="G395" s="29">
        <v>101.33760000000001</v>
      </c>
      <c r="H395" s="29">
        <v>66.502800000000008</v>
      </c>
      <c r="I395" s="29">
        <v>89.726000000000013</v>
      </c>
      <c r="J395" s="29">
        <v>185.78560000000002</v>
      </c>
      <c r="K395" s="29">
        <v>177.3408</v>
      </c>
      <c r="L395" s="29">
        <v>186.84120000000001</v>
      </c>
      <c r="M395" s="29">
        <v>262.84440000000001</v>
      </c>
      <c r="N395" s="29">
        <v>254.39960000000002</v>
      </c>
      <c r="O395" s="29">
        <v>331.45840000000004</v>
      </c>
      <c r="P395" s="29">
        <v>332.51400000000001</v>
      </c>
      <c r="Q395" s="29">
        <v>266.01120000000003</v>
      </c>
      <c r="R395" s="29">
        <v>252.23171111320005</v>
      </c>
      <c r="S395" s="29">
        <v>240.95930389439999</v>
      </c>
      <c r="T395" s="29">
        <v>211.46302566480003</v>
      </c>
      <c r="U395" s="29">
        <v>221.56671162080005</v>
      </c>
      <c r="V395" s="29">
        <v>211.18709201691919</v>
      </c>
      <c r="W395" s="29">
        <v>221.46472588240002</v>
      </c>
      <c r="X395" s="29">
        <v>124.01364029600001</v>
      </c>
      <c r="Y395" s="29">
        <v>139.33763876760005</v>
      </c>
      <c r="Z395" s="29">
        <v>111.32215516240002</v>
      </c>
      <c r="AA395" s="29">
        <v>144.39412638560003</v>
      </c>
      <c r="AB395" s="29">
        <v>150.16423359391999</v>
      </c>
      <c r="AC395" s="29">
        <v>184.67360055872001</v>
      </c>
      <c r="AD395" s="29">
        <v>166.75237956832004</v>
      </c>
      <c r="AE395" s="29">
        <v>226.77459106847999</v>
      </c>
      <c r="AF395" s="29">
        <v>323.67830540864009</v>
      </c>
    </row>
    <row r="396" spans="1:32" x14ac:dyDescent="0.2">
      <c r="A396" s="32" t="s">
        <v>19</v>
      </c>
      <c r="B396" s="33"/>
      <c r="C396" s="34">
        <v>0</v>
      </c>
      <c r="D396" s="34">
        <v>0</v>
      </c>
      <c r="E396" s="34">
        <v>0</v>
      </c>
      <c r="F396" s="34">
        <v>0</v>
      </c>
      <c r="G396" s="34">
        <v>0</v>
      </c>
      <c r="H396" s="34">
        <v>0</v>
      </c>
      <c r="I396" s="34">
        <v>28.501200000000004</v>
      </c>
      <c r="J396" s="34">
        <v>32.723600000000005</v>
      </c>
      <c r="K396" s="34">
        <v>32.723600000000005</v>
      </c>
      <c r="L396" s="34">
        <v>44.3352</v>
      </c>
      <c r="M396" s="34">
        <v>48.557600000000008</v>
      </c>
      <c r="N396" s="34">
        <v>137.22800000000001</v>
      </c>
      <c r="O396" s="34">
        <v>192.11920000000001</v>
      </c>
      <c r="P396" s="34">
        <v>206.89760000000001</v>
      </c>
      <c r="Q396" s="34">
        <v>254.39960000000002</v>
      </c>
      <c r="R396" s="34">
        <v>301.5833535166667</v>
      </c>
      <c r="S396" s="34">
        <v>274.8076288048</v>
      </c>
      <c r="T396" s="34">
        <v>190.30986613184001</v>
      </c>
      <c r="U396" s="34">
        <v>188.73631952448</v>
      </c>
      <c r="V396" s="34">
        <v>260.95831978944</v>
      </c>
      <c r="W396" s="34">
        <v>282.54345068768004</v>
      </c>
      <c r="X396" s="34">
        <v>176.32380118079999</v>
      </c>
      <c r="Y396" s="34">
        <v>169.09571529760004</v>
      </c>
      <c r="Z396" s="34">
        <v>218.03413355360001</v>
      </c>
      <c r="AA396" s="34">
        <v>204.55238023584002</v>
      </c>
      <c r="AB396" s="34">
        <v>310.34640000000002</v>
      </c>
      <c r="AC396" s="34">
        <v>198.45280000000002</v>
      </c>
      <c r="AD396" s="34">
        <v>301.32706478783996</v>
      </c>
      <c r="AE396" s="34">
        <v>374.46366644960005</v>
      </c>
      <c r="AF396" s="34">
        <v>307.59405473888006</v>
      </c>
    </row>
    <row r="397" spans="1:32" x14ac:dyDescent="0.2">
      <c r="A397" s="24" t="s">
        <v>20</v>
      </c>
      <c r="B397" s="25"/>
      <c r="C397" s="26">
        <v>0</v>
      </c>
      <c r="D397" s="26">
        <v>0</v>
      </c>
      <c r="E397" s="26">
        <v>0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</row>
    <row r="398" spans="1:32" x14ac:dyDescent="0.2">
      <c r="A398" s="35" t="s">
        <v>21</v>
      </c>
      <c r="B398" s="31"/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</row>
    <row r="399" spans="1:32" ht="13.5" thickBot="1" x14ac:dyDescent="0.25">
      <c r="A399" s="13" t="s">
        <v>22</v>
      </c>
      <c r="B399" s="14"/>
      <c r="C399" s="15">
        <v>0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28.501200000000004</v>
      </c>
      <c r="J399" s="15">
        <v>32.723600000000005</v>
      </c>
      <c r="K399" s="15">
        <v>32.723600000000005</v>
      </c>
      <c r="L399" s="15">
        <v>44.3352</v>
      </c>
      <c r="M399" s="15">
        <v>48.557600000000008</v>
      </c>
      <c r="N399" s="15">
        <v>137.22800000000001</v>
      </c>
      <c r="O399" s="15">
        <v>192.11920000000001</v>
      </c>
      <c r="P399" s="15">
        <v>206.89760000000001</v>
      </c>
      <c r="Q399" s="15">
        <v>254.39960000000002</v>
      </c>
      <c r="R399" s="15">
        <v>301.5833535166667</v>
      </c>
      <c r="S399" s="15">
        <v>274.8076288048</v>
      </c>
      <c r="T399" s="15">
        <v>190.30986613184001</v>
      </c>
      <c r="U399" s="15">
        <v>188.73631952448</v>
      </c>
      <c r="V399" s="15">
        <v>260.95831978944</v>
      </c>
      <c r="W399" s="15">
        <v>282.54345068768004</v>
      </c>
      <c r="X399" s="15">
        <v>176.32380118079999</v>
      </c>
      <c r="Y399" s="15">
        <v>169.09571529760004</v>
      </c>
      <c r="Z399" s="15">
        <v>218.03413355360001</v>
      </c>
      <c r="AA399" s="15">
        <v>204.55238023584002</v>
      </c>
      <c r="AB399" s="15">
        <v>310.34640000000002</v>
      </c>
      <c r="AC399" s="15">
        <v>198.45280000000002</v>
      </c>
      <c r="AD399" s="15">
        <v>301.32706478783996</v>
      </c>
      <c r="AE399" s="15">
        <v>374.46366644960005</v>
      </c>
      <c r="AF399" s="15">
        <v>307.59405473888006</v>
      </c>
    </row>
    <row r="400" spans="1:32" ht="13.5" thickBot="1" x14ac:dyDescent="0.25">
      <c r="A400" s="30" t="s">
        <v>23</v>
      </c>
      <c r="B400" s="31"/>
      <c r="C400" s="19">
        <v>0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19">
        <v>0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19">
        <v>0</v>
      </c>
      <c r="R400" s="19">
        <v>0</v>
      </c>
      <c r="S400" s="19">
        <v>0</v>
      </c>
      <c r="T400" s="19">
        <v>0</v>
      </c>
      <c r="U400" s="19">
        <v>0</v>
      </c>
      <c r="V400" s="19">
        <v>0</v>
      </c>
      <c r="W400" s="19">
        <v>0</v>
      </c>
      <c r="X400" s="19">
        <v>0</v>
      </c>
      <c r="Y400" s="19">
        <v>0</v>
      </c>
      <c r="Z400" s="19">
        <v>0</v>
      </c>
      <c r="AA400" s="19">
        <v>0</v>
      </c>
      <c r="AB400" s="19">
        <v>0</v>
      </c>
      <c r="AC400" s="19">
        <v>0</v>
      </c>
      <c r="AD400" s="19">
        <v>0</v>
      </c>
      <c r="AE400" s="19">
        <v>0</v>
      </c>
      <c r="AF400" s="19">
        <v>0</v>
      </c>
    </row>
    <row r="401" spans="1:32" ht="13.5" thickBot="1" x14ac:dyDescent="0.25">
      <c r="A401" s="36" t="s">
        <v>24</v>
      </c>
      <c r="B401" s="37"/>
      <c r="C401" s="38">
        <v>121.39400000000001</v>
      </c>
      <c r="D401" s="38">
        <v>124.5608</v>
      </c>
      <c r="E401" s="38">
        <v>131.95000000000002</v>
      </c>
      <c r="F401" s="38">
        <v>145.67280000000002</v>
      </c>
      <c r="G401" s="38">
        <v>264.9556</v>
      </c>
      <c r="H401" s="38">
        <v>287.1232</v>
      </c>
      <c r="I401" s="38">
        <v>429.62919999999997</v>
      </c>
      <c r="J401" s="38">
        <v>470.7976000000001</v>
      </c>
      <c r="K401" s="38">
        <v>535.18920000000003</v>
      </c>
      <c r="L401" s="38">
        <v>657.63879999999995</v>
      </c>
      <c r="M401" s="38">
        <v>655.52760000000001</v>
      </c>
      <c r="N401" s="38">
        <v>722.0304000000001</v>
      </c>
      <c r="O401" s="38">
        <v>788.53320000000008</v>
      </c>
      <c r="P401" s="38">
        <v>868.75880000000006</v>
      </c>
      <c r="Q401" s="38">
        <v>908.87159999999994</v>
      </c>
      <c r="R401" s="38">
        <v>980.46941992199368</v>
      </c>
      <c r="S401" s="38">
        <v>923.59906745453986</v>
      </c>
      <c r="T401" s="38">
        <v>866.03083928044316</v>
      </c>
      <c r="U401" s="38">
        <v>898.27298820127226</v>
      </c>
      <c r="V401" s="38">
        <v>998.69388386644255</v>
      </c>
      <c r="W401" s="38">
        <v>1024.8528622330255</v>
      </c>
      <c r="X401" s="38">
        <v>937.18207832969256</v>
      </c>
      <c r="Y401" s="38">
        <v>802.16662349168541</v>
      </c>
      <c r="Z401" s="38">
        <v>838.0425918737601</v>
      </c>
      <c r="AA401" s="38">
        <v>721.83719057632015</v>
      </c>
      <c r="AB401" s="38">
        <v>880.65043294591999</v>
      </c>
      <c r="AC401" s="38">
        <v>894.81148428672009</v>
      </c>
      <c r="AD401" s="38">
        <v>865.17840325280008</v>
      </c>
      <c r="AE401" s="38">
        <v>962.00436969728003</v>
      </c>
      <c r="AF401" s="38">
        <v>922.58719996352011</v>
      </c>
    </row>
    <row r="402" spans="1:32" x14ac:dyDescent="0.2">
      <c r="A402" s="16" t="s">
        <v>25</v>
      </c>
      <c r="B402" s="17"/>
      <c r="C402" s="18">
        <v>0</v>
      </c>
      <c r="D402" s="18">
        <v>0</v>
      </c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  <c r="U402" s="18">
        <v>0</v>
      </c>
      <c r="V402" s="18">
        <v>0</v>
      </c>
      <c r="W402" s="18">
        <v>0</v>
      </c>
      <c r="X402" s="18">
        <v>0</v>
      </c>
      <c r="Y402" s="18">
        <v>0</v>
      </c>
      <c r="Z402" s="18">
        <v>0</v>
      </c>
      <c r="AA402" s="18">
        <v>0</v>
      </c>
      <c r="AB402" s="18">
        <v>0</v>
      </c>
      <c r="AC402" s="18">
        <v>0</v>
      </c>
      <c r="AD402" s="18">
        <v>0</v>
      </c>
      <c r="AE402" s="18">
        <v>0</v>
      </c>
      <c r="AF402" s="18">
        <v>0</v>
      </c>
    </row>
    <row r="403" spans="1:32" ht="13.5" thickBot="1" x14ac:dyDescent="0.25">
      <c r="A403" s="39" t="s">
        <v>26</v>
      </c>
      <c r="B403" s="40"/>
      <c r="C403" s="41">
        <v>0</v>
      </c>
      <c r="D403" s="41">
        <v>0</v>
      </c>
      <c r="E403" s="41">
        <v>0</v>
      </c>
      <c r="F403" s="41">
        <v>0</v>
      </c>
      <c r="G403" s="41">
        <v>0</v>
      </c>
      <c r="H403" s="41">
        <v>0</v>
      </c>
      <c r="I403" s="41">
        <v>0</v>
      </c>
      <c r="J403" s="41">
        <v>0</v>
      </c>
      <c r="K403" s="41">
        <v>0</v>
      </c>
      <c r="L403" s="41">
        <v>0</v>
      </c>
      <c r="M403" s="41">
        <v>0</v>
      </c>
      <c r="N403" s="41">
        <v>0</v>
      </c>
      <c r="O403" s="41">
        <v>0</v>
      </c>
      <c r="P403" s="41">
        <v>0</v>
      </c>
      <c r="Q403" s="41">
        <v>0</v>
      </c>
      <c r="R403" s="41">
        <v>0</v>
      </c>
      <c r="S403" s="41">
        <v>0</v>
      </c>
      <c r="T403" s="41">
        <v>0</v>
      </c>
      <c r="U403" s="41">
        <v>0</v>
      </c>
      <c r="V403" s="41">
        <v>0</v>
      </c>
      <c r="W403" s="41">
        <v>0</v>
      </c>
      <c r="X403" s="41">
        <v>0</v>
      </c>
      <c r="Y403" s="41">
        <v>0</v>
      </c>
      <c r="Z403" s="41">
        <v>0</v>
      </c>
      <c r="AA403" s="41">
        <v>0</v>
      </c>
      <c r="AB403" s="41">
        <v>0</v>
      </c>
      <c r="AC403" s="41">
        <v>0</v>
      </c>
      <c r="AD403" s="41">
        <v>0</v>
      </c>
      <c r="AE403" s="41">
        <v>0</v>
      </c>
      <c r="AF403" s="41">
        <v>0</v>
      </c>
    </row>
    <row r="404" spans="1:32" ht="13.5" thickBot="1" x14ac:dyDescent="0.25">
      <c r="A404" s="16" t="s">
        <v>27</v>
      </c>
      <c r="B404" s="17"/>
      <c r="C404" s="18">
        <v>121.39400000000002</v>
      </c>
      <c r="D404" s="18">
        <v>131.95000000000002</v>
      </c>
      <c r="E404" s="18">
        <v>122.44960000000003</v>
      </c>
      <c r="F404" s="18">
        <v>141.4504</v>
      </c>
      <c r="G404" s="18">
        <v>238.56560000000005</v>
      </c>
      <c r="H404" s="18">
        <v>325.12480000000005</v>
      </c>
      <c r="I404" s="18">
        <v>421.1844000000001</v>
      </c>
      <c r="J404" s="18">
        <v>457.07479999999998</v>
      </c>
      <c r="K404" s="18">
        <v>540.46720000000005</v>
      </c>
      <c r="L404" s="18">
        <v>689.30680000000007</v>
      </c>
      <c r="M404" s="18">
        <v>659.75000000000011</v>
      </c>
      <c r="N404" s="18">
        <v>746.30920000000003</v>
      </c>
      <c r="O404" s="18">
        <v>767.42120000000011</v>
      </c>
      <c r="P404" s="18">
        <v>831.81280000000004</v>
      </c>
      <c r="Q404" s="18">
        <v>895.14880000000005</v>
      </c>
      <c r="R404" s="18">
        <v>919.26035183936131</v>
      </c>
      <c r="S404" s="18">
        <v>915.79803516216293</v>
      </c>
      <c r="T404" s="18">
        <v>912.78892638618049</v>
      </c>
      <c r="U404" s="18">
        <v>1015.4627100800001</v>
      </c>
      <c r="V404" s="18">
        <v>1058.4205632000003</v>
      </c>
      <c r="W404" s="18">
        <v>1122.6846467199998</v>
      </c>
      <c r="X404" s="18">
        <v>887.37114257792007</v>
      </c>
      <c r="Y404" s="18">
        <v>758.38018698624001</v>
      </c>
      <c r="Z404" s="18">
        <v>784.52683318464005</v>
      </c>
      <c r="AA404" s="18">
        <v>743.40789775615997</v>
      </c>
      <c r="AB404" s="18">
        <v>860.65701595328017</v>
      </c>
      <c r="AC404" s="18">
        <v>905.83842122592011</v>
      </c>
      <c r="AD404" s="18">
        <v>858.71634264416014</v>
      </c>
      <c r="AE404" s="18">
        <v>946.63395628255989</v>
      </c>
      <c r="AF404" s="18">
        <v>910.51333330047999</v>
      </c>
    </row>
    <row r="405" spans="1:32" x14ac:dyDescent="0.2">
      <c r="A405" s="42" t="s">
        <v>28</v>
      </c>
      <c r="B405" s="43"/>
      <c r="C405" s="44">
        <v>17.678632720361943</v>
      </c>
      <c r="D405" s="44">
        <v>18.267516806076298</v>
      </c>
      <c r="E405" s="44">
        <v>16.072151230669043</v>
      </c>
      <c r="F405" s="44">
        <v>17.549433447845722</v>
      </c>
      <c r="G405" s="44">
        <v>27.883612111931644</v>
      </c>
      <c r="H405" s="44">
        <v>35.663846081417276</v>
      </c>
      <c r="I405" s="44">
        <v>43.173635981955229</v>
      </c>
      <c r="J405" s="44">
        <v>43.567375274604814</v>
      </c>
      <c r="K405" s="44">
        <v>47.631558790402053</v>
      </c>
      <c r="L405" s="44">
        <v>55.794462926911194</v>
      </c>
      <c r="M405" s="44">
        <v>48.660109416546014</v>
      </c>
      <c r="N405" s="44">
        <v>49.680231407200097</v>
      </c>
      <c r="O405" s="44">
        <v>45.56978627981222</v>
      </c>
      <c r="P405" s="44">
        <v>43.414745954673272</v>
      </c>
      <c r="Q405" s="44">
        <v>40.286570875902065</v>
      </c>
      <c r="R405" s="44">
        <v>34.764554263738603</v>
      </c>
      <c r="S405" s="44">
        <v>28.051334085779356</v>
      </c>
      <c r="T405" s="44">
        <v>21.398509141343638</v>
      </c>
      <c r="U405" s="44">
        <v>16.506869939345666</v>
      </c>
      <c r="V405" s="44">
        <v>9.5977926446452795</v>
      </c>
      <c r="W405" s="44">
        <v>9.8465494321061389</v>
      </c>
      <c r="X405" s="44">
        <v>9.3658600865171557</v>
      </c>
      <c r="Y405" s="44">
        <v>10.106713899389364</v>
      </c>
      <c r="Z405" s="44">
        <v>9.7075698176770402</v>
      </c>
      <c r="AA405" s="44">
        <v>8.6806230644501348</v>
      </c>
      <c r="AB405" s="44">
        <v>9.3259681133479084</v>
      </c>
      <c r="AC405" s="44">
        <v>8.7535415339805827</v>
      </c>
      <c r="AD405" s="44">
        <v>9.0586702847838954</v>
      </c>
      <c r="AE405" s="44">
        <v>9.5497368091127406</v>
      </c>
      <c r="AF405" s="44">
        <v>9.5599221303812527</v>
      </c>
    </row>
    <row r="406" spans="1:32" x14ac:dyDescent="0.2">
      <c r="A406" s="45" t="s">
        <v>29</v>
      </c>
      <c r="B406" s="46" t="s">
        <v>30</v>
      </c>
      <c r="C406" s="47">
        <v>0.24107501790741453</v>
      </c>
      <c r="D406" s="47">
        <v>0.57015069460977275</v>
      </c>
      <c r="E406" s="47">
        <v>0.49672308063219156</v>
      </c>
      <c r="F406" s="47">
        <v>0.54343649116691706</v>
      </c>
      <c r="G406" s="47">
        <v>0.87988000195240523</v>
      </c>
      <c r="H406" s="47">
        <v>1.1327779212502942</v>
      </c>
      <c r="I406" s="47">
        <v>1.376828973287386</v>
      </c>
      <c r="J406" s="47">
        <v>1.3880971235064858</v>
      </c>
      <c r="K406" s="47">
        <v>1.5194342142525468</v>
      </c>
      <c r="L406" s="47">
        <v>1.7848501827925483</v>
      </c>
      <c r="M406" s="47">
        <v>1.5498565532122863</v>
      </c>
      <c r="N406" s="47">
        <v>1.0346069470456452</v>
      </c>
      <c r="O406" s="47">
        <v>0.78940532930959206</v>
      </c>
      <c r="P406" s="47">
        <v>0.60080285999808858</v>
      </c>
      <c r="Q406" s="47">
        <v>0.41445601069656851</v>
      </c>
      <c r="R406" s="47">
        <v>3.0354149087189244</v>
      </c>
      <c r="S406" s="47">
        <v>3.4315310961936585</v>
      </c>
      <c r="T406" s="47">
        <v>0.99853490107610643</v>
      </c>
      <c r="U406" s="47">
        <v>1.0383272121874509</v>
      </c>
      <c r="V406" s="47">
        <v>0.14000000000000001</v>
      </c>
      <c r="W406" s="47">
        <v>0.158</v>
      </c>
      <c r="X406" s="47">
        <v>0.35399999999999998</v>
      </c>
      <c r="Y406" s="47">
        <v>0.55800000000000005</v>
      </c>
      <c r="Z406" s="47">
        <v>0.60499999999999998</v>
      </c>
      <c r="AA406" s="47">
        <v>8.5999999999999979E-2</v>
      </c>
      <c r="AB406" s="47">
        <v>0.129</v>
      </c>
      <c r="AC406" s="47">
        <v>0.246</v>
      </c>
      <c r="AD406" s="47">
        <v>0.33</v>
      </c>
      <c r="AE406" s="47">
        <v>0.34591578903338577</v>
      </c>
      <c r="AF406" s="47">
        <v>0.34394877804522095</v>
      </c>
    </row>
    <row r="407" spans="1:32" x14ac:dyDescent="0.2">
      <c r="A407" s="49" t="s">
        <v>31</v>
      </c>
      <c r="B407" s="50" t="s">
        <v>32</v>
      </c>
      <c r="C407" s="51">
        <v>3.1515393846512643</v>
      </c>
      <c r="D407" s="51">
        <v>4.2561582608414197</v>
      </c>
      <c r="E407" s="51">
        <v>3.7080232699361573</v>
      </c>
      <c r="F407" s="51">
        <v>4.0567375134144124</v>
      </c>
      <c r="G407" s="51">
        <v>6.5682784819231275</v>
      </c>
      <c r="H407" s="51">
        <v>8.4561540533209989</v>
      </c>
      <c r="I407" s="51">
        <v>10.277988019349289</v>
      </c>
      <c r="J407" s="51">
        <v>10.362104431190632</v>
      </c>
      <c r="K407" s="51">
        <v>11.342531972573031</v>
      </c>
      <c r="L407" s="51">
        <v>13.32385441546494</v>
      </c>
      <c r="M407" s="51">
        <v>11.569633843186789</v>
      </c>
      <c r="N407" s="51">
        <v>11.056023246839104</v>
      </c>
      <c r="O407" s="51">
        <v>8.6643529468638398</v>
      </c>
      <c r="P407" s="51">
        <v>6.8544347806445787</v>
      </c>
      <c r="Q407" s="51">
        <v>5.0260088057710641</v>
      </c>
      <c r="R407" s="51">
        <v>13.277359090518832</v>
      </c>
      <c r="S407" s="51">
        <v>14.518523520386625</v>
      </c>
      <c r="T407" s="51">
        <v>11.255967403329469</v>
      </c>
      <c r="U407" s="51">
        <v>8.9782548722445217</v>
      </c>
      <c r="V407" s="51">
        <v>1.677</v>
      </c>
      <c r="W407" s="51">
        <v>2.2250000000000001</v>
      </c>
      <c r="X407" s="51">
        <v>2.3540000000000001</v>
      </c>
      <c r="Y407" s="51">
        <v>2.69</v>
      </c>
      <c r="Z407" s="51">
        <v>1.246</v>
      </c>
      <c r="AA407" s="51">
        <v>1.5760000000000001</v>
      </c>
      <c r="AB407" s="51">
        <v>1.919</v>
      </c>
      <c r="AC407" s="51">
        <v>1.6080000000000001</v>
      </c>
      <c r="AD407" s="51">
        <v>1.9710000000000001</v>
      </c>
      <c r="AE407" s="51">
        <v>2.0660606672266768</v>
      </c>
      <c r="AF407" s="51">
        <v>2.0543122470519104</v>
      </c>
    </row>
    <row r="408" spans="1:32" x14ac:dyDescent="0.2">
      <c r="A408" s="49" t="s">
        <v>33</v>
      </c>
      <c r="B408" s="50" t="s">
        <v>34</v>
      </c>
      <c r="C408" s="51">
        <v>0.6309027269244224</v>
      </c>
      <c r="D408" s="51">
        <v>0.2741730146891882</v>
      </c>
      <c r="E408" s="51">
        <v>0.23886327907719143</v>
      </c>
      <c r="F408" s="51">
        <v>0.2613267377974956</v>
      </c>
      <c r="G408" s="51">
        <v>0.42311507287583117</v>
      </c>
      <c r="H408" s="51">
        <v>0.54472815797429286</v>
      </c>
      <c r="I408" s="51">
        <v>0.66208697785764659</v>
      </c>
      <c r="J408" s="51">
        <v>0.66750558515699532</v>
      </c>
      <c r="K408" s="51">
        <v>0.73066272317469194</v>
      </c>
      <c r="L408" s="51">
        <v>0.85829546470992524</v>
      </c>
      <c r="M408" s="51">
        <v>0.745292161436092</v>
      </c>
      <c r="N408" s="51">
        <v>0.89509801570108527</v>
      </c>
      <c r="O408" s="51">
        <v>0.63954048061773838</v>
      </c>
      <c r="P408" s="51">
        <v>0.43733339928514992</v>
      </c>
      <c r="Q408" s="51">
        <v>0.2451711612571251</v>
      </c>
      <c r="R408" s="51">
        <v>0.42201559317648307</v>
      </c>
      <c r="S408" s="51">
        <v>0.26758781749560651</v>
      </c>
      <c r="T408" s="51">
        <v>0.1703879692843164</v>
      </c>
      <c r="U408" s="51">
        <v>0.18313572075469051</v>
      </c>
      <c r="V408" s="51">
        <v>4.5999999999999999E-2</v>
      </c>
      <c r="W408" s="51">
        <v>9.8000000000000004E-2</v>
      </c>
      <c r="X408" s="51">
        <v>0.123</v>
      </c>
      <c r="Y408" s="51">
        <v>2.4E-2</v>
      </c>
      <c r="Z408" s="51">
        <v>3.2000000000000001E-2</v>
      </c>
      <c r="AA408" s="51">
        <v>0.125</v>
      </c>
      <c r="AB408" s="51">
        <v>6.7000000000000004E-2</v>
      </c>
      <c r="AC408" s="51">
        <v>3.7999999999999999E-2</v>
      </c>
      <c r="AD408" s="51">
        <v>5.8999999999999997E-2</v>
      </c>
      <c r="AE408" s="51">
        <v>6.1845550160514413E-2</v>
      </c>
      <c r="AF408" s="51">
        <v>6.149387243838797E-2</v>
      </c>
    </row>
    <row r="409" spans="1:32" x14ac:dyDescent="0.2">
      <c r="A409" s="49" t="s">
        <v>35</v>
      </c>
      <c r="B409" s="50" t="s">
        <v>36</v>
      </c>
      <c r="C409" s="51">
        <v>7.4476826972730767E-2</v>
      </c>
      <c r="D409" s="51">
        <v>0.15862249364326261</v>
      </c>
      <c r="E409" s="51">
        <v>0.13819408525665083</v>
      </c>
      <c r="F409" s="51">
        <v>0.1511902943916254</v>
      </c>
      <c r="G409" s="51">
        <v>0.24479275625903446</v>
      </c>
      <c r="H409" s="51">
        <v>0.31515187179721654</v>
      </c>
      <c r="I409" s="51">
        <v>0.38304968691236024</v>
      </c>
      <c r="J409" s="51">
        <v>0.38618461615720456</v>
      </c>
      <c r="K409" s="51">
        <v>0.422724108328218</v>
      </c>
      <c r="L409" s="51">
        <v>0.49656588942325264</v>
      </c>
      <c r="M409" s="51">
        <v>0.4311879536131164</v>
      </c>
      <c r="N409" s="51">
        <v>0.49826072466317817</v>
      </c>
      <c r="O409" s="51">
        <v>0.48758490459009191</v>
      </c>
      <c r="P409" s="51">
        <v>0.49332349650096607</v>
      </c>
      <c r="Q409" s="51">
        <v>0.48012685746186989</v>
      </c>
      <c r="R409" s="51">
        <v>0.16970963456485483</v>
      </c>
      <c r="S409" s="51">
        <v>0.10222985281082153</v>
      </c>
      <c r="T409" s="51">
        <v>0.5188390416044949</v>
      </c>
      <c r="U409" s="51">
        <v>0.22185584457139648</v>
      </c>
      <c r="V409" s="51">
        <v>9.2999999999999999E-2</v>
      </c>
      <c r="W409" s="51">
        <v>0.28899999999999998</v>
      </c>
      <c r="X409" s="51">
        <v>0.21099999999999999</v>
      </c>
      <c r="Y409" s="51">
        <v>0.25700000000000001</v>
      </c>
      <c r="Z409" s="51">
        <v>0.22500000000000001</v>
      </c>
      <c r="AA409" s="51">
        <v>0.107</v>
      </c>
      <c r="AB409" s="51">
        <v>4.0000000000000001E-3</v>
      </c>
      <c r="AC409" s="51">
        <v>5.0999999999999997E-2</v>
      </c>
      <c r="AD409" s="51">
        <v>8.5000000000000006E-2</v>
      </c>
      <c r="AE409" s="51">
        <v>8.9099521417690272E-2</v>
      </c>
      <c r="AF409" s="51">
        <v>8.8592867072253875E-2</v>
      </c>
    </row>
    <row r="410" spans="1:32" x14ac:dyDescent="0.2">
      <c r="A410" s="49" t="s">
        <v>37</v>
      </c>
      <c r="B410" s="50" t="s">
        <v>38</v>
      </c>
      <c r="C410" s="51">
        <v>0.22736935250120774</v>
      </c>
      <c r="D410" s="51">
        <v>6.6337566498405637E-2</v>
      </c>
      <c r="E410" s="51">
        <v>5.7794194945748133E-2</v>
      </c>
      <c r="F410" s="51">
        <v>6.3229343945848213E-2</v>
      </c>
      <c r="G410" s="51">
        <v>0.1023748610533298</v>
      </c>
      <c r="H410" s="51">
        <v>0.13179977046296326</v>
      </c>
      <c r="I410" s="51">
        <v>0.16019533859359081</v>
      </c>
      <c r="J410" s="51">
        <v>0.16150639840907549</v>
      </c>
      <c r="K410" s="51">
        <v>0.17678759173821296</v>
      </c>
      <c r="L410" s="51">
        <v>0.20766898788351074</v>
      </c>
      <c r="M410" s="51">
        <v>0.18032725932584961</v>
      </c>
      <c r="N410" s="51">
        <v>0.19479683079917243</v>
      </c>
      <c r="O410" s="51">
        <v>0.20670254833095406</v>
      </c>
      <c r="P410" s="51">
        <v>0.22340228981435531</v>
      </c>
      <c r="Q410" s="51">
        <v>0.22970202846352075</v>
      </c>
      <c r="R410" s="51">
        <v>0.44782694444109983</v>
      </c>
      <c r="S410" s="51">
        <v>0.3076317690574491</v>
      </c>
      <c r="T410" s="51">
        <v>6.1401070012366263E-2</v>
      </c>
      <c r="U410" s="51">
        <v>0.1563455810328615</v>
      </c>
      <c r="V410" s="51">
        <v>0.03</v>
      </c>
      <c r="W410" s="51">
        <v>0.21299999999999999</v>
      </c>
      <c r="X410" s="51">
        <v>5.3999999999999999E-2</v>
      </c>
      <c r="Y410" s="51">
        <v>9.2999999999999999E-2</v>
      </c>
      <c r="Z410" s="51">
        <v>0.22700000000000001</v>
      </c>
      <c r="AA410" s="51">
        <v>0.37499999999999994</v>
      </c>
      <c r="AB410" s="51">
        <v>6.3E-2</v>
      </c>
      <c r="AC410" s="51">
        <v>7.3999999999999996E-2</v>
      </c>
      <c r="AD410" s="51">
        <v>0.186</v>
      </c>
      <c r="AE410" s="51">
        <v>0.19497071745518102</v>
      </c>
      <c r="AF410" s="51">
        <v>0.19386203853457903</v>
      </c>
    </row>
    <row r="411" spans="1:32" x14ac:dyDescent="0.2">
      <c r="A411" s="49" t="s">
        <v>39</v>
      </c>
      <c r="B411" s="50" t="s">
        <v>40</v>
      </c>
      <c r="C411" s="51">
        <v>0.95251993788536227</v>
      </c>
      <c r="D411" s="51">
        <v>1.247958787208834</v>
      </c>
      <c r="E411" s="51">
        <v>1.0872387583578338</v>
      </c>
      <c r="F411" s="51">
        <v>1.1894861320933057</v>
      </c>
      <c r="G411" s="51">
        <v>1.9259013283801565</v>
      </c>
      <c r="H411" s="51">
        <v>2.4794500368854422</v>
      </c>
      <c r="I411" s="51">
        <v>3.0136345214377283</v>
      </c>
      <c r="J411" s="51">
        <v>3.0382985045117805</v>
      </c>
      <c r="K411" s="51">
        <v>3.3257721111083152</v>
      </c>
      <c r="L411" s="51">
        <v>3.906720610051635</v>
      </c>
      <c r="M411" s="51">
        <v>3.3923612174466617</v>
      </c>
      <c r="N411" s="51">
        <v>3.6455044357017443</v>
      </c>
      <c r="O411" s="51">
        <v>2.9971564056860029</v>
      </c>
      <c r="P411" s="51">
        <v>2.5264703392549834</v>
      </c>
      <c r="Q411" s="51">
        <v>2.023537691661486</v>
      </c>
      <c r="R411" s="51">
        <v>4.4330995796979185</v>
      </c>
      <c r="S411" s="51">
        <v>2.6890691237058486</v>
      </c>
      <c r="T411" s="51">
        <v>3.0397367222997076</v>
      </c>
      <c r="U411" s="51">
        <v>1.9477268769635998</v>
      </c>
      <c r="V411" s="51">
        <v>0.70299999999999996</v>
      </c>
      <c r="W411" s="51">
        <v>0.97499999999999998</v>
      </c>
      <c r="X411" s="51">
        <v>1.411</v>
      </c>
      <c r="Y411" s="51">
        <v>0.753</v>
      </c>
      <c r="Z411" s="51">
        <v>1.331</v>
      </c>
      <c r="AA411" s="51">
        <v>0.48499999999999999</v>
      </c>
      <c r="AB411" s="51">
        <v>1.6279999999999999</v>
      </c>
      <c r="AC411" s="51">
        <v>0.52100000000000002</v>
      </c>
      <c r="AD411" s="51">
        <v>0.27799999999999997</v>
      </c>
      <c r="AE411" s="51">
        <v>0.29140784651903406</v>
      </c>
      <c r="AF411" s="51">
        <v>0.28975078877748911</v>
      </c>
    </row>
    <row r="412" spans="1:32" x14ac:dyDescent="0.2">
      <c r="A412" s="49" t="s">
        <v>41</v>
      </c>
      <c r="B412" s="50" t="s">
        <v>42</v>
      </c>
      <c r="C412" s="51">
        <v>0.38987161314660485</v>
      </c>
      <c r="D412" s="51">
        <v>9.1703553741891708E-2</v>
      </c>
      <c r="E412" s="51">
        <v>7.9893389853306726E-2</v>
      </c>
      <c r="F412" s="51">
        <v>8.740681708217328E-2</v>
      </c>
      <c r="G412" s="51">
        <v>0.14152069585863333</v>
      </c>
      <c r="H412" s="51">
        <v>0.18219702608641564</v>
      </c>
      <c r="I412" s="51">
        <v>0.22145041817702141</v>
      </c>
      <c r="J412" s="51">
        <v>0.22326279765661877</v>
      </c>
      <c r="K412" s="51">
        <v>0.24438717420022435</v>
      </c>
      <c r="L412" s="51">
        <v>0.28707691879769953</v>
      </c>
      <c r="M412" s="51">
        <v>0.24928033073256525</v>
      </c>
      <c r="N412" s="51">
        <v>7.4379303399289026E-2</v>
      </c>
      <c r="O412" s="51">
        <v>6.6017515888199776E-2</v>
      </c>
      <c r="P412" s="51">
        <v>6.0789290598971105E-2</v>
      </c>
      <c r="Q412" s="51">
        <v>5.3996029562581122E-2</v>
      </c>
      <c r="R412" s="51">
        <v>8.8403878081312198E-2</v>
      </c>
      <c r="S412" s="51">
        <v>0.14368712031014086</v>
      </c>
      <c r="T412" s="51">
        <v>9.0182821580662959E-2</v>
      </c>
      <c r="U412" s="51">
        <v>4.7719936379507923E-2</v>
      </c>
      <c r="V412" s="51">
        <v>1.073</v>
      </c>
      <c r="W412" s="51">
        <v>0.94899999999999995</v>
      </c>
      <c r="X412" s="51">
        <v>1.3640000000000001</v>
      </c>
      <c r="Y412" s="51">
        <v>1.5640000000000001</v>
      </c>
      <c r="Z412" s="51">
        <v>1.4350000000000001</v>
      </c>
      <c r="AA412" s="51">
        <v>1.65</v>
      </c>
      <c r="AB412" s="51">
        <v>1.3320000000000001</v>
      </c>
      <c r="AC412" s="51">
        <v>0.77</v>
      </c>
      <c r="AD412" s="51">
        <v>1.7549999999999999</v>
      </c>
      <c r="AE412" s="51">
        <v>1.8396430598593692</v>
      </c>
      <c r="AF412" s="51">
        <v>1.8291821377859474</v>
      </c>
    </row>
    <row r="413" spans="1:32" x14ac:dyDescent="0.2">
      <c r="A413" s="49" t="s">
        <v>43</v>
      </c>
      <c r="B413" s="50" t="s">
        <v>44</v>
      </c>
      <c r="C413" s="51">
        <v>0.70140048974696412</v>
      </c>
      <c r="D413" s="51">
        <v>0.61331450991000258</v>
      </c>
      <c r="E413" s="51">
        <v>0.53432798668679793</v>
      </c>
      <c r="F413" s="51">
        <v>0.5845778815991225</v>
      </c>
      <c r="G413" s="51">
        <v>0.94649217703119448</v>
      </c>
      <c r="H413" s="51">
        <v>1.2185359803586695</v>
      </c>
      <c r="I413" s="51">
        <v>1.4810631556971028</v>
      </c>
      <c r="J413" s="51">
        <v>1.4931843722360909</v>
      </c>
      <c r="K413" s="51">
        <v>1.6344644657367349</v>
      </c>
      <c r="L413" s="51">
        <v>1.9199740094527404</v>
      </c>
      <c r="M413" s="51">
        <v>1.6671899575861819</v>
      </c>
      <c r="N413" s="51">
        <v>1.8414813279575601</v>
      </c>
      <c r="O413" s="51">
        <v>1.4536153290022391</v>
      </c>
      <c r="P413" s="51">
        <v>1.1615866159980111</v>
      </c>
      <c r="Q413" s="51">
        <v>0.86452021386143396</v>
      </c>
      <c r="R413" s="51">
        <v>2.8869996389473784</v>
      </c>
      <c r="S413" s="51">
        <v>1.5645407427868121</v>
      </c>
      <c r="T413" s="51">
        <v>2.4522052336188782</v>
      </c>
      <c r="U413" s="51">
        <v>1.1101164147232898</v>
      </c>
      <c r="V413" s="51">
        <v>2.0289999999999999</v>
      </c>
      <c r="W413" s="51">
        <v>1.5549999999999999</v>
      </c>
      <c r="X413" s="51">
        <v>1.391</v>
      </c>
      <c r="Y413" s="51">
        <v>1.5680000000000001</v>
      </c>
      <c r="Z413" s="51">
        <v>1.954</v>
      </c>
      <c r="AA413" s="51">
        <v>1.885</v>
      </c>
      <c r="AB413" s="51">
        <v>1.371</v>
      </c>
      <c r="AC413" s="51">
        <v>1.48</v>
      </c>
      <c r="AD413" s="51">
        <v>1.63</v>
      </c>
      <c r="AE413" s="51">
        <v>1.7086143518921777</v>
      </c>
      <c r="AF413" s="51">
        <v>1.6988985097385152</v>
      </c>
    </row>
    <row r="414" spans="1:32" x14ac:dyDescent="0.2">
      <c r="A414" s="49" t="s">
        <v>45</v>
      </c>
      <c r="B414" s="50" t="s">
        <v>46</v>
      </c>
      <c r="C414" s="51">
        <v>9.1021695324082561</v>
      </c>
      <c r="D414" s="51">
        <v>9.7599730915935972</v>
      </c>
      <c r="E414" s="51">
        <v>8.5030220023879437</v>
      </c>
      <c r="F414" s="51">
        <v>9.3026731019056452</v>
      </c>
      <c r="G414" s="51">
        <v>15.061991898061962</v>
      </c>
      <c r="H414" s="51">
        <v>19.391157696863218</v>
      </c>
      <c r="I414" s="51">
        <v>23.568880750392751</v>
      </c>
      <c r="J414" s="51">
        <v>23.76177158429013</v>
      </c>
      <c r="K414" s="51">
        <v>26.010030656371192</v>
      </c>
      <c r="L414" s="51">
        <v>30.553483353210659</v>
      </c>
      <c r="M414" s="51">
        <v>26.530807378100207</v>
      </c>
      <c r="N414" s="51">
        <v>28.056041881541603</v>
      </c>
      <c r="O414" s="51">
        <v>27.730496598669927</v>
      </c>
      <c r="P414" s="51">
        <v>28.301392158780445</v>
      </c>
      <c r="Q414" s="51">
        <v>27.754714068689061</v>
      </c>
      <c r="R414" s="51">
        <v>0</v>
      </c>
      <c r="S414" s="51">
        <v>0</v>
      </c>
      <c r="T414" s="51">
        <v>0</v>
      </c>
      <c r="U414" s="51">
        <v>0</v>
      </c>
      <c r="V414" s="51">
        <v>0.56799999999999995</v>
      </c>
      <c r="W414" s="51">
        <v>0.81799999999999995</v>
      </c>
      <c r="X414" s="51">
        <v>0.32100000000000001</v>
      </c>
      <c r="Y414" s="51">
        <v>0.56000000000000005</v>
      </c>
      <c r="Z414" s="51">
        <v>0.41199999999999998</v>
      </c>
      <c r="AA414" s="51">
        <v>0.79100000000000004</v>
      </c>
      <c r="AB414" s="51">
        <v>0.53099999999999992</v>
      </c>
      <c r="AC414" s="51">
        <v>0.378</v>
      </c>
      <c r="AD414" s="51">
        <v>0.71799999999999997</v>
      </c>
      <c r="AE414" s="51">
        <v>0.75262889856354831</v>
      </c>
      <c r="AF414" s="51">
        <v>0.74834915950445036</v>
      </c>
    </row>
    <row r="415" spans="1:32" x14ac:dyDescent="0.2">
      <c r="A415" s="49" t="s">
        <v>47</v>
      </c>
      <c r="B415" s="50" t="s">
        <v>48</v>
      </c>
      <c r="C415" s="51">
        <v>0.31223244902851494</v>
      </c>
      <c r="D415" s="51">
        <v>7.6885933603149312E-2</v>
      </c>
      <c r="E415" s="51">
        <v>6.6984076591851696E-2</v>
      </c>
      <c r="F415" s="51">
        <v>7.3283471146141879E-2</v>
      </c>
      <c r="G415" s="51">
        <v>0.11865353501876089</v>
      </c>
      <c r="H415" s="51">
        <v>0.15275731287142202</v>
      </c>
      <c r="I415" s="51">
        <v>0.18566807341262462</v>
      </c>
      <c r="J415" s="51">
        <v>0.18718760545523483</v>
      </c>
      <c r="K415" s="51">
        <v>0.20489866839736418</v>
      </c>
      <c r="L415" s="51">
        <v>0.24069052961459741</v>
      </c>
      <c r="M415" s="51">
        <v>0.20900118016385766</v>
      </c>
      <c r="N415" s="51">
        <v>0.30281902896753893</v>
      </c>
      <c r="O415" s="51">
        <v>0.26227315687449165</v>
      </c>
      <c r="P415" s="51">
        <v>0.23514135382679888</v>
      </c>
      <c r="Q415" s="51">
        <v>0.20284994889726421</v>
      </c>
      <c r="R415" s="51">
        <v>0.45750620116533103</v>
      </c>
      <c r="S415" s="51">
        <v>0.31611166468230983</v>
      </c>
      <c r="T415" s="51">
        <v>0.24176671317369217</v>
      </c>
      <c r="U415" s="51">
        <v>0.11720686128300192</v>
      </c>
      <c r="V415" s="51">
        <v>0.38100000000000001</v>
      </c>
      <c r="W415" s="51">
        <v>0.32700000000000001</v>
      </c>
      <c r="X415" s="51">
        <v>0.104</v>
      </c>
      <c r="Y415" s="51">
        <v>0.23799999999999999</v>
      </c>
      <c r="Z415" s="51">
        <v>0.36599999999999999</v>
      </c>
      <c r="AA415" s="51">
        <v>0.21299999999999999</v>
      </c>
      <c r="AB415" s="51">
        <v>0.16600000000000001</v>
      </c>
      <c r="AC415" s="51">
        <v>0.129</v>
      </c>
      <c r="AD415" s="51">
        <v>0.20100000000000001</v>
      </c>
      <c r="AE415" s="51">
        <v>0.21069416241124406</v>
      </c>
      <c r="AF415" s="51">
        <v>0.20949607390027095</v>
      </c>
    </row>
    <row r="416" spans="1:32" x14ac:dyDescent="0.2">
      <c r="A416" s="49" t="s">
        <v>49</v>
      </c>
      <c r="B416" s="50" t="s">
        <v>50</v>
      </c>
      <c r="C416" s="51">
        <v>0.64499373077858491</v>
      </c>
      <c r="D416" s="51">
        <v>0.18467484459709999</v>
      </c>
      <c r="E416" s="51">
        <v>0.16089124961309906</v>
      </c>
      <c r="F416" s="51">
        <v>0.17602197191627081</v>
      </c>
      <c r="G416" s="51">
        <v>0.28499781577196953</v>
      </c>
      <c r="H416" s="51">
        <v>0.36691279787548703</v>
      </c>
      <c r="I416" s="51">
        <v>0.44596223258599965</v>
      </c>
      <c r="J416" s="51">
        <v>0.44961204641641744</v>
      </c>
      <c r="K416" s="51">
        <v>0.49215282914748926</v>
      </c>
      <c r="L416" s="51">
        <v>0.57812247402753503</v>
      </c>
      <c r="M416" s="51">
        <v>0.5020067866586968</v>
      </c>
      <c r="N416" s="51">
        <v>0.43688015560908089</v>
      </c>
      <c r="O416" s="51">
        <v>0.47184680541319601</v>
      </c>
      <c r="P416" s="51">
        <v>0.51673086286351289</v>
      </c>
      <c r="Q416" s="51">
        <v>0.53674972089506312</v>
      </c>
      <c r="R416" s="51">
        <v>6.5464039644884116</v>
      </c>
      <c r="S416" s="51">
        <v>1.870288090594292</v>
      </c>
      <c r="T416" s="51">
        <v>0.39104806464125769</v>
      </c>
      <c r="U416" s="51">
        <v>0.10004442802370522</v>
      </c>
      <c r="V416" s="51">
        <v>0.224</v>
      </c>
      <c r="W416" s="51">
        <v>0.115</v>
      </c>
      <c r="X416" s="51">
        <v>0.38300000000000001</v>
      </c>
      <c r="Y416" s="51">
        <v>0.121</v>
      </c>
      <c r="Z416" s="51">
        <v>0.16600000000000001</v>
      </c>
      <c r="AA416" s="51">
        <v>0.11600000000000001</v>
      </c>
      <c r="AB416" s="51">
        <v>0.156</v>
      </c>
      <c r="AC416" s="51">
        <v>1.3479999999999999</v>
      </c>
      <c r="AD416" s="51">
        <v>0.42899999999999999</v>
      </c>
      <c r="AE416" s="51">
        <v>0.4496905257434014</v>
      </c>
      <c r="AF416" s="51">
        <v>0.44713341145878716</v>
      </c>
    </row>
    <row r="417" spans="1:37" x14ac:dyDescent="0.2">
      <c r="A417" s="49" t="s">
        <v>51</v>
      </c>
      <c r="B417" s="50" t="s">
        <v>52</v>
      </c>
      <c r="C417" s="51">
        <v>0.13834281621162403</v>
      </c>
      <c r="D417" s="51">
        <v>4.7652422291739931E-2</v>
      </c>
      <c r="E417" s="51">
        <v>4.1515441836898287E-2</v>
      </c>
      <c r="F417" s="51">
        <v>4.5419685375550287E-2</v>
      </c>
      <c r="G417" s="51">
        <v>7.3539178002387531E-2</v>
      </c>
      <c r="H417" s="51">
        <v>9.4676043327674125E-2</v>
      </c>
      <c r="I417" s="51">
        <v>0.11507349947806</v>
      </c>
      <c r="J417" s="51">
        <v>0.11601527620088732</v>
      </c>
      <c r="K417" s="51">
        <v>0.12699225223541338</v>
      </c>
      <c r="L417" s="51">
        <v>0.14917535914979813</v>
      </c>
      <c r="M417" s="51">
        <v>0.12953491009221768</v>
      </c>
      <c r="N417" s="51">
        <v>9.5777093145685457E-2</v>
      </c>
      <c r="O417" s="51">
        <v>7.4479995501405896E-2</v>
      </c>
      <c r="P417" s="51">
        <v>5.828093446467876E-2</v>
      </c>
      <c r="Q417" s="51">
        <v>4.2029341929792866E-2</v>
      </c>
      <c r="R417" s="51">
        <v>0.18906814801331737</v>
      </c>
      <c r="S417" s="51">
        <v>0.1050564846857751</v>
      </c>
      <c r="T417" s="51">
        <v>0</v>
      </c>
      <c r="U417" s="51">
        <v>0.11092792228569824</v>
      </c>
      <c r="V417" s="51">
        <v>0.47299999999999998</v>
      </c>
      <c r="W417" s="51">
        <v>0.66400000000000003</v>
      </c>
      <c r="X417" s="51">
        <v>0.49399999999999999</v>
      </c>
      <c r="Y417" s="51">
        <v>0.65100000000000002</v>
      </c>
      <c r="Z417" s="51">
        <v>0.57099999999999995</v>
      </c>
      <c r="AA417" s="51">
        <v>2.8000000000000001E-2</v>
      </c>
      <c r="AB417" s="51">
        <v>3.7999999999999999E-2</v>
      </c>
      <c r="AC417" s="51">
        <v>6.4000000000000001E-2</v>
      </c>
      <c r="AD417" s="51">
        <v>0.05</v>
      </c>
      <c r="AE417" s="51">
        <v>5.2411483186876627E-2</v>
      </c>
      <c r="AF417" s="51">
        <v>5.2113451218972866E-2</v>
      </c>
    </row>
    <row r="418" spans="1:37" x14ac:dyDescent="0.2">
      <c r="A418" s="76" t="s">
        <v>53</v>
      </c>
      <c r="B418" s="92" t="s">
        <v>54</v>
      </c>
      <c r="C418" s="78">
        <v>0.32270612183705089</v>
      </c>
      <c r="D418" s="78">
        <v>8.1601032552604272E-2</v>
      </c>
      <c r="E418" s="78">
        <v>7.1091935264657277E-2</v>
      </c>
      <c r="F418" s="78">
        <v>7.7777645849112939E-2</v>
      </c>
      <c r="G418" s="78">
        <v>0.12593006964736767</v>
      </c>
      <c r="H418" s="78">
        <v>0.16212529231431069</v>
      </c>
      <c r="I418" s="78">
        <v>0.19705433481141102</v>
      </c>
      <c r="J418" s="78">
        <v>0.19866705352162101</v>
      </c>
      <c r="K418" s="78">
        <v>0.21746426330958565</v>
      </c>
      <c r="L418" s="78">
        <v>0.25545109256993964</v>
      </c>
      <c r="M418" s="78">
        <v>0.22181836529569152</v>
      </c>
      <c r="N418" s="78">
        <v>0.22333943047801291</v>
      </c>
      <c r="O418" s="78">
        <v>0.37351913060755276</v>
      </c>
      <c r="P418" s="78">
        <v>0.51541241314677855</v>
      </c>
      <c r="Q418" s="78">
        <v>0.61993279346444474</v>
      </c>
      <c r="R418" s="78">
        <v>0.84080476744488897</v>
      </c>
      <c r="S418" s="78">
        <v>0.68828486155119928</v>
      </c>
      <c r="T418" s="78">
        <v>0.40678208883192651</v>
      </c>
      <c r="U418" s="78">
        <v>1.2415555377335132</v>
      </c>
      <c r="V418" s="78">
        <v>1.37</v>
      </c>
      <c r="W418" s="78">
        <v>0.90500000000000003</v>
      </c>
      <c r="X418" s="78">
        <v>0.33900000000000002</v>
      </c>
      <c r="Y418" s="78">
        <v>0.57799999999999996</v>
      </c>
      <c r="Z418" s="78">
        <v>0.57099999999999995</v>
      </c>
      <c r="AA418" s="78">
        <v>0.64400000000000002</v>
      </c>
      <c r="AB418" s="78">
        <v>1.4330000000000001</v>
      </c>
      <c r="AC418" s="78">
        <v>1.486</v>
      </c>
      <c r="AD418" s="78">
        <v>0.72899999999999998</v>
      </c>
      <c r="AE418" s="78">
        <v>0.76415942486466115</v>
      </c>
      <c r="AF418" s="78">
        <v>0.75981411877262439</v>
      </c>
    </row>
    <row r="419" spans="1:37" s="60" customFormat="1" x14ac:dyDescent="0.2">
      <c r="A419" s="57" t="s">
        <v>55</v>
      </c>
      <c r="B419" s="58" t="s">
        <v>56</v>
      </c>
      <c r="C419" s="59">
        <v>0.78903272036194172</v>
      </c>
      <c r="D419" s="59">
        <v>0.83831060029532689</v>
      </c>
      <c r="E419" s="59">
        <v>0.88758848022871195</v>
      </c>
      <c r="F419" s="59">
        <v>0.93686636016209723</v>
      </c>
      <c r="G419" s="59">
        <v>0.98614424009548252</v>
      </c>
      <c r="H419" s="59">
        <v>1.0354221200288678</v>
      </c>
      <c r="I419" s="59">
        <v>1.0846999999622531</v>
      </c>
      <c r="J419" s="59">
        <v>1.1339778798956381</v>
      </c>
      <c r="K419" s="59">
        <v>1.1832557598290234</v>
      </c>
      <c r="L419" s="59">
        <v>1.2325336397624085</v>
      </c>
      <c r="M419" s="59">
        <v>1.281811519695794</v>
      </c>
      <c r="N419" s="59">
        <v>1.325222985351395</v>
      </c>
      <c r="O419" s="59">
        <v>1.3527951324569798</v>
      </c>
      <c r="P419" s="59">
        <v>1.4296451594959496</v>
      </c>
      <c r="Q419" s="59">
        <v>1.7927762032907766</v>
      </c>
      <c r="R419" s="59">
        <v>1.9699419144798518</v>
      </c>
      <c r="S419" s="59">
        <v>2.0467919415188214</v>
      </c>
      <c r="T419" s="59">
        <v>1.7716571118907543</v>
      </c>
      <c r="U419" s="59">
        <v>1.253652731162431</v>
      </c>
      <c r="V419" s="59">
        <v>0.7907926446452771</v>
      </c>
      <c r="W419" s="59">
        <v>0.55554943210614049</v>
      </c>
      <c r="X419" s="59">
        <v>0.46286008651715399</v>
      </c>
      <c r="Y419" s="59">
        <v>0.45171389938936446</v>
      </c>
      <c r="Z419" s="59">
        <v>0.56656981767704195</v>
      </c>
      <c r="AA419" s="59">
        <v>0.59962306445013558</v>
      </c>
      <c r="AB419" s="59">
        <v>0.48896811334790968</v>
      </c>
      <c r="AC419" s="59">
        <v>0.56054153398058248</v>
      </c>
      <c r="AD419" s="59">
        <v>0.63767028478389565</v>
      </c>
      <c r="AE419" s="59">
        <v>0.72259481077897947</v>
      </c>
      <c r="AF419" s="59">
        <v>0.78297467608184257</v>
      </c>
      <c r="AG419"/>
      <c r="AH419"/>
      <c r="AI419"/>
      <c r="AJ419"/>
      <c r="AK419"/>
    </row>
    <row r="420" spans="1:37" x14ac:dyDescent="0.2">
      <c r="A420" s="30" t="s">
        <v>57</v>
      </c>
      <c r="B420" s="31"/>
      <c r="C420" s="19">
        <v>0</v>
      </c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0</v>
      </c>
      <c r="J420" s="19">
        <v>0</v>
      </c>
      <c r="K420" s="19">
        <v>0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  <c r="Q420" s="19">
        <v>0</v>
      </c>
      <c r="R420" s="19">
        <v>0</v>
      </c>
      <c r="S420" s="19">
        <v>0</v>
      </c>
      <c r="T420" s="19">
        <v>0</v>
      </c>
      <c r="U420" s="19">
        <v>0</v>
      </c>
      <c r="V420" s="19">
        <v>0</v>
      </c>
      <c r="W420" s="19">
        <v>0</v>
      </c>
      <c r="X420" s="19">
        <v>0</v>
      </c>
      <c r="Y420" s="19">
        <v>0</v>
      </c>
      <c r="Z420" s="19">
        <v>0</v>
      </c>
      <c r="AA420" s="19">
        <v>0</v>
      </c>
      <c r="AB420" s="19">
        <v>0</v>
      </c>
      <c r="AC420" s="19">
        <v>0</v>
      </c>
      <c r="AD420" s="19">
        <v>0</v>
      </c>
      <c r="AE420" s="19">
        <v>0</v>
      </c>
      <c r="AF420" s="19">
        <v>0</v>
      </c>
    </row>
    <row r="421" spans="1:37" x14ac:dyDescent="0.2">
      <c r="A421" s="61" t="s">
        <v>58</v>
      </c>
      <c r="B421" s="25"/>
      <c r="C421" s="62">
        <v>0</v>
      </c>
      <c r="D421" s="62">
        <v>0</v>
      </c>
      <c r="E421" s="62">
        <v>0</v>
      </c>
      <c r="F421" s="62">
        <v>0</v>
      </c>
      <c r="G421" s="62">
        <v>0</v>
      </c>
      <c r="H421" s="62">
        <v>0</v>
      </c>
      <c r="I421" s="62">
        <v>0</v>
      </c>
      <c r="J421" s="62">
        <v>0</v>
      </c>
      <c r="K421" s="62">
        <v>0</v>
      </c>
      <c r="L421" s="62">
        <v>0</v>
      </c>
      <c r="M421" s="62">
        <v>0</v>
      </c>
      <c r="N421" s="62">
        <v>0</v>
      </c>
      <c r="O421" s="62">
        <v>0</v>
      </c>
      <c r="P421" s="62">
        <v>0</v>
      </c>
      <c r="Q421" s="62">
        <v>0</v>
      </c>
      <c r="R421" s="62">
        <v>0</v>
      </c>
      <c r="S421" s="62">
        <v>0</v>
      </c>
      <c r="T421" s="62">
        <v>0</v>
      </c>
      <c r="U421" s="62">
        <v>0</v>
      </c>
      <c r="V421" s="62">
        <v>0</v>
      </c>
      <c r="W421" s="62">
        <v>0</v>
      </c>
      <c r="X421" s="62">
        <v>0</v>
      </c>
      <c r="Y421" s="62">
        <v>0</v>
      </c>
      <c r="Z421" s="62">
        <v>0</v>
      </c>
      <c r="AA421" s="62">
        <v>0</v>
      </c>
      <c r="AB421" s="62">
        <v>0</v>
      </c>
      <c r="AC421" s="62">
        <v>0</v>
      </c>
      <c r="AD421" s="62">
        <v>0</v>
      </c>
      <c r="AE421" s="62">
        <v>0</v>
      </c>
      <c r="AF421" s="62">
        <v>0</v>
      </c>
    </row>
    <row r="422" spans="1:37" x14ac:dyDescent="0.2">
      <c r="A422" s="45" t="s">
        <v>59</v>
      </c>
      <c r="B422" s="63"/>
      <c r="C422" s="47">
        <v>0</v>
      </c>
      <c r="D422" s="47">
        <v>0</v>
      </c>
      <c r="E422" s="47">
        <v>0</v>
      </c>
      <c r="F422" s="47">
        <v>0</v>
      </c>
      <c r="G422" s="47">
        <v>0</v>
      </c>
      <c r="H422" s="47">
        <v>0</v>
      </c>
      <c r="I422" s="47">
        <v>0</v>
      </c>
      <c r="J422" s="47">
        <v>0</v>
      </c>
      <c r="K422" s="47">
        <v>0</v>
      </c>
      <c r="L422" s="47">
        <v>0</v>
      </c>
      <c r="M422" s="47">
        <v>0</v>
      </c>
      <c r="N422" s="47">
        <v>0</v>
      </c>
      <c r="O422" s="47">
        <v>0</v>
      </c>
      <c r="P422" s="47">
        <v>0</v>
      </c>
      <c r="Q422" s="47">
        <v>0</v>
      </c>
      <c r="R422" s="47">
        <v>0</v>
      </c>
      <c r="S422" s="47">
        <v>0</v>
      </c>
      <c r="T422" s="47">
        <v>0</v>
      </c>
      <c r="U422" s="47">
        <v>0</v>
      </c>
      <c r="V422" s="47">
        <v>0</v>
      </c>
      <c r="W422" s="47">
        <v>0</v>
      </c>
      <c r="X422" s="47">
        <v>0</v>
      </c>
      <c r="Y422" s="47">
        <v>0</v>
      </c>
      <c r="Z422" s="47">
        <v>0</v>
      </c>
      <c r="AA422" s="47">
        <v>0</v>
      </c>
      <c r="AB422" s="47">
        <v>0</v>
      </c>
      <c r="AC422" s="47">
        <v>0</v>
      </c>
      <c r="AD422" s="47">
        <v>0</v>
      </c>
      <c r="AE422" s="47">
        <v>0</v>
      </c>
      <c r="AF422" s="47">
        <v>0</v>
      </c>
    </row>
    <row r="423" spans="1:37" x14ac:dyDescent="0.2">
      <c r="A423" s="49" t="s">
        <v>60</v>
      </c>
      <c r="B423" s="11"/>
      <c r="C423" s="51">
        <v>0</v>
      </c>
      <c r="D423" s="51">
        <v>0</v>
      </c>
      <c r="E423" s="51">
        <v>0</v>
      </c>
      <c r="F423" s="51">
        <v>0</v>
      </c>
      <c r="G423" s="51">
        <v>0</v>
      </c>
      <c r="H423" s="51">
        <v>0</v>
      </c>
      <c r="I423" s="51">
        <v>0</v>
      </c>
      <c r="J423" s="51">
        <v>0</v>
      </c>
      <c r="K423" s="51">
        <v>0</v>
      </c>
      <c r="L423" s="51">
        <v>0</v>
      </c>
      <c r="M423" s="51">
        <v>0</v>
      </c>
      <c r="N423" s="51">
        <v>0</v>
      </c>
      <c r="O423" s="51">
        <v>0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  <c r="V423" s="51">
        <v>0</v>
      </c>
      <c r="W423" s="51">
        <v>0</v>
      </c>
      <c r="X423" s="51">
        <v>0</v>
      </c>
      <c r="Y423" s="51">
        <v>0</v>
      </c>
      <c r="Z423" s="51">
        <v>0</v>
      </c>
      <c r="AA423" s="51">
        <v>0</v>
      </c>
      <c r="AB423" s="51">
        <v>0</v>
      </c>
      <c r="AC423" s="51">
        <v>0</v>
      </c>
      <c r="AD423" s="51">
        <v>0</v>
      </c>
      <c r="AE423" s="51">
        <v>0</v>
      </c>
      <c r="AF423" s="51">
        <v>0</v>
      </c>
    </row>
    <row r="424" spans="1:37" x14ac:dyDescent="0.2">
      <c r="A424" s="49" t="s">
        <v>61</v>
      </c>
      <c r="B424" s="11"/>
      <c r="C424" s="51">
        <v>0</v>
      </c>
      <c r="D424" s="51">
        <v>0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1">
        <v>0</v>
      </c>
      <c r="K424" s="51">
        <v>0</v>
      </c>
      <c r="L424" s="51">
        <v>0</v>
      </c>
      <c r="M424" s="51">
        <v>0</v>
      </c>
      <c r="N424" s="51">
        <v>0</v>
      </c>
      <c r="O424" s="51">
        <v>0</v>
      </c>
      <c r="P424" s="51">
        <v>0</v>
      </c>
      <c r="Q424" s="51">
        <v>0</v>
      </c>
      <c r="R424" s="51">
        <v>0</v>
      </c>
      <c r="S424" s="51">
        <v>0</v>
      </c>
      <c r="T424" s="51">
        <v>0</v>
      </c>
      <c r="U424" s="51">
        <v>0</v>
      </c>
      <c r="V424" s="51">
        <v>0</v>
      </c>
      <c r="W424" s="51">
        <v>0</v>
      </c>
      <c r="X424" s="51">
        <v>0</v>
      </c>
      <c r="Y424" s="51">
        <v>0</v>
      </c>
      <c r="Z424" s="51">
        <v>0</v>
      </c>
      <c r="AA424" s="51">
        <v>0</v>
      </c>
      <c r="AB424" s="51">
        <v>0</v>
      </c>
      <c r="AC424" s="51">
        <v>0</v>
      </c>
      <c r="AD424" s="51">
        <v>0</v>
      </c>
      <c r="AE424" s="51">
        <v>0</v>
      </c>
      <c r="AF424" s="51">
        <v>0</v>
      </c>
    </row>
    <row r="425" spans="1:37" x14ac:dyDescent="0.2">
      <c r="A425" s="49" t="s">
        <v>62</v>
      </c>
      <c r="B425" s="11"/>
      <c r="C425" s="51">
        <v>0</v>
      </c>
      <c r="D425" s="51">
        <v>0</v>
      </c>
      <c r="E425" s="51">
        <v>0</v>
      </c>
      <c r="F425" s="51">
        <v>0</v>
      </c>
      <c r="G425" s="51">
        <v>0</v>
      </c>
      <c r="H425" s="51">
        <v>0</v>
      </c>
      <c r="I425" s="51">
        <v>0</v>
      </c>
      <c r="J425" s="51">
        <v>0</v>
      </c>
      <c r="K425" s="51">
        <v>0</v>
      </c>
      <c r="L425" s="51">
        <v>0</v>
      </c>
      <c r="M425" s="51">
        <v>0</v>
      </c>
      <c r="N425" s="51">
        <v>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  <c r="V425" s="51">
        <v>0</v>
      </c>
      <c r="W425" s="51">
        <v>0</v>
      </c>
      <c r="X425" s="51">
        <v>0</v>
      </c>
      <c r="Y425" s="51">
        <v>0</v>
      </c>
      <c r="Z425" s="51">
        <v>0</v>
      </c>
      <c r="AA425" s="51">
        <v>0</v>
      </c>
      <c r="AB425" s="51">
        <v>0</v>
      </c>
      <c r="AC425" s="51">
        <v>0</v>
      </c>
      <c r="AD425" s="51">
        <v>0</v>
      </c>
      <c r="AE425" s="51">
        <v>0</v>
      </c>
      <c r="AF425" s="51">
        <v>0</v>
      </c>
    </row>
    <row r="426" spans="1:37" x14ac:dyDescent="0.2">
      <c r="A426" s="49" t="s">
        <v>63</v>
      </c>
      <c r="B426" s="11"/>
      <c r="C426" s="51">
        <v>0</v>
      </c>
      <c r="D426" s="51">
        <v>0</v>
      </c>
      <c r="E426" s="51">
        <v>0</v>
      </c>
      <c r="F426" s="51">
        <v>0</v>
      </c>
      <c r="G426" s="51">
        <v>0</v>
      </c>
      <c r="H426" s="51">
        <v>0</v>
      </c>
      <c r="I426" s="51">
        <v>0</v>
      </c>
      <c r="J426" s="51">
        <v>0</v>
      </c>
      <c r="K426" s="51">
        <v>0</v>
      </c>
      <c r="L426" s="51">
        <v>0</v>
      </c>
      <c r="M426" s="51">
        <v>0</v>
      </c>
      <c r="N426" s="51">
        <v>0</v>
      </c>
      <c r="O426" s="51">
        <v>0</v>
      </c>
      <c r="P426" s="51">
        <v>0</v>
      </c>
      <c r="Q426" s="51">
        <v>0</v>
      </c>
      <c r="R426" s="51">
        <v>0</v>
      </c>
      <c r="S426" s="51">
        <v>0</v>
      </c>
      <c r="T426" s="51">
        <v>0</v>
      </c>
      <c r="U426" s="51">
        <v>0</v>
      </c>
      <c r="V426" s="51">
        <v>0</v>
      </c>
      <c r="W426" s="51">
        <v>0</v>
      </c>
      <c r="X426" s="51">
        <v>0</v>
      </c>
      <c r="Y426" s="51">
        <v>0</v>
      </c>
      <c r="Z426" s="51">
        <v>0</v>
      </c>
      <c r="AA426" s="51">
        <v>0</v>
      </c>
      <c r="AB426" s="51">
        <v>0</v>
      </c>
      <c r="AC426" s="51">
        <v>0</v>
      </c>
      <c r="AD426" s="51">
        <v>0</v>
      </c>
      <c r="AE426" s="51">
        <v>0</v>
      </c>
      <c r="AF426" s="51">
        <v>0</v>
      </c>
    </row>
    <row r="427" spans="1:37" x14ac:dyDescent="0.2">
      <c r="A427" s="49" t="s">
        <v>64</v>
      </c>
      <c r="B427" s="11"/>
      <c r="C427" s="51">
        <v>0</v>
      </c>
      <c r="D427" s="51">
        <v>0</v>
      </c>
      <c r="E427" s="51">
        <v>0</v>
      </c>
      <c r="F427" s="51">
        <v>0</v>
      </c>
      <c r="G427" s="51">
        <v>0</v>
      </c>
      <c r="H427" s="51">
        <v>0</v>
      </c>
      <c r="I427" s="51">
        <v>0</v>
      </c>
      <c r="J427" s="51">
        <v>0</v>
      </c>
      <c r="K427" s="51">
        <v>0</v>
      </c>
      <c r="L427" s="51">
        <v>0</v>
      </c>
      <c r="M427" s="51">
        <v>0</v>
      </c>
      <c r="N427" s="51">
        <v>0</v>
      </c>
      <c r="O427" s="51">
        <v>0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  <c r="V427" s="51">
        <v>0</v>
      </c>
      <c r="W427" s="51">
        <v>0</v>
      </c>
      <c r="X427" s="51">
        <v>0</v>
      </c>
      <c r="Y427" s="51">
        <v>0</v>
      </c>
      <c r="Z427" s="51">
        <v>0</v>
      </c>
      <c r="AA427" s="51">
        <v>0</v>
      </c>
      <c r="AB427" s="51">
        <v>0</v>
      </c>
      <c r="AC427" s="51">
        <v>0</v>
      </c>
      <c r="AD427" s="51">
        <v>0</v>
      </c>
      <c r="AE427" s="51">
        <v>0</v>
      </c>
      <c r="AF427" s="51">
        <v>0</v>
      </c>
    </row>
    <row r="428" spans="1:37" x14ac:dyDescent="0.2">
      <c r="A428" s="49" t="s">
        <v>65</v>
      </c>
      <c r="B428" s="11"/>
      <c r="C428" s="51">
        <v>0</v>
      </c>
      <c r="D428" s="51">
        <v>0</v>
      </c>
      <c r="E428" s="51">
        <v>0</v>
      </c>
      <c r="F428" s="51">
        <v>0</v>
      </c>
      <c r="G428" s="51">
        <v>0</v>
      </c>
      <c r="H428" s="51">
        <v>0</v>
      </c>
      <c r="I428" s="51">
        <v>0</v>
      </c>
      <c r="J428" s="51">
        <v>0</v>
      </c>
      <c r="K428" s="51">
        <v>0</v>
      </c>
      <c r="L428" s="51">
        <v>0</v>
      </c>
      <c r="M428" s="51">
        <v>0</v>
      </c>
      <c r="N428" s="51">
        <v>0</v>
      </c>
      <c r="O428" s="51">
        <v>0</v>
      </c>
      <c r="P428" s="51">
        <v>0</v>
      </c>
      <c r="Q428" s="51">
        <v>0</v>
      </c>
      <c r="R428" s="51">
        <v>0</v>
      </c>
      <c r="S428" s="51">
        <v>0</v>
      </c>
      <c r="T428" s="51">
        <v>0</v>
      </c>
      <c r="U428" s="51">
        <v>0</v>
      </c>
      <c r="V428" s="51">
        <v>0</v>
      </c>
      <c r="W428" s="51">
        <v>0</v>
      </c>
      <c r="X428" s="51">
        <v>0</v>
      </c>
      <c r="Y428" s="51">
        <v>0</v>
      </c>
      <c r="Z428" s="51">
        <v>0</v>
      </c>
      <c r="AA428" s="51">
        <v>0</v>
      </c>
      <c r="AB428" s="51">
        <v>0</v>
      </c>
      <c r="AC428" s="51">
        <v>0</v>
      </c>
      <c r="AD428" s="51">
        <v>0</v>
      </c>
      <c r="AE428" s="51">
        <v>0</v>
      </c>
      <c r="AF428" s="51">
        <v>0</v>
      </c>
    </row>
    <row r="429" spans="1:37" x14ac:dyDescent="0.2">
      <c r="A429" s="55" t="s">
        <v>66</v>
      </c>
      <c r="B429" s="31"/>
      <c r="C429" s="51">
        <v>0</v>
      </c>
      <c r="D429" s="51">
        <v>0</v>
      </c>
      <c r="E429" s="51">
        <v>0</v>
      </c>
      <c r="F429" s="51">
        <v>0</v>
      </c>
      <c r="G429" s="51">
        <v>0</v>
      </c>
      <c r="H429" s="51">
        <v>0</v>
      </c>
      <c r="I429" s="51">
        <v>0</v>
      </c>
      <c r="J429" s="51">
        <v>0</v>
      </c>
      <c r="K429" s="51">
        <v>0</v>
      </c>
      <c r="L429" s="51">
        <v>0</v>
      </c>
      <c r="M429" s="51">
        <v>0</v>
      </c>
      <c r="N429" s="51">
        <v>0</v>
      </c>
      <c r="O429" s="51">
        <v>0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  <c r="V429" s="51">
        <v>0</v>
      </c>
      <c r="W429" s="51">
        <v>0</v>
      </c>
      <c r="X429" s="51">
        <v>0</v>
      </c>
      <c r="Y429" s="51">
        <v>0</v>
      </c>
      <c r="Z429" s="51">
        <v>0</v>
      </c>
      <c r="AA429" s="51">
        <v>0</v>
      </c>
      <c r="AB429" s="51">
        <v>0</v>
      </c>
      <c r="AC429" s="51">
        <v>0</v>
      </c>
      <c r="AD429" s="51">
        <v>0</v>
      </c>
      <c r="AE429" s="51">
        <v>0</v>
      </c>
      <c r="AF429" s="51">
        <v>0</v>
      </c>
    </row>
    <row r="430" spans="1:37" x14ac:dyDescent="0.2">
      <c r="A430" s="64" t="s">
        <v>67</v>
      </c>
      <c r="B430" s="65"/>
      <c r="C430" s="51">
        <v>0</v>
      </c>
      <c r="D430" s="51">
        <v>0</v>
      </c>
      <c r="E430" s="51">
        <v>0</v>
      </c>
      <c r="F430" s="51">
        <v>0</v>
      </c>
      <c r="G430" s="51">
        <v>0</v>
      </c>
      <c r="H430" s="51">
        <v>0</v>
      </c>
      <c r="I430" s="51">
        <v>0</v>
      </c>
      <c r="J430" s="51">
        <v>0</v>
      </c>
      <c r="K430" s="51">
        <v>0</v>
      </c>
      <c r="L430" s="51">
        <v>0</v>
      </c>
      <c r="M430" s="51">
        <v>0</v>
      </c>
      <c r="N430" s="51">
        <v>0</v>
      </c>
      <c r="O430" s="51">
        <v>0</v>
      </c>
      <c r="P430" s="51">
        <v>0</v>
      </c>
      <c r="Q430" s="51">
        <v>0</v>
      </c>
      <c r="R430" s="51">
        <v>0</v>
      </c>
      <c r="S430" s="51">
        <v>0</v>
      </c>
      <c r="T430" s="51">
        <v>0</v>
      </c>
      <c r="U430" s="51">
        <v>0</v>
      </c>
      <c r="V430" s="51">
        <v>0</v>
      </c>
      <c r="W430" s="51">
        <v>0</v>
      </c>
      <c r="X430" s="51">
        <v>0</v>
      </c>
      <c r="Y430" s="51">
        <v>0</v>
      </c>
      <c r="Z430" s="51">
        <v>0</v>
      </c>
      <c r="AA430" s="51">
        <v>0</v>
      </c>
      <c r="AB430" s="51">
        <v>0</v>
      </c>
      <c r="AC430" s="51">
        <v>0</v>
      </c>
      <c r="AD430" s="51">
        <v>0</v>
      </c>
      <c r="AE430" s="51">
        <v>0</v>
      </c>
      <c r="AF430" s="51">
        <v>0</v>
      </c>
    </row>
    <row r="431" spans="1:37" x14ac:dyDescent="0.2">
      <c r="A431" s="66" t="s">
        <v>68</v>
      </c>
      <c r="B431" s="67"/>
      <c r="C431" s="68">
        <v>103.71536727963807</v>
      </c>
      <c r="D431" s="68">
        <v>113.32480732489837</v>
      </c>
      <c r="E431" s="68">
        <v>105.71360235641995</v>
      </c>
      <c r="F431" s="68">
        <v>122.75068095736883</v>
      </c>
      <c r="G431" s="68">
        <v>208.09527600327718</v>
      </c>
      <c r="H431" s="68">
        <v>285.05438721219065</v>
      </c>
      <c r="I431" s="68">
        <v>371.16055577447167</v>
      </c>
      <c r="J431" s="68">
        <v>404.83450025326891</v>
      </c>
      <c r="K431" s="68">
        <v>481.11531833337591</v>
      </c>
      <c r="L431" s="68">
        <v>616.69584841499386</v>
      </c>
      <c r="M431" s="68">
        <v>593.20609713218744</v>
      </c>
      <c r="N431" s="68">
        <v>674.37580672551985</v>
      </c>
      <c r="O431" s="68">
        <v>696.88849946917185</v>
      </c>
      <c r="P431" s="68">
        <v>759.08580122696276</v>
      </c>
      <c r="Q431" s="68">
        <v>820.89160578754809</v>
      </c>
      <c r="R431" s="68">
        <v>847.11831611999435</v>
      </c>
      <c r="S431" s="68">
        <v>848.02755193463975</v>
      </c>
      <c r="T431" s="68">
        <v>849.32748634531492</v>
      </c>
      <c r="U431" s="68">
        <v>949.40891227985639</v>
      </c>
      <c r="V431" s="68">
        <v>994.31077055535491</v>
      </c>
      <c r="W431" s="68">
        <v>1060.1400972878939</v>
      </c>
      <c r="X431" s="68">
        <v>826.23128249140291</v>
      </c>
      <c r="Y431" s="68">
        <v>692.72547308685068</v>
      </c>
      <c r="Z431" s="68">
        <v>707.81826336696304</v>
      </c>
      <c r="AA431" s="68">
        <v>670.03127469170988</v>
      </c>
      <c r="AB431" s="68">
        <v>781.62404783993225</v>
      </c>
      <c r="AC431" s="68">
        <v>822.41987969193951</v>
      </c>
      <c r="AD431" s="68">
        <v>779.76267235937621</v>
      </c>
      <c r="AE431" s="68">
        <v>863.40024232349867</v>
      </c>
      <c r="AF431" s="68">
        <v>827.19084599258292</v>
      </c>
    </row>
    <row r="432" spans="1:37" x14ac:dyDescent="0.2">
      <c r="A432" s="66" t="s">
        <v>69</v>
      </c>
      <c r="B432" s="67"/>
      <c r="C432" s="68">
        <v>0</v>
      </c>
      <c r="D432" s="68">
        <v>0.35767586902533272</v>
      </c>
      <c r="E432" s="68">
        <v>0.66384641291101754</v>
      </c>
      <c r="F432" s="68">
        <v>1.15028559478547</v>
      </c>
      <c r="G432" s="68">
        <v>2.5867118847912063</v>
      </c>
      <c r="H432" s="68">
        <v>4.4065667063920984</v>
      </c>
      <c r="I432" s="68">
        <v>6.8502082435731708</v>
      </c>
      <c r="J432" s="68">
        <v>8.6729244721262653</v>
      </c>
      <c r="K432" s="68">
        <v>11.720322876222101</v>
      </c>
      <c r="L432" s="68">
        <v>16.816488658095039</v>
      </c>
      <c r="M432" s="68">
        <v>17.88379345126663</v>
      </c>
      <c r="N432" s="68">
        <v>22.253161867280095</v>
      </c>
      <c r="O432" s="68">
        <v>24.962914251016016</v>
      </c>
      <c r="P432" s="68">
        <v>29.312252818364058</v>
      </c>
      <c r="Q432" s="68">
        <v>33.970623336549991</v>
      </c>
      <c r="R432" s="68">
        <v>37.377481455628249</v>
      </c>
      <c r="S432" s="68">
        <v>39.719149141743841</v>
      </c>
      <c r="T432" s="68">
        <v>42.062930899521916</v>
      </c>
      <c r="U432" s="68">
        <v>49.546927860798036</v>
      </c>
      <c r="V432" s="68">
        <v>54.512</v>
      </c>
      <c r="W432" s="68">
        <v>52.697999999999993</v>
      </c>
      <c r="X432" s="68">
        <v>51.774000000000001</v>
      </c>
      <c r="Y432" s="68">
        <v>55.548000000000002</v>
      </c>
      <c r="Z432" s="68">
        <v>67.001000000000005</v>
      </c>
      <c r="AA432" s="68">
        <v>64.695999999999998</v>
      </c>
      <c r="AB432" s="68">
        <v>69.706999999999994</v>
      </c>
      <c r="AC432" s="68">
        <v>74.664999999999992</v>
      </c>
      <c r="AD432" s="68">
        <v>69.89500000000001</v>
      </c>
      <c r="AE432" s="68">
        <v>73.683977149948603</v>
      </c>
      <c r="AF432" s="68">
        <v>73.762565177515796</v>
      </c>
    </row>
    <row r="433" spans="1:32" x14ac:dyDescent="0.2">
      <c r="A433" s="61" t="s">
        <v>70</v>
      </c>
      <c r="B433" s="25"/>
      <c r="C433" s="62">
        <v>0</v>
      </c>
      <c r="D433" s="62">
        <v>0.18202678233234482</v>
      </c>
      <c r="E433" s="62">
        <v>0.33784170800883195</v>
      </c>
      <c r="F433" s="62">
        <v>0.5853981319808208</v>
      </c>
      <c r="G433" s="62">
        <v>1.3164176898275177</v>
      </c>
      <c r="H433" s="62">
        <v>2.2425699583344878</v>
      </c>
      <c r="I433" s="62">
        <v>3.4861769352290666</v>
      </c>
      <c r="J433" s="62">
        <v>4.4137854179946956</v>
      </c>
      <c r="K433" s="62">
        <v>5.9646536034662727</v>
      </c>
      <c r="L433" s="62">
        <v>8.5581711981375204</v>
      </c>
      <c r="M433" s="62">
        <v>9.1013391166172362</v>
      </c>
      <c r="N433" s="62">
        <v>11.324978289589161</v>
      </c>
      <c r="O433" s="62">
        <v>12.704013192539007</v>
      </c>
      <c r="P433" s="62">
        <v>14.917458865700317</v>
      </c>
      <c r="Q433" s="62">
        <v>17.288175678796776</v>
      </c>
      <c r="R433" s="62">
        <v>19.021978473401067</v>
      </c>
      <c r="S433" s="62">
        <v>20.213689380141208</v>
      </c>
      <c r="T433" s="62">
        <v>21.406476170651175</v>
      </c>
      <c r="U433" s="62">
        <v>25.215197987860638</v>
      </c>
      <c r="V433" s="62">
        <v>27.742000000000001</v>
      </c>
      <c r="W433" s="62">
        <v>22.330999999999996</v>
      </c>
      <c r="X433" s="62">
        <v>22.478999999999996</v>
      </c>
      <c r="Y433" s="62">
        <v>23.192999999999998</v>
      </c>
      <c r="Z433" s="62">
        <v>20.131</v>
      </c>
      <c r="AA433" s="62">
        <v>19.770999999999997</v>
      </c>
      <c r="AB433" s="62">
        <v>22.562999999999999</v>
      </c>
      <c r="AC433" s="62">
        <v>25.525000000000002</v>
      </c>
      <c r="AD433" s="62">
        <v>24.490000000000002</v>
      </c>
      <c r="AE433" s="62">
        <v>25.817592108194308</v>
      </c>
      <c r="AF433" s="62">
        <v>25.845127994811673</v>
      </c>
    </row>
    <row r="434" spans="1:32" x14ac:dyDescent="0.2">
      <c r="A434" s="70" t="s">
        <v>71</v>
      </c>
      <c r="B434" s="71" t="s">
        <v>72</v>
      </c>
      <c r="C434" s="72">
        <v>0</v>
      </c>
      <c r="D434" s="73">
        <v>0</v>
      </c>
      <c r="E434" s="73">
        <v>0</v>
      </c>
      <c r="F434" s="73">
        <v>0</v>
      </c>
      <c r="G434" s="73">
        <v>0</v>
      </c>
      <c r="H434" s="73">
        <v>0</v>
      </c>
      <c r="I434" s="73">
        <v>0</v>
      </c>
      <c r="J434" s="73">
        <v>0</v>
      </c>
      <c r="K434" s="73">
        <v>0</v>
      </c>
      <c r="L434" s="73">
        <v>0</v>
      </c>
      <c r="M434" s="73">
        <v>0</v>
      </c>
      <c r="N434" s="73">
        <v>0</v>
      </c>
      <c r="O434" s="73">
        <v>0</v>
      </c>
      <c r="P434" s="73">
        <v>0</v>
      </c>
      <c r="Q434" s="73">
        <v>0</v>
      </c>
      <c r="R434" s="73">
        <v>0</v>
      </c>
      <c r="S434" s="73">
        <v>0</v>
      </c>
      <c r="T434" s="73">
        <v>0</v>
      </c>
      <c r="U434" s="73">
        <v>0</v>
      </c>
      <c r="V434" s="73">
        <v>6.8719999999999999</v>
      </c>
      <c r="W434" s="73">
        <v>5.7960000000000003</v>
      </c>
      <c r="X434" s="73">
        <v>7.6989999999999998</v>
      </c>
      <c r="Y434" s="73">
        <v>6.5780000000000003</v>
      </c>
      <c r="Z434" s="73">
        <v>6.4370000000000003</v>
      </c>
      <c r="AA434" s="73">
        <v>5.9240000000000004</v>
      </c>
      <c r="AB434" s="73">
        <v>6.2670000000000003</v>
      </c>
      <c r="AC434" s="73">
        <v>8.91</v>
      </c>
      <c r="AD434" s="73">
        <v>7.6150000000000002</v>
      </c>
      <c r="AE434" s="73">
        <v>8.0278057943609493</v>
      </c>
      <c r="AF434" s="73">
        <v>8.0363678922209427</v>
      </c>
    </row>
    <row r="435" spans="1:32" x14ac:dyDescent="0.2">
      <c r="A435" s="70" t="s">
        <v>73</v>
      </c>
      <c r="B435" s="71" t="s">
        <v>74</v>
      </c>
      <c r="C435" s="72">
        <v>0</v>
      </c>
      <c r="D435" s="73">
        <v>0</v>
      </c>
      <c r="E435" s="73">
        <v>0</v>
      </c>
      <c r="F435" s="73">
        <v>0</v>
      </c>
      <c r="G435" s="73">
        <v>0</v>
      </c>
      <c r="H435" s="73">
        <v>0</v>
      </c>
      <c r="I435" s="73">
        <v>0</v>
      </c>
      <c r="J435" s="73">
        <v>0</v>
      </c>
      <c r="K435" s="73">
        <v>0</v>
      </c>
      <c r="L435" s="73">
        <v>0</v>
      </c>
      <c r="M435" s="73">
        <v>0</v>
      </c>
      <c r="N435" s="73">
        <v>0</v>
      </c>
      <c r="O435" s="73">
        <v>0</v>
      </c>
      <c r="P435" s="73">
        <v>0</v>
      </c>
      <c r="Q435" s="73">
        <v>0</v>
      </c>
      <c r="R435" s="73">
        <v>0</v>
      </c>
      <c r="S435" s="73">
        <v>0</v>
      </c>
      <c r="T435" s="73">
        <v>0</v>
      </c>
      <c r="U435" s="73">
        <v>0</v>
      </c>
      <c r="V435" s="73">
        <v>5.1680000000000001</v>
      </c>
      <c r="W435" s="73">
        <v>6.0069999999999997</v>
      </c>
      <c r="X435" s="73">
        <v>3.45</v>
      </c>
      <c r="Y435" s="73">
        <v>4.0090000000000003</v>
      </c>
      <c r="Z435" s="73">
        <v>3.0819999999999999</v>
      </c>
      <c r="AA435" s="73">
        <v>3.6259999999999999</v>
      </c>
      <c r="AB435" s="73">
        <v>3.488</v>
      </c>
      <c r="AC435" s="73">
        <v>4.3719999999999999</v>
      </c>
      <c r="AD435" s="73">
        <v>5.0789999999999997</v>
      </c>
      <c r="AE435" s="73">
        <v>5.3543303518790886</v>
      </c>
      <c r="AF435" s="73">
        <v>5.3600410406553074</v>
      </c>
    </row>
    <row r="436" spans="1:32" x14ac:dyDescent="0.2">
      <c r="A436" s="70" t="s">
        <v>75</v>
      </c>
      <c r="B436" s="71" t="s">
        <v>76</v>
      </c>
      <c r="C436" s="72">
        <v>0</v>
      </c>
      <c r="D436" s="73">
        <v>0</v>
      </c>
      <c r="E436" s="73">
        <v>0</v>
      </c>
      <c r="F436" s="73">
        <v>0</v>
      </c>
      <c r="G436" s="73">
        <v>0</v>
      </c>
      <c r="H436" s="73">
        <v>0</v>
      </c>
      <c r="I436" s="73">
        <v>0</v>
      </c>
      <c r="J436" s="73">
        <v>0</v>
      </c>
      <c r="K436" s="73">
        <v>0</v>
      </c>
      <c r="L436" s="73">
        <v>0</v>
      </c>
      <c r="M436" s="73">
        <v>0</v>
      </c>
      <c r="N436" s="73">
        <v>0</v>
      </c>
      <c r="O436" s="73">
        <v>0</v>
      </c>
      <c r="P436" s="73">
        <v>0</v>
      </c>
      <c r="Q436" s="73">
        <v>0</v>
      </c>
      <c r="R436" s="73">
        <v>0</v>
      </c>
      <c r="S436" s="73">
        <v>0</v>
      </c>
      <c r="T436" s="73">
        <v>0</v>
      </c>
      <c r="U436" s="73">
        <v>0</v>
      </c>
      <c r="V436" s="73">
        <v>6.9870000000000001</v>
      </c>
      <c r="W436" s="73">
        <v>3.9050000000000002</v>
      </c>
      <c r="X436" s="73">
        <v>4.3600000000000003</v>
      </c>
      <c r="Y436" s="73">
        <v>5.3289999999999997</v>
      </c>
      <c r="Z436" s="73">
        <v>4.0039999999999996</v>
      </c>
      <c r="AA436" s="73">
        <v>3.48</v>
      </c>
      <c r="AB436" s="73">
        <v>4.6079999999999997</v>
      </c>
      <c r="AC436" s="73">
        <v>4.0709999999999997</v>
      </c>
      <c r="AD436" s="73">
        <v>4.7229999999999999</v>
      </c>
      <c r="AE436" s="73">
        <v>4.9790317487546645</v>
      </c>
      <c r="AF436" s="73">
        <v>4.9843421608613943</v>
      </c>
    </row>
    <row r="437" spans="1:32" x14ac:dyDescent="0.2">
      <c r="A437" s="70" t="s">
        <v>77</v>
      </c>
      <c r="B437" s="71" t="s">
        <v>78</v>
      </c>
      <c r="C437" s="72">
        <v>0</v>
      </c>
      <c r="D437" s="73">
        <v>0</v>
      </c>
      <c r="E437" s="73">
        <v>0</v>
      </c>
      <c r="F437" s="73">
        <v>0</v>
      </c>
      <c r="G437" s="73">
        <v>0</v>
      </c>
      <c r="H437" s="73">
        <v>0</v>
      </c>
      <c r="I437" s="73">
        <v>0</v>
      </c>
      <c r="J437" s="73">
        <v>0</v>
      </c>
      <c r="K437" s="73">
        <v>0</v>
      </c>
      <c r="L437" s="73">
        <v>0</v>
      </c>
      <c r="M437" s="73">
        <v>0</v>
      </c>
      <c r="N437" s="73">
        <v>0</v>
      </c>
      <c r="O437" s="73">
        <v>0</v>
      </c>
      <c r="P437" s="73">
        <v>0</v>
      </c>
      <c r="Q437" s="73">
        <v>0</v>
      </c>
      <c r="R437" s="73">
        <v>0</v>
      </c>
      <c r="S437" s="73">
        <v>0</v>
      </c>
      <c r="T437" s="73">
        <v>0</v>
      </c>
      <c r="U437" s="73">
        <v>0</v>
      </c>
      <c r="V437" s="73">
        <v>0.86899999999999999</v>
      </c>
      <c r="W437" s="73">
        <v>0.71599999999999997</v>
      </c>
      <c r="X437" s="73">
        <v>0.28299999999999997</v>
      </c>
      <c r="Y437" s="73">
        <v>0.58299999999999996</v>
      </c>
      <c r="Z437" s="73">
        <v>0.76600000000000001</v>
      </c>
      <c r="AA437" s="73">
        <v>0.69199999999999995</v>
      </c>
      <c r="AB437" s="73">
        <v>1.246</v>
      </c>
      <c r="AC437" s="73">
        <v>1.284</v>
      </c>
      <c r="AD437" s="73">
        <v>1.48</v>
      </c>
      <c r="AE437" s="73">
        <v>1.5602301478206442</v>
      </c>
      <c r="AF437" s="73">
        <v>1.5618942193679572</v>
      </c>
    </row>
    <row r="438" spans="1:32" x14ac:dyDescent="0.2">
      <c r="A438" s="70" t="s">
        <v>79</v>
      </c>
      <c r="B438" s="71" t="s">
        <v>80</v>
      </c>
      <c r="C438" s="72">
        <v>0</v>
      </c>
      <c r="D438" s="73">
        <v>0</v>
      </c>
      <c r="E438" s="73">
        <v>0</v>
      </c>
      <c r="F438" s="73">
        <v>0</v>
      </c>
      <c r="G438" s="73">
        <v>0</v>
      </c>
      <c r="H438" s="73">
        <v>0</v>
      </c>
      <c r="I438" s="73">
        <v>0</v>
      </c>
      <c r="J438" s="73">
        <v>0</v>
      </c>
      <c r="K438" s="73">
        <v>0</v>
      </c>
      <c r="L438" s="73">
        <v>0</v>
      </c>
      <c r="M438" s="73">
        <v>0</v>
      </c>
      <c r="N438" s="73">
        <v>0</v>
      </c>
      <c r="O438" s="73">
        <v>0</v>
      </c>
      <c r="P438" s="73">
        <v>0</v>
      </c>
      <c r="Q438" s="73">
        <v>0</v>
      </c>
      <c r="R438" s="73">
        <v>0</v>
      </c>
      <c r="S438" s="73">
        <v>0</v>
      </c>
      <c r="T438" s="73">
        <v>0</v>
      </c>
      <c r="U438" s="73">
        <v>0</v>
      </c>
      <c r="V438" s="73">
        <v>1.0509999999999999</v>
      </c>
      <c r="W438" s="73">
        <v>0.69799999999999995</v>
      </c>
      <c r="X438" s="73">
        <v>0.8929999999999999</v>
      </c>
      <c r="Y438" s="73">
        <v>1.2010000000000001</v>
      </c>
      <c r="Z438" s="73">
        <v>1.3</v>
      </c>
      <c r="AA438" s="73">
        <v>1.7289999999999999</v>
      </c>
      <c r="AB438" s="73">
        <v>1.2010000000000001</v>
      </c>
      <c r="AC438" s="73">
        <v>1.0109999999999999</v>
      </c>
      <c r="AD438" s="73">
        <v>0.875</v>
      </c>
      <c r="AE438" s="73">
        <v>0.92243336442098911</v>
      </c>
      <c r="AF438" s="73">
        <v>0.92341719050470461</v>
      </c>
    </row>
    <row r="439" spans="1:32" x14ac:dyDescent="0.2">
      <c r="A439" s="74" t="s">
        <v>81</v>
      </c>
      <c r="B439" s="75"/>
      <c r="C439" s="72">
        <v>0</v>
      </c>
      <c r="D439" s="73">
        <v>0</v>
      </c>
      <c r="E439" s="73">
        <v>0</v>
      </c>
      <c r="F439" s="73">
        <v>0</v>
      </c>
      <c r="G439" s="73">
        <v>0</v>
      </c>
      <c r="H439" s="73">
        <v>0</v>
      </c>
      <c r="I439" s="73">
        <v>0</v>
      </c>
      <c r="J439" s="73">
        <v>0</v>
      </c>
      <c r="K439" s="73">
        <v>0</v>
      </c>
      <c r="L439" s="73">
        <v>0</v>
      </c>
      <c r="M439" s="73">
        <v>0</v>
      </c>
      <c r="N439" s="73">
        <v>0</v>
      </c>
      <c r="O439" s="73">
        <v>0</v>
      </c>
      <c r="P439" s="73">
        <v>0</v>
      </c>
      <c r="Q439" s="73">
        <v>0</v>
      </c>
      <c r="R439" s="73">
        <v>0</v>
      </c>
      <c r="S439" s="73">
        <v>0</v>
      </c>
      <c r="T439" s="73">
        <v>0</v>
      </c>
      <c r="U439" s="73">
        <v>0</v>
      </c>
      <c r="V439" s="73">
        <v>6.7949999999999999</v>
      </c>
      <c r="W439" s="73">
        <v>5.2089999999999996</v>
      </c>
      <c r="X439" s="73">
        <v>5.7939999999999996</v>
      </c>
      <c r="Y439" s="73">
        <v>5.4930000000000003</v>
      </c>
      <c r="Z439" s="73">
        <v>4.5419999999999998</v>
      </c>
      <c r="AA439" s="73">
        <v>4.32</v>
      </c>
      <c r="AB439" s="73">
        <v>5.7530000000000001</v>
      </c>
      <c r="AC439" s="73">
        <v>5.8770000000000007</v>
      </c>
      <c r="AD439" s="73">
        <v>4.718</v>
      </c>
      <c r="AE439" s="73">
        <v>4.9737607009579721</v>
      </c>
      <c r="AF439" s="73">
        <v>4.979065491201367</v>
      </c>
    </row>
    <row r="440" spans="1:32" x14ac:dyDescent="0.2">
      <c r="A440" s="76" t="s">
        <v>82</v>
      </c>
      <c r="B440" s="28"/>
      <c r="C440" s="78">
        <v>0</v>
      </c>
      <c r="D440" s="78">
        <v>0.1756490866929879</v>
      </c>
      <c r="E440" s="78">
        <v>0.32600470490218553</v>
      </c>
      <c r="F440" s="78">
        <v>0.56488746280464908</v>
      </c>
      <c r="G440" s="78">
        <v>1.2702941949636886</v>
      </c>
      <c r="H440" s="78">
        <v>2.1639967480576106</v>
      </c>
      <c r="I440" s="78">
        <v>3.3640313083441042</v>
      </c>
      <c r="J440" s="78">
        <v>4.2591390541315706</v>
      </c>
      <c r="K440" s="78">
        <v>5.7556692727558278</v>
      </c>
      <c r="L440" s="78">
        <v>8.2583174599575173</v>
      </c>
      <c r="M440" s="78">
        <v>8.782454334649394</v>
      </c>
      <c r="N440" s="78">
        <v>10.928183577690934</v>
      </c>
      <c r="O440" s="78">
        <v>12.258901058477008</v>
      </c>
      <c r="P440" s="78">
        <v>14.39479395266374</v>
      </c>
      <c r="Q440" s="78">
        <v>16.682447657753215</v>
      </c>
      <c r="R440" s="78">
        <v>18.355502982227183</v>
      </c>
      <c r="S440" s="78">
        <v>19.50545976160263</v>
      </c>
      <c r="T440" s="78">
        <v>20.656454728870738</v>
      </c>
      <c r="U440" s="78">
        <v>24.331729872937402</v>
      </c>
      <c r="V440" s="78">
        <v>26.77</v>
      </c>
      <c r="W440" s="78">
        <v>30.366999999999997</v>
      </c>
      <c r="X440" s="78">
        <v>29.295000000000002</v>
      </c>
      <c r="Y440" s="78">
        <v>32.355000000000004</v>
      </c>
      <c r="Z440" s="78">
        <v>46.870000000000005</v>
      </c>
      <c r="AA440" s="78">
        <v>44.924999999999997</v>
      </c>
      <c r="AB440" s="78">
        <v>47.143999999999998</v>
      </c>
      <c r="AC440" s="78">
        <v>49.139999999999993</v>
      </c>
      <c r="AD440" s="78">
        <v>45.405000000000001</v>
      </c>
      <c r="AE440" s="78">
        <v>47.866385041754299</v>
      </c>
      <c r="AF440" s="78">
        <v>47.917437182704127</v>
      </c>
    </row>
    <row r="441" spans="1:32" x14ac:dyDescent="0.2">
      <c r="A441" s="79" t="s">
        <v>83</v>
      </c>
      <c r="B441" s="80" t="s">
        <v>84</v>
      </c>
      <c r="C441" s="81">
        <v>0</v>
      </c>
      <c r="D441" s="82">
        <v>0</v>
      </c>
      <c r="E441" s="82">
        <v>0</v>
      </c>
      <c r="F441" s="82">
        <v>0</v>
      </c>
      <c r="G441" s="82">
        <v>0</v>
      </c>
      <c r="H441" s="82">
        <v>0</v>
      </c>
      <c r="I441" s="82">
        <v>0</v>
      </c>
      <c r="J441" s="82">
        <v>0</v>
      </c>
      <c r="K441" s="82">
        <v>0</v>
      </c>
      <c r="L441" s="82">
        <v>0</v>
      </c>
      <c r="M441" s="82">
        <v>0</v>
      </c>
      <c r="N441" s="82">
        <v>0</v>
      </c>
      <c r="O441" s="82">
        <v>0</v>
      </c>
      <c r="P441" s="82">
        <v>0</v>
      </c>
      <c r="Q441" s="82">
        <v>0</v>
      </c>
      <c r="R441" s="82">
        <v>0</v>
      </c>
      <c r="S441" s="82">
        <v>0</v>
      </c>
      <c r="T441" s="82">
        <v>0</v>
      </c>
      <c r="U441" s="82">
        <v>0</v>
      </c>
      <c r="V441" s="82">
        <v>9.8000000000000004E-2</v>
      </c>
      <c r="W441" s="82">
        <v>0.192</v>
      </c>
      <c r="X441" s="82">
        <v>0.11</v>
      </c>
      <c r="Y441" s="82">
        <v>9.8000000000000004E-2</v>
      </c>
      <c r="Z441" s="82">
        <v>9.9000000000000005E-2</v>
      </c>
      <c r="AA441" s="82">
        <v>0.58899999999999997</v>
      </c>
      <c r="AB441" s="82">
        <v>0.39400000000000002</v>
      </c>
      <c r="AC441" s="82">
        <v>0.63600000000000001</v>
      </c>
      <c r="AD441" s="82">
        <v>0.24</v>
      </c>
      <c r="AE441" s="82">
        <v>0.2530102942411856</v>
      </c>
      <c r="AF441" s="82">
        <v>0.25328014368129043</v>
      </c>
    </row>
    <row r="442" spans="1:32" x14ac:dyDescent="0.2">
      <c r="A442" s="83" t="s">
        <v>85</v>
      </c>
      <c r="B442" s="84">
        <v>84</v>
      </c>
      <c r="C442" s="72">
        <v>0</v>
      </c>
      <c r="D442" s="73">
        <v>0</v>
      </c>
      <c r="E442" s="73">
        <v>0</v>
      </c>
      <c r="F442" s="73">
        <v>0</v>
      </c>
      <c r="G442" s="73">
        <v>0</v>
      </c>
      <c r="H442" s="73">
        <v>0</v>
      </c>
      <c r="I442" s="73">
        <v>0</v>
      </c>
      <c r="J442" s="73">
        <v>0</v>
      </c>
      <c r="K442" s="73">
        <v>0</v>
      </c>
      <c r="L442" s="73">
        <v>0</v>
      </c>
      <c r="M442" s="73">
        <v>0</v>
      </c>
      <c r="N442" s="73">
        <v>0</v>
      </c>
      <c r="O442" s="73">
        <v>0</v>
      </c>
      <c r="P442" s="73">
        <v>0</v>
      </c>
      <c r="Q442" s="73">
        <v>0</v>
      </c>
      <c r="R442" s="73">
        <v>0</v>
      </c>
      <c r="S442" s="73">
        <v>0</v>
      </c>
      <c r="T442" s="73">
        <v>0</v>
      </c>
      <c r="U442" s="73">
        <v>0</v>
      </c>
      <c r="V442" s="73">
        <v>12.502000000000001</v>
      </c>
      <c r="W442" s="73">
        <v>15.057</v>
      </c>
      <c r="X442" s="73">
        <v>13.398</v>
      </c>
      <c r="Y442" s="73">
        <v>11.785</v>
      </c>
      <c r="Z442" s="73">
        <v>11.028</v>
      </c>
      <c r="AA442" s="73">
        <v>11.157999999999999</v>
      </c>
      <c r="AB442" s="73">
        <v>11.175000000000002</v>
      </c>
      <c r="AC442" s="73">
        <v>12.007999999999999</v>
      </c>
      <c r="AD442" s="73">
        <v>11.365</v>
      </c>
      <c r="AE442" s="73">
        <v>11.981091641879475</v>
      </c>
      <c r="AF442" s="73">
        <v>11.993870137241107</v>
      </c>
    </row>
    <row r="443" spans="1:32" x14ac:dyDescent="0.2">
      <c r="A443" s="70" t="s">
        <v>86</v>
      </c>
      <c r="B443" s="71">
        <v>85</v>
      </c>
      <c r="C443" s="72">
        <v>0</v>
      </c>
      <c r="D443" s="73">
        <v>0</v>
      </c>
      <c r="E443" s="73">
        <v>0</v>
      </c>
      <c r="F443" s="73">
        <v>0</v>
      </c>
      <c r="G443" s="73">
        <v>0</v>
      </c>
      <c r="H443" s="73">
        <v>0</v>
      </c>
      <c r="I443" s="73">
        <v>0</v>
      </c>
      <c r="J443" s="73">
        <v>0</v>
      </c>
      <c r="K443" s="73">
        <v>0</v>
      </c>
      <c r="L443" s="73">
        <v>0</v>
      </c>
      <c r="M443" s="73">
        <v>0</v>
      </c>
      <c r="N443" s="73">
        <v>0</v>
      </c>
      <c r="O443" s="73">
        <v>0</v>
      </c>
      <c r="P443" s="73">
        <v>0</v>
      </c>
      <c r="Q443" s="73">
        <v>0</v>
      </c>
      <c r="R443" s="73">
        <v>0</v>
      </c>
      <c r="S443" s="73">
        <v>0</v>
      </c>
      <c r="T443" s="73">
        <v>0</v>
      </c>
      <c r="U443" s="73">
        <v>0</v>
      </c>
      <c r="V443" s="73">
        <v>4.0199999999999996</v>
      </c>
      <c r="W443" s="73">
        <v>4.2030000000000003</v>
      </c>
      <c r="X443" s="73">
        <v>4.7839999999999998</v>
      </c>
      <c r="Y443" s="73">
        <v>6.19</v>
      </c>
      <c r="Z443" s="73">
        <v>23.579000000000001</v>
      </c>
      <c r="AA443" s="73">
        <v>22.914999999999999</v>
      </c>
      <c r="AB443" s="73">
        <v>23.422999999999998</v>
      </c>
      <c r="AC443" s="73">
        <v>22.587</v>
      </c>
      <c r="AD443" s="73">
        <v>20.187000000000001</v>
      </c>
      <c r="AE443" s="73">
        <v>21.281328374361724</v>
      </c>
      <c r="AF443" s="73">
        <v>21.304026085392543</v>
      </c>
    </row>
    <row r="444" spans="1:32" x14ac:dyDescent="0.2">
      <c r="A444" s="74" t="s">
        <v>87</v>
      </c>
      <c r="B444" s="75" t="s">
        <v>88</v>
      </c>
      <c r="C444" s="85">
        <v>0</v>
      </c>
      <c r="D444" s="86">
        <v>0</v>
      </c>
      <c r="E444" s="86">
        <v>0</v>
      </c>
      <c r="F444" s="86">
        <v>0</v>
      </c>
      <c r="G444" s="86">
        <v>0</v>
      </c>
      <c r="H444" s="86">
        <v>0</v>
      </c>
      <c r="I444" s="86">
        <v>0</v>
      </c>
      <c r="J444" s="86">
        <v>0</v>
      </c>
      <c r="K444" s="86">
        <v>0</v>
      </c>
      <c r="L444" s="86">
        <v>0</v>
      </c>
      <c r="M444" s="86">
        <v>0</v>
      </c>
      <c r="N444" s="86">
        <v>0</v>
      </c>
      <c r="O444" s="86">
        <v>0</v>
      </c>
      <c r="P444" s="86">
        <v>0</v>
      </c>
      <c r="Q444" s="86">
        <v>0</v>
      </c>
      <c r="R444" s="86">
        <v>0</v>
      </c>
      <c r="S444" s="86">
        <v>0</v>
      </c>
      <c r="T444" s="86">
        <v>0</v>
      </c>
      <c r="U444" s="86">
        <v>0</v>
      </c>
      <c r="V444" s="86">
        <v>10.15</v>
      </c>
      <c r="W444" s="86">
        <v>10.914999999999999</v>
      </c>
      <c r="X444" s="86">
        <v>11.003</v>
      </c>
      <c r="Y444" s="86">
        <v>14.282</v>
      </c>
      <c r="Z444" s="86">
        <v>12.164</v>
      </c>
      <c r="AA444" s="86">
        <v>10.263</v>
      </c>
      <c r="AB444" s="86">
        <v>12.151999999999997</v>
      </c>
      <c r="AC444" s="86">
        <v>13.909000000000001</v>
      </c>
      <c r="AD444" s="86">
        <v>13.613</v>
      </c>
      <c r="AE444" s="86">
        <v>14.35095473127191</v>
      </c>
      <c r="AF444" s="86">
        <v>14.366260816389191</v>
      </c>
    </row>
    <row r="445" spans="1:32" x14ac:dyDescent="0.2">
      <c r="A445" s="32" t="s">
        <v>89</v>
      </c>
      <c r="B445" s="33"/>
      <c r="C445" s="34">
        <v>0</v>
      </c>
      <c r="D445" s="34">
        <v>0</v>
      </c>
      <c r="E445" s="34">
        <v>0</v>
      </c>
      <c r="F445" s="34">
        <v>0</v>
      </c>
      <c r="G445" s="34">
        <v>0</v>
      </c>
      <c r="H445" s="34">
        <v>0</v>
      </c>
      <c r="I445" s="34">
        <v>0</v>
      </c>
      <c r="J445" s="34">
        <v>0</v>
      </c>
      <c r="K445" s="34">
        <v>0</v>
      </c>
      <c r="L445" s="34">
        <v>0</v>
      </c>
      <c r="M445" s="34">
        <v>0</v>
      </c>
      <c r="N445" s="34">
        <v>0</v>
      </c>
      <c r="O445" s="34">
        <v>0</v>
      </c>
      <c r="P445" s="34">
        <v>0</v>
      </c>
      <c r="Q445" s="34">
        <v>0</v>
      </c>
      <c r="R445" s="34">
        <v>0</v>
      </c>
      <c r="S445" s="34">
        <v>0</v>
      </c>
      <c r="T445" s="34">
        <v>0</v>
      </c>
      <c r="U445" s="34">
        <v>0</v>
      </c>
      <c r="V445" s="34">
        <v>0</v>
      </c>
      <c r="W445" s="34">
        <v>0</v>
      </c>
      <c r="X445" s="34">
        <v>0</v>
      </c>
      <c r="Y445" s="34">
        <v>0</v>
      </c>
      <c r="Z445" s="34">
        <v>0</v>
      </c>
      <c r="AA445" s="34">
        <v>0</v>
      </c>
      <c r="AB445" s="34">
        <v>0</v>
      </c>
      <c r="AC445" s="34">
        <v>0</v>
      </c>
      <c r="AD445" s="34">
        <v>0</v>
      </c>
      <c r="AE445" s="34">
        <v>0</v>
      </c>
      <c r="AF445" s="34">
        <v>0</v>
      </c>
    </row>
    <row r="446" spans="1:32" ht="13.5" thickBot="1" x14ac:dyDescent="0.25">
      <c r="A446" s="30" t="s">
        <v>90</v>
      </c>
      <c r="B446" s="31"/>
      <c r="C446" s="19">
        <v>0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19">
        <v>0</v>
      </c>
      <c r="L446" s="19">
        <v>0</v>
      </c>
      <c r="M446" s="19">
        <v>0</v>
      </c>
      <c r="N446" s="19">
        <v>0</v>
      </c>
      <c r="O446" s="19">
        <v>0</v>
      </c>
      <c r="P446" s="19">
        <v>0</v>
      </c>
      <c r="Q446" s="19">
        <v>0</v>
      </c>
      <c r="R446" s="19">
        <v>0</v>
      </c>
      <c r="S446" s="19">
        <v>0</v>
      </c>
      <c r="T446" s="19">
        <v>0</v>
      </c>
      <c r="U446" s="19">
        <v>0</v>
      </c>
      <c r="V446" s="19">
        <v>0</v>
      </c>
      <c r="W446" s="19">
        <v>0</v>
      </c>
      <c r="X446" s="19">
        <v>0</v>
      </c>
      <c r="Y446" s="19">
        <v>0</v>
      </c>
      <c r="Z446" s="19">
        <v>0</v>
      </c>
      <c r="AA446" s="19">
        <v>0</v>
      </c>
      <c r="AB446" s="19">
        <v>0</v>
      </c>
      <c r="AC446" s="19">
        <v>0</v>
      </c>
      <c r="AD446" s="19">
        <v>0</v>
      </c>
      <c r="AE446" s="19">
        <v>0</v>
      </c>
      <c r="AF446" s="19">
        <v>0</v>
      </c>
    </row>
    <row r="447" spans="1:32" ht="13.5" thickBot="1" x14ac:dyDescent="0.25">
      <c r="A447" s="36" t="s">
        <v>91</v>
      </c>
      <c r="B447" s="37"/>
      <c r="C447" s="38">
        <v>0</v>
      </c>
      <c r="D447" s="38">
        <v>-7.3892000000000166</v>
      </c>
      <c r="E447" s="38">
        <v>9.5003999999999849</v>
      </c>
      <c r="F447" s="38">
        <v>4.2224000000000217</v>
      </c>
      <c r="G447" s="38">
        <v>26.389999999999958</v>
      </c>
      <c r="H447" s="38">
        <v>-38.001600000000053</v>
      </c>
      <c r="I447" s="38">
        <v>8.4447999999998729</v>
      </c>
      <c r="J447" s="38">
        <v>13.72280000000012</v>
      </c>
      <c r="K447" s="38">
        <v>-5.27800000000002</v>
      </c>
      <c r="L447" s="38">
        <v>-31.66800000000012</v>
      </c>
      <c r="M447" s="38">
        <v>-4.222400000000107</v>
      </c>
      <c r="N447" s="38">
        <v>-24.278799999999933</v>
      </c>
      <c r="O447" s="38">
        <v>21.111999999999966</v>
      </c>
      <c r="P447" s="38">
        <v>36.946000000000026</v>
      </c>
      <c r="Q447" s="38">
        <v>13.722799999999893</v>
      </c>
      <c r="R447" s="38">
        <v>61.209068082632371</v>
      </c>
      <c r="S447" s="38">
        <v>7.8010322923769309</v>
      </c>
      <c r="T447" s="38">
        <v>-46.758087105737332</v>
      </c>
      <c r="U447" s="38">
        <v>-117.18972187872782</v>
      </c>
      <c r="V447" s="38">
        <v>-59.72667933355774</v>
      </c>
      <c r="W447" s="38">
        <v>-97.831784486974357</v>
      </c>
      <c r="X447" s="38">
        <v>49.81093575177249</v>
      </c>
      <c r="Y447" s="38">
        <v>43.786436505445408</v>
      </c>
      <c r="Z447" s="38">
        <v>53.515758689120048</v>
      </c>
      <c r="AA447" s="38">
        <v>-21.570707179839815</v>
      </c>
      <c r="AB447" s="38">
        <v>19.993416992639823</v>
      </c>
      <c r="AC447" s="38">
        <v>-11.026936939200027</v>
      </c>
      <c r="AD447" s="38">
        <v>6.4620606086399448</v>
      </c>
      <c r="AE447" s="38">
        <v>15.370413414720133</v>
      </c>
      <c r="AF447" s="38">
        <v>12.073866663040121</v>
      </c>
    </row>
    <row r="449" spans="1:32" x14ac:dyDescent="0.2">
      <c r="A449" s="94"/>
      <c r="B449" s="95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</row>
    <row r="450" spans="1:32" x14ac:dyDescent="0.2">
      <c r="A450"/>
      <c r="B45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 spans="1:32" ht="45.75" thickBot="1" x14ac:dyDescent="0.3">
      <c r="A451" s="90" t="s">
        <v>106</v>
      </c>
      <c r="B451" s="2" t="s">
        <v>1</v>
      </c>
      <c r="C451" s="3">
        <v>1990</v>
      </c>
      <c r="D451" s="3">
        <v>1991</v>
      </c>
      <c r="E451" s="3">
        <v>1992</v>
      </c>
      <c r="F451" s="3">
        <v>1993</v>
      </c>
      <c r="G451" s="3">
        <v>1994</v>
      </c>
      <c r="H451" s="3">
        <v>1995</v>
      </c>
      <c r="I451" s="3">
        <v>1996</v>
      </c>
      <c r="J451" s="3">
        <v>1997</v>
      </c>
      <c r="K451" s="3">
        <v>1998</v>
      </c>
      <c r="L451" s="3">
        <v>1999</v>
      </c>
      <c r="M451" s="3">
        <v>2000</v>
      </c>
      <c r="N451" s="3">
        <v>2001</v>
      </c>
      <c r="O451" s="3">
        <v>2002</v>
      </c>
      <c r="P451" s="3">
        <v>2003</v>
      </c>
      <c r="Q451" s="3">
        <v>2004</v>
      </c>
      <c r="R451" s="3">
        <v>2005</v>
      </c>
      <c r="S451" s="3">
        <v>2006</v>
      </c>
      <c r="T451" s="3">
        <v>2007</v>
      </c>
      <c r="U451" s="3">
        <v>2008</v>
      </c>
      <c r="V451" s="3">
        <v>2009</v>
      </c>
      <c r="W451" s="3">
        <v>2010</v>
      </c>
      <c r="X451" s="3">
        <v>2011</v>
      </c>
      <c r="Y451" s="3">
        <v>2012</v>
      </c>
      <c r="Z451" s="3">
        <v>2013</v>
      </c>
      <c r="AA451" s="3">
        <v>2014</v>
      </c>
      <c r="AB451" s="3">
        <v>2015</v>
      </c>
      <c r="AC451" s="3">
        <v>2016</v>
      </c>
      <c r="AD451" s="3">
        <v>2017</v>
      </c>
      <c r="AE451" s="3">
        <v>2018</v>
      </c>
      <c r="AF451" s="3">
        <v>2019</v>
      </c>
    </row>
    <row r="452" spans="1:32" x14ac:dyDescent="0.2">
      <c r="A452" s="5" t="s">
        <v>2</v>
      </c>
      <c r="B452" s="6"/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</row>
    <row r="453" spans="1:32" x14ac:dyDescent="0.2">
      <c r="A453" s="10" t="s">
        <v>3</v>
      </c>
      <c r="B453" s="11"/>
      <c r="C453" s="12">
        <v>369.70829999999995</v>
      </c>
      <c r="D453" s="12">
        <v>366.54839999999996</v>
      </c>
      <c r="E453" s="12">
        <v>328.62959999999998</v>
      </c>
      <c r="F453" s="12">
        <v>456.07889999999998</v>
      </c>
      <c r="G453" s="12">
        <v>398.14739999999995</v>
      </c>
      <c r="H453" s="12">
        <v>350.74889999999999</v>
      </c>
      <c r="I453" s="12">
        <v>378.13469999999995</v>
      </c>
      <c r="J453" s="12">
        <v>427.63979999999998</v>
      </c>
      <c r="K453" s="12">
        <v>445.54589999999996</v>
      </c>
      <c r="L453" s="12">
        <v>544.5560999999999</v>
      </c>
      <c r="M453" s="12">
        <v>723.61709999999994</v>
      </c>
      <c r="N453" s="12">
        <v>910.05119999999988</v>
      </c>
      <c r="O453" s="12">
        <v>1045.9268999999999</v>
      </c>
      <c r="P453" s="12">
        <v>1042.7669999999998</v>
      </c>
      <c r="Q453" s="12">
        <v>1016.4345</v>
      </c>
      <c r="R453" s="12">
        <v>1177.1180692349767</v>
      </c>
      <c r="S453" s="12">
        <v>1213.8021487091266</v>
      </c>
      <c r="T453" s="12">
        <v>1110.5616844427202</v>
      </c>
      <c r="U453" s="12">
        <v>1261.3807090211819</v>
      </c>
      <c r="V453" s="12">
        <v>1142.8899671798954</v>
      </c>
      <c r="W453" s="12">
        <v>1068.3805564552158</v>
      </c>
      <c r="X453" s="12">
        <v>915.9490202128801</v>
      </c>
      <c r="Y453" s="12">
        <v>763.43666664191994</v>
      </c>
      <c r="Z453" s="12">
        <v>886.62171108431994</v>
      </c>
      <c r="AA453" s="12">
        <v>946.98439095647996</v>
      </c>
      <c r="AB453" s="12">
        <v>1215.53298794088</v>
      </c>
      <c r="AC453" s="12">
        <v>1122.1016705990401</v>
      </c>
      <c r="AD453" s="12">
        <v>1299.8780372692795</v>
      </c>
      <c r="AE453" s="12">
        <v>1543.1782335883197</v>
      </c>
      <c r="AF453" s="12">
        <v>1570.8211576005599</v>
      </c>
    </row>
    <row r="454" spans="1:32" x14ac:dyDescent="0.2">
      <c r="A454" s="10" t="s">
        <v>4</v>
      </c>
      <c r="B454" s="11"/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1.0532999999999999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11.5863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0.47673116375999997</v>
      </c>
      <c r="Z454" s="12">
        <v>0.41725173407999999</v>
      </c>
      <c r="AA454" s="12">
        <v>6.4434995519999996E-2</v>
      </c>
      <c r="AB454" s="12">
        <v>84.796615891200005</v>
      </c>
      <c r="AC454" s="12">
        <v>0</v>
      </c>
      <c r="AD454" s="12">
        <v>0</v>
      </c>
      <c r="AE454" s="12">
        <v>156.29379915984001</v>
      </c>
      <c r="AF454" s="12">
        <v>63.608879690399995</v>
      </c>
    </row>
    <row r="455" spans="1:32" x14ac:dyDescent="0.2">
      <c r="A455" s="10" t="s">
        <v>5</v>
      </c>
      <c r="B455" s="11"/>
      <c r="C455" s="12">
        <v>0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</row>
    <row r="456" spans="1:32" ht="13.5" thickBot="1" x14ac:dyDescent="0.25">
      <c r="A456" s="13" t="s">
        <v>6</v>
      </c>
      <c r="B456" s="14"/>
      <c r="C456" s="15">
        <v>-14.746199999999998</v>
      </c>
      <c r="D456" s="15">
        <v>10.532999999999999</v>
      </c>
      <c r="E456" s="15">
        <v>-8.4263999999999992</v>
      </c>
      <c r="F456" s="15">
        <v>-2.1065999999999998</v>
      </c>
      <c r="G456" s="15">
        <v>-12.639599999999998</v>
      </c>
      <c r="H456" s="15">
        <v>5.2664999999999997</v>
      </c>
      <c r="I456" s="15">
        <v>12.639599999999998</v>
      </c>
      <c r="J456" s="15">
        <v>-5.2664999999999997</v>
      </c>
      <c r="K456" s="15">
        <v>-1.0532999999999999</v>
      </c>
      <c r="L456" s="15">
        <v>5.2664999999999997</v>
      </c>
      <c r="M456" s="15">
        <v>-15.799499999999998</v>
      </c>
      <c r="N456" s="15">
        <v>-50.558399999999992</v>
      </c>
      <c r="O456" s="15">
        <v>3.1598999999999995</v>
      </c>
      <c r="P456" s="15">
        <v>-215.92649999999998</v>
      </c>
      <c r="Q456" s="15">
        <v>71.624399999999994</v>
      </c>
      <c r="R456" s="15">
        <v>-51.646524263757634</v>
      </c>
      <c r="S456" s="15">
        <v>64.28591934449112</v>
      </c>
      <c r="T456" s="15">
        <v>48.192492707519996</v>
      </c>
      <c r="U456" s="15">
        <v>8.8643200079987827E-2</v>
      </c>
      <c r="V456" s="15">
        <v>12.386724578640042</v>
      </c>
      <c r="W456" s="15">
        <v>3.6171282609599995</v>
      </c>
      <c r="X456" s="15">
        <v>-16.06063497864</v>
      </c>
      <c r="Y456" s="15">
        <v>2.1153777808800038</v>
      </c>
      <c r="Z456" s="15">
        <v>-16.141776997440001</v>
      </c>
      <c r="AA456" s="15">
        <v>23.475342856560001</v>
      </c>
      <c r="AB456" s="15">
        <v>9.0425080329600007</v>
      </c>
      <c r="AC456" s="15">
        <v>-2.2397286935999996</v>
      </c>
      <c r="AD456" s="15">
        <v>2.9641909615199604</v>
      </c>
      <c r="AE456" s="15">
        <v>82.12024884504001</v>
      </c>
      <c r="AF456" s="15">
        <v>-80.382526302000002</v>
      </c>
    </row>
    <row r="457" spans="1:32" x14ac:dyDescent="0.2">
      <c r="A457" s="16" t="s">
        <v>7</v>
      </c>
      <c r="B457" s="17"/>
      <c r="C457" s="18">
        <v>354.96209999999996</v>
      </c>
      <c r="D457" s="18">
        <v>377.08139999999997</v>
      </c>
      <c r="E457" s="18">
        <v>320.20319999999998</v>
      </c>
      <c r="F457" s="18">
        <v>453.97229999999996</v>
      </c>
      <c r="G457" s="18">
        <v>385.50779999999997</v>
      </c>
      <c r="H457" s="18">
        <v>354.96210000000002</v>
      </c>
      <c r="I457" s="18">
        <v>390.77429999999993</v>
      </c>
      <c r="J457" s="18">
        <v>422.37329999999997</v>
      </c>
      <c r="K457" s="18">
        <v>444.49259999999998</v>
      </c>
      <c r="L457" s="18">
        <v>549.82259999999985</v>
      </c>
      <c r="M457" s="18">
        <v>707.81759999999997</v>
      </c>
      <c r="N457" s="18">
        <v>859.49279999999987</v>
      </c>
      <c r="O457" s="18">
        <v>1049.0868</v>
      </c>
      <c r="P457" s="18">
        <v>815.25419999999986</v>
      </c>
      <c r="Q457" s="18">
        <v>1088.0589</v>
      </c>
      <c r="R457" s="18">
        <v>1125.4715449712191</v>
      </c>
      <c r="S457" s="18">
        <v>1278.0880680536177</v>
      </c>
      <c r="T457" s="18">
        <v>1158.7541771502401</v>
      </c>
      <c r="U457" s="18">
        <v>1261.4693522212619</v>
      </c>
      <c r="V457" s="18">
        <v>1155.2766917585354</v>
      </c>
      <c r="W457" s="18">
        <v>1071.9976847161759</v>
      </c>
      <c r="X457" s="18">
        <v>899.8883852342401</v>
      </c>
      <c r="Y457" s="18">
        <v>765.07531325903994</v>
      </c>
      <c r="Z457" s="18">
        <v>870.06268235279992</v>
      </c>
      <c r="AA457" s="18">
        <v>970.39529881752003</v>
      </c>
      <c r="AB457" s="18">
        <v>1139.7788800826402</v>
      </c>
      <c r="AC457" s="18">
        <v>1119.8619419054401</v>
      </c>
      <c r="AD457" s="18">
        <v>1302.8422282307995</v>
      </c>
      <c r="AE457" s="18">
        <v>1469.0046832735197</v>
      </c>
      <c r="AF457" s="18">
        <v>1426.8297516081598</v>
      </c>
    </row>
    <row r="458" spans="1:32" ht="13.5" thickBot="1" x14ac:dyDescent="0.25">
      <c r="A458" s="21" t="s">
        <v>8</v>
      </c>
      <c r="B458" s="22"/>
      <c r="C458" s="23">
        <f t="shared" ref="C458:AF458" si="8">C457-C477</f>
        <v>354.96209999999996</v>
      </c>
      <c r="D458" s="23">
        <f t="shared" si="8"/>
        <v>377.08139999999997</v>
      </c>
      <c r="E458" s="23">
        <f t="shared" si="8"/>
        <v>320.20319999999998</v>
      </c>
      <c r="F458" s="23">
        <f t="shared" si="8"/>
        <v>453.97229999999996</v>
      </c>
      <c r="G458" s="23">
        <f t="shared" si="8"/>
        <v>385.50779999999997</v>
      </c>
      <c r="H458" s="23">
        <f t="shared" si="8"/>
        <v>354.96210000000002</v>
      </c>
      <c r="I458" s="23">
        <f t="shared" si="8"/>
        <v>390.77429999999993</v>
      </c>
      <c r="J458" s="23">
        <f t="shared" si="8"/>
        <v>422.37329999999997</v>
      </c>
      <c r="K458" s="23">
        <f t="shared" si="8"/>
        <v>444.49259999999998</v>
      </c>
      <c r="L458" s="23">
        <f t="shared" si="8"/>
        <v>549.82259999999985</v>
      </c>
      <c r="M458" s="23">
        <f t="shared" si="8"/>
        <v>707.81759999999997</v>
      </c>
      <c r="N458" s="23">
        <f t="shared" si="8"/>
        <v>859.49279999999987</v>
      </c>
      <c r="O458" s="23">
        <f t="shared" si="8"/>
        <v>1049.0868</v>
      </c>
      <c r="P458" s="23">
        <f t="shared" si="8"/>
        <v>815.25419999999986</v>
      </c>
      <c r="Q458" s="23">
        <f t="shared" si="8"/>
        <v>1088.0589</v>
      </c>
      <c r="R458" s="23">
        <f t="shared" si="8"/>
        <v>1125.4715449712191</v>
      </c>
      <c r="S458" s="23">
        <f t="shared" si="8"/>
        <v>1278.0880680536177</v>
      </c>
      <c r="T458" s="23">
        <f t="shared" si="8"/>
        <v>1158.7541771502401</v>
      </c>
      <c r="U458" s="23">
        <f t="shared" si="8"/>
        <v>1261.4693522212619</v>
      </c>
      <c r="V458" s="23">
        <f t="shared" si="8"/>
        <v>1155.2766917585354</v>
      </c>
      <c r="W458" s="23">
        <f t="shared" si="8"/>
        <v>1071.9976847161759</v>
      </c>
      <c r="X458" s="23">
        <f t="shared" si="8"/>
        <v>899.8883852342401</v>
      </c>
      <c r="Y458" s="23">
        <f t="shared" si="8"/>
        <v>765.07531325903994</v>
      </c>
      <c r="Z458" s="23">
        <f t="shared" si="8"/>
        <v>870.06268235279992</v>
      </c>
      <c r="AA458" s="23">
        <f t="shared" si="8"/>
        <v>970.39529881752003</v>
      </c>
      <c r="AB458" s="23">
        <f t="shared" si="8"/>
        <v>1139.7788800826402</v>
      </c>
      <c r="AC458" s="23">
        <f t="shared" si="8"/>
        <v>1119.8619419054401</v>
      </c>
      <c r="AD458" s="23">
        <f t="shared" si="8"/>
        <v>1302.8422282307995</v>
      </c>
      <c r="AE458" s="23">
        <f t="shared" si="8"/>
        <v>1469.0046832735197</v>
      </c>
      <c r="AF458" s="23">
        <f t="shared" si="8"/>
        <v>1426.8297516081598</v>
      </c>
    </row>
    <row r="459" spans="1:32" x14ac:dyDescent="0.2">
      <c r="A459" s="16" t="s">
        <v>9</v>
      </c>
      <c r="B459" s="17"/>
      <c r="C459" s="18">
        <v>0</v>
      </c>
      <c r="D459" s="18">
        <v>0</v>
      </c>
      <c r="E459" s="18">
        <v>0</v>
      </c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18">
        <v>0</v>
      </c>
      <c r="L459" s="18">
        <v>0</v>
      </c>
      <c r="M459" s="18">
        <v>0</v>
      </c>
      <c r="N459" s="18">
        <v>0</v>
      </c>
      <c r="O459" s="18">
        <v>0</v>
      </c>
      <c r="P459" s="18">
        <v>0</v>
      </c>
      <c r="Q459" s="18">
        <v>0</v>
      </c>
      <c r="R459" s="18">
        <v>0</v>
      </c>
      <c r="S459" s="18">
        <v>0</v>
      </c>
      <c r="T459" s="18">
        <v>0</v>
      </c>
      <c r="U459" s="18">
        <v>0</v>
      </c>
      <c r="V459" s="18">
        <v>0</v>
      </c>
      <c r="W459" s="18">
        <v>0</v>
      </c>
      <c r="X459" s="18">
        <v>0</v>
      </c>
      <c r="Y459" s="18">
        <v>0</v>
      </c>
      <c r="Z459" s="18">
        <v>0</v>
      </c>
      <c r="AA459" s="18">
        <v>0</v>
      </c>
      <c r="AB459" s="18">
        <v>0</v>
      </c>
      <c r="AC459" s="18">
        <v>0</v>
      </c>
      <c r="AD459" s="18">
        <v>0</v>
      </c>
      <c r="AE459" s="18">
        <v>0</v>
      </c>
      <c r="AF459" s="18">
        <v>0</v>
      </c>
    </row>
    <row r="460" spans="1:32" x14ac:dyDescent="0.2">
      <c r="A460" s="24" t="s">
        <v>10</v>
      </c>
      <c r="B460" s="25"/>
      <c r="C460" s="26">
        <v>0</v>
      </c>
      <c r="D460" s="26">
        <v>0</v>
      </c>
      <c r="E460" s="26">
        <v>0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26">
        <v>0</v>
      </c>
      <c r="L460" s="26">
        <v>0</v>
      </c>
      <c r="M460" s="26">
        <v>0</v>
      </c>
      <c r="N460" s="26">
        <v>0</v>
      </c>
      <c r="O460" s="26">
        <v>0</v>
      </c>
      <c r="P460" s="26">
        <v>0</v>
      </c>
      <c r="Q460" s="26">
        <v>0</v>
      </c>
      <c r="R460" s="26">
        <v>0</v>
      </c>
      <c r="S460" s="26">
        <v>0</v>
      </c>
      <c r="T460" s="26">
        <v>0</v>
      </c>
      <c r="U460" s="26">
        <v>0</v>
      </c>
      <c r="V460" s="26">
        <v>0</v>
      </c>
      <c r="W460" s="26">
        <v>0</v>
      </c>
      <c r="X460" s="26">
        <v>0</v>
      </c>
      <c r="Y460" s="26">
        <v>0</v>
      </c>
      <c r="Z460" s="26">
        <v>0</v>
      </c>
      <c r="AA460" s="26">
        <v>0</v>
      </c>
      <c r="AB460" s="26">
        <v>0</v>
      </c>
      <c r="AC460" s="26">
        <v>0</v>
      </c>
      <c r="AD460" s="26">
        <v>0</v>
      </c>
      <c r="AE460" s="26">
        <v>0</v>
      </c>
      <c r="AF460" s="26">
        <v>0</v>
      </c>
    </row>
    <row r="461" spans="1:32" x14ac:dyDescent="0.2">
      <c r="A461" s="10" t="s">
        <v>11</v>
      </c>
      <c r="B461" s="11"/>
      <c r="C461" s="12">
        <v>0</v>
      </c>
      <c r="D461" s="12">
        <v>0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</row>
    <row r="462" spans="1:32" x14ac:dyDescent="0.2">
      <c r="A462" s="10" t="s">
        <v>12</v>
      </c>
      <c r="B462" s="11"/>
      <c r="C462" s="12">
        <v>0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</row>
    <row r="463" spans="1:32" x14ac:dyDescent="0.2">
      <c r="A463" s="10" t="s">
        <v>13</v>
      </c>
      <c r="B463" s="11"/>
      <c r="C463" s="12">
        <v>0</v>
      </c>
      <c r="D463" s="12">
        <v>0</v>
      </c>
      <c r="E463" s="12">
        <v>0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</row>
    <row r="464" spans="1:32" x14ac:dyDescent="0.2">
      <c r="A464" s="27" t="s">
        <v>14</v>
      </c>
      <c r="B464" s="28"/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</v>
      </c>
      <c r="M464" s="29">
        <v>0</v>
      </c>
      <c r="N464" s="29">
        <v>0</v>
      </c>
      <c r="O464" s="29">
        <v>0</v>
      </c>
      <c r="P464" s="29">
        <v>0</v>
      </c>
      <c r="Q464" s="29">
        <v>0</v>
      </c>
      <c r="R464" s="29">
        <v>0</v>
      </c>
      <c r="S464" s="29">
        <v>0</v>
      </c>
      <c r="T464" s="29">
        <v>0</v>
      </c>
      <c r="U464" s="29">
        <v>0</v>
      </c>
      <c r="V464" s="29">
        <v>0</v>
      </c>
      <c r="W464" s="29">
        <v>0</v>
      </c>
      <c r="X464" s="29">
        <v>0</v>
      </c>
      <c r="Y464" s="29">
        <v>0</v>
      </c>
      <c r="Z464" s="29">
        <v>0</v>
      </c>
      <c r="AA464" s="29">
        <v>0</v>
      </c>
      <c r="AB464" s="29">
        <v>0</v>
      </c>
      <c r="AC464" s="29">
        <v>0</v>
      </c>
      <c r="AD464" s="29">
        <v>0</v>
      </c>
      <c r="AE464" s="29">
        <v>0</v>
      </c>
      <c r="AF464" s="29">
        <v>0</v>
      </c>
    </row>
    <row r="465" spans="1:32" x14ac:dyDescent="0.2">
      <c r="A465" s="30" t="s">
        <v>15</v>
      </c>
      <c r="B465" s="31"/>
      <c r="C465" s="19">
        <v>0</v>
      </c>
      <c r="D465" s="19">
        <v>0</v>
      </c>
      <c r="E465" s="19">
        <v>0</v>
      </c>
      <c r="F465" s="19">
        <v>0</v>
      </c>
      <c r="G465" s="19">
        <v>29.492399999999996</v>
      </c>
      <c r="H465" s="19">
        <v>48.451799999999999</v>
      </c>
      <c r="I465" s="19">
        <v>66.357900000000001</v>
      </c>
      <c r="J465" s="19">
        <v>50.558399999999992</v>
      </c>
      <c r="K465" s="19">
        <v>45.291899999999998</v>
      </c>
      <c r="L465" s="19">
        <v>42.131999999999998</v>
      </c>
      <c r="M465" s="19">
        <v>0</v>
      </c>
      <c r="N465" s="19">
        <v>0</v>
      </c>
      <c r="O465" s="19">
        <v>0</v>
      </c>
      <c r="P465" s="19">
        <v>0</v>
      </c>
      <c r="Q465" s="19">
        <v>0</v>
      </c>
      <c r="R465" s="19">
        <v>0</v>
      </c>
      <c r="S465" s="19">
        <v>0</v>
      </c>
      <c r="T465" s="19">
        <v>0</v>
      </c>
      <c r="U465" s="19">
        <v>0</v>
      </c>
      <c r="V465" s="19">
        <v>0</v>
      </c>
      <c r="W465" s="19">
        <v>0</v>
      </c>
      <c r="X465" s="19">
        <v>0</v>
      </c>
      <c r="Y465" s="19">
        <v>0</v>
      </c>
      <c r="Z465" s="19">
        <v>0</v>
      </c>
      <c r="AA465" s="19">
        <v>0</v>
      </c>
      <c r="AB465" s="19">
        <v>0</v>
      </c>
      <c r="AC465" s="19">
        <v>0</v>
      </c>
      <c r="AD465" s="19">
        <v>0</v>
      </c>
      <c r="AE465" s="19">
        <v>0</v>
      </c>
      <c r="AF465" s="19">
        <v>0</v>
      </c>
    </row>
    <row r="466" spans="1:32" x14ac:dyDescent="0.2">
      <c r="A466" s="24" t="s">
        <v>10</v>
      </c>
      <c r="B466" s="25"/>
      <c r="C466" s="26">
        <v>0</v>
      </c>
      <c r="D466" s="26">
        <v>0</v>
      </c>
      <c r="E466" s="26">
        <v>0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K466" s="26">
        <v>0</v>
      </c>
      <c r="L466" s="26">
        <v>0</v>
      </c>
      <c r="M466" s="26">
        <v>0</v>
      </c>
      <c r="N466" s="26">
        <v>0</v>
      </c>
      <c r="O466" s="26">
        <v>0</v>
      </c>
      <c r="P466" s="26">
        <v>0</v>
      </c>
      <c r="Q466" s="26">
        <v>0</v>
      </c>
      <c r="R466" s="26">
        <v>0</v>
      </c>
      <c r="S466" s="26">
        <v>0</v>
      </c>
      <c r="T466" s="26">
        <v>0</v>
      </c>
      <c r="U466" s="26">
        <v>0</v>
      </c>
      <c r="V466" s="26">
        <v>0</v>
      </c>
      <c r="W466" s="26">
        <v>0</v>
      </c>
      <c r="X466" s="26">
        <v>0</v>
      </c>
      <c r="Y466" s="26">
        <v>0</v>
      </c>
      <c r="Z466" s="26">
        <v>0</v>
      </c>
      <c r="AA466" s="26">
        <v>0</v>
      </c>
      <c r="AB466" s="26">
        <v>0</v>
      </c>
      <c r="AC466" s="26">
        <v>0</v>
      </c>
      <c r="AD466" s="26">
        <v>0</v>
      </c>
      <c r="AE466" s="26">
        <v>0</v>
      </c>
      <c r="AF466" s="26">
        <v>0</v>
      </c>
    </row>
    <row r="467" spans="1:32" x14ac:dyDescent="0.2">
      <c r="A467" s="10" t="s">
        <v>16</v>
      </c>
      <c r="B467" s="11"/>
      <c r="C467" s="12">
        <v>0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</row>
    <row r="468" spans="1:32" x14ac:dyDescent="0.2">
      <c r="A468" s="10" t="s">
        <v>17</v>
      </c>
      <c r="B468" s="11"/>
      <c r="C468" s="12">
        <v>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</row>
    <row r="469" spans="1:32" x14ac:dyDescent="0.2">
      <c r="A469" s="10" t="s">
        <v>13</v>
      </c>
      <c r="B469" s="11"/>
      <c r="C469" s="12">
        <v>0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</row>
    <row r="470" spans="1:32" x14ac:dyDescent="0.2">
      <c r="A470" s="27" t="s">
        <v>18</v>
      </c>
      <c r="B470" s="28"/>
      <c r="C470" s="29">
        <v>0</v>
      </c>
      <c r="D470" s="29">
        <v>0</v>
      </c>
      <c r="E470" s="29">
        <v>0</v>
      </c>
      <c r="F470" s="29">
        <v>0</v>
      </c>
      <c r="G470" s="29">
        <v>29.492399999999996</v>
      </c>
      <c r="H470" s="29">
        <v>48.451799999999999</v>
      </c>
      <c r="I470" s="29">
        <v>66.357900000000001</v>
      </c>
      <c r="J470" s="29">
        <v>50.558399999999992</v>
      </c>
      <c r="K470" s="29">
        <v>45.291899999999998</v>
      </c>
      <c r="L470" s="29">
        <v>42.131999999999998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29">
        <v>0</v>
      </c>
      <c r="S470" s="29">
        <v>0</v>
      </c>
      <c r="T470" s="29">
        <v>0</v>
      </c>
      <c r="U470" s="29">
        <v>0</v>
      </c>
      <c r="V470" s="29">
        <v>0</v>
      </c>
      <c r="W470" s="29">
        <v>0</v>
      </c>
      <c r="X470" s="29">
        <v>0</v>
      </c>
      <c r="Y470" s="29">
        <v>0</v>
      </c>
      <c r="Z470" s="29">
        <v>0</v>
      </c>
      <c r="AA470" s="29">
        <v>0</v>
      </c>
      <c r="AB470" s="29">
        <v>0</v>
      </c>
      <c r="AC470" s="29">
        <v>0</v>
      </c>
      <c r="AD470" s="29">
        <v>0</v>
      </c>
      <c r="AE470" s="29">
        <v>0</v>
      </c>
      <c r="AF470" s="29">
        <v>0</v>
      </c>
    </row>
    <row r="471" spans="1:32" x14ac:dyDescent="0.2">
      <c r="A471" s="32" t="s">
        <v>19</v>
      </c>
      <c r="B471" s="33"/>
      <c r="C471" s="34">
        <v>0</v>
      </c>
      <c r="D471" s="34">
        <v>0</v>
      </c>
      <c r="E471" s="34">
        <v>0</v>
      </c>
      <c r="F471" s="34">
        <v>0</v>
      </c>
      <c r="G471" s="34">
        <v>0</v>
      </c>
      <c r="H471" s="34">
        <v>0</v>
      </c>
      <c r="I471" s="34">
        <v>-29.492399999999996</v>
      </c>
      <c r="J471" s="34">
        <v>-33.705599999999997</v>
      </c>
      <c r="K471" s="34">
        <v>-32.652299999999997</v>
      </c>
      <c r="L471" s="34">
        <v>-45.291899999999998</v>
      </c>
      <c r="M471" s="34">
        <v>-48.451799999999999</v>
      </c>
      <c r="N471" s="34">
        <v>-136.92899999999997</v>
      </c>
      <c r="O471" s="34">
        <v>-191.70059999999998</v>
      </c>
      <c r="P471" s="34">
        <v>-204.34019999999998</v>
      </c>
      <c r="Q471" s="34">
        <v>-254.89859999999999</v>
      </c>
      <c r="R471" s="34">
        <v>-301.32491760384607</v>
      </c>
      <c r="S471" s="34">
        <v>-274.52297946767999</v>
      </c>
      <c r="T471" s="34">
        <v>-190.25148081431999</v>
      </c>
      <c r="U471" s="34">
        <v>-188.66402036399995</v>
      </c>
      <c r="V471" s="34">
        <v>-262.50909865247996</v>
      </c>
      <c r="W471" s="34">
        <v>-282.34750446695995</v>
      </c>
      <c r="X471" s="34">
        <v>-176.02634663903996</v>
      </c>
      <c r="Y471" s="34">
        <v>-168.71280274895997</v>
      </c>
      <c r="Z471" s="34">
        <v>-217.84516094495999</v>
      </c>
      <c r="AA471" s="34">
        <v>-204.14611135823998</v>
      </c>
      <c r="AB471" s="34">
        <v>-309.67019999999997</v>
      </c>
      <c r="AC471" s="34">
        <v>-198.0204</v>
      </c>
      <c r="AD471" s="34">
        <v>-300.67051661711992</v>
      </c>
      <c r="AE471" s="34">
        <v>-373.64776418279996</v>
      </c>
      <c r="AF471" s="34">
        <v>-306.92385170184002</v>
      </c>
    </row>
    <row r="472" spans="1:32" x14ac:dyDescent="0.2">
      <c r="A472" s="24" t="s">
        <v>20</v>
      </c>
      <c r="B472" s="25"/>
      <c r="C472" s="26">
        <v>0</v>
      </c>
      <c r="D472" s="26">
        <v>0</v>
      </c>
      <c r="E472" s="26">
        <v>0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K472" s="26">
        <v>0</v>
      </c>
      <c r="L472" s="26">
        <v>0</v>
      </c>
      <c r="M472" s="26">
        <v>0</v>
      </c>
      <c r="N472" s="26">
        <v>0</v>
      </c>
      <c r="O472" s="26">
        <v>0</v>
      </c>
      <c r="P472" s="26">
        <v>0</v>
      </c>
      <c r="Q472" s="26">
        <v>0</v>
      </c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  <c r="X472" s="26">
        <v>0</v>
      </c>
      <c r="Y472" s="26">
        <v>0</v>
      </c>
      <c r="Z472" s="26">
        <v>0</v>
      </c>
      <c r="AA472" s="26">
        <v>0</v>
      </c>
      <c r="AB472" s="26">
        <v>0</v>
      </c>
      <c r="AC472" s="26">
        <v>0</v>
      </c>
      <c r="AD472" s="26">
        <v>0</v>
      </c>
      <c r="AE472" s="26">
        <v>0</v>
      </c>
      <c r="AF472" s="26">
        <v>0</v>
      </c>
    </row>
    <row r="473" spans="1:32" x14ac:dyDescent="0.2">
      <c r="A473" s="35" t="s">
        <v>21</v>
      </c>
      <c r="B473" s="31"/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</row>
    <row r="474" spans="1:32" ht="13.5" thickBot="1" x14ac:dyDescent="0.25">
      <c r="A474" s="13" t="s">
        <v>22</v>
      </c>
      <c r="B474" s="14"/>
      <c r="C474" s="15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-29.492399999999996</v>
      </c>
      <c r="J474" s="15">
        <v>-33.705599999999997</v>
      </c>
      <c r="K474" s="15">
        <v>-32.652299999999997</v>
      </c>
      <c r="L474" s="15">
        <v>-45.291899999999998</v>
      </c>
      <c r="M474" s="15">
        <v>-48.451799999999999</v>
      </c>
      <c r="N474" s="15">
        <v>-136.92899999999997</v>
      </c>
      <c r="O474" s="15">
        <v>-191.70059999999998</v>
      </c>
      <c r="P474" s="15">
        <v>-204.34019999999998</v>
      </c>
      <c r="Q474" s="15">
        <v>-254.89859999999999</v>
      </c>
      <c r="R474" s="15">
        <v>-301.32491760384607</v>
      </c>
      <c r="S474" s="15">
        <v>-274.52297946767999</v>
      </c>
      <c r="T474" s="15">
        <v>-190.25148081431999</v>
      </c>
      <c r="U474" s="15">
        <v>-188.66402036399995</v>
      </c>
      <c r="V474" s="15">
        <v>-262.50909865247996</v>
      </c>
      <c r="W474" s="15">
        <v>-282.34750446695995</v>
      </c>
      <c r="X474" s="15">
        <v>-176.02634663903996</v>
      </c>
      <c r="Y474" s="15">
        <v>-168.71280274895997</v>
      </c>
      <c r="Z474" s="15">
        <v>-217.84516094495999</v>
      </c>
      <c r="AA474" s="15">
        <v>-204.14611135823998</v>
      </c>
      <c r="AB474" s="15">
        <v>-309.67019999999997</v>
      </c>
      <c r="AC474" s="15">
        <v>-198.0204</v>
      </c>
      <c r="AD474" s="15">
        <v>-300.67051661711992</v>
      </c>
      <c r="AE474" s="15">
        <v>-373.64776418279996</v>
      </c>
      <c r="AF474" s="15">
        <v>-306.92385170184002</v>
      </c>
    </row>
    <row r="475" spans="1:32" ht="13.5" thickBot="1" x14ac:dyDescent="0.25">
      <c r="A475" s="30" t="s">
        <v>23</v>
      </c>
      <c r="B475" s="31"/>
      <c r="C475" s="19">
        <v>0</v>
      </c>
      <c r="D475" s="19">
        <v>0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19">
        <v>0</v>
      </c>
      <c r="L475" s="19">
        <v>0</v>
      </c>
      <c r="M475" s="19">
        <v>0</v>
      </c>
      <c r="N475" s="19">
        <v>0</v>
      </c>
      <c r="O475" s="19">
        <v>0</v>
      </c>
      <c r="P475" s="19">
        <v>0</v>
      </c>
      <c r="Q475" s="19">
        <v>0</v>
      </c>
      <c r="R475" s="19">
        <v>0</v>
      </c>
      <c r="S475" s="19">
        <v>0</v>
      </c>
      <c r="T475" s="19">
        <v>0</v>
      </c>
      <c r="U475" s="19">
        <v>0</v>
      </c>
      <c r="V475" s="19">
        <v>0</v>
      </c>
      <c r="W475" s="19">
        <v>0</v>
      </c>
      <c r="X475" s="19">
        <v>0</v>
      </c>
      <c r="Y475" s="19">
        <v>0</v>
      </c>
      <c r="Z475" s="19">
        <v>0</v>
      </c>
      <c r="AA475" s="19">
        <v>0</v>
      </c>
      <c r="AB475" s="19">
        <v>0</v>
      </c>
      <c r="AC475" s="19">
        <v>0</v>
      </c>
      <c r="AD475" s="19">
        <v>0</v>
      </c>
      <c r="AE475" s="19">
        <v>0</v>
      </c>
      <c r="AF475" s="19">
        <v>0</v>
      </c>
    </row>
    <row r="476" spans="1:32" ht="13.5" thickBot="1" x14ac:dyDescent="0.25">
      <c r="A476" s="36" t="s">
        <v>24</v>
      </c>
      <c r="B476" s="37"/>
      <c r="C476" s="38">
        <v>354.96209999999996</v>
      </c>
      <c r="D476" s="38">
        <v>377.08139999999997</v>
      </c>
      <c r="E476" s="38">
        <v>320.20319999999998</v>
      </c>
      <c r="F476" s="38">
        <v>453.97229999999996</v>
      </c>
      <c r="G476" s="38">
        <v>415.00019999999995</v>
      </c>
      <c r="H476" s="38">
        <v>403.41390000000001</v>
      </c>
      <c r="I476" s="38">
        <v>427.63979999999992</v>
      </c>
      <c r="J476" s="38">
        <v>439.22609999999997</v>
      </c>
      <c r="K476" s="38">
        <v>457.13220000000001</v>
      </c>
      <c r="L476" s="38">
        <v>546.66269999999986</v>
      </c>
      <c r="M476" s="38">
        <v>659.36579999999992</v>
      </c>
      <c r="N476" s="38">
        <v>722.5637999999999</v>
      </c>
      <c r="O476" s="38">
        <v>857.38620000000003</v>
      </c>
      <c r="P476" s="38">
        <v>610.91399999999987</v>
      </c>
      <c r="Q476" s="38">
        <v>833.16030000000001</v>
      </c>
      <c r="R476" s="38">
        <v>824.14662736737307</v>
      </c>
      <c r="S476" s="38">
        <v>1003.5650885859377</v>
      </c>
      <c r="T476" s="38">
        <v>968.50269633592018</v>
      </c>
      <c r="U476" s="38">
        <v>1072.805331857262</v>
      </c>
      <c r="V476" s="38">
        <v>892.76759310605553</v>
      </c>
      <c r="W476" s="38">
        <v>789.65018024921596</v>
      </c>
      <c r="X476" s="38">
        <v>723.86203859520015</v>
      </c>
      <c r="Y476" s="38">
        <v>596.36251051008003</v>
      </c>
      <c r="Z476" s="38">
        <v>652.21752140783997</v>
      </c>
      <c r="AA476" s="38">
        <v>766.24918745928005</v>
      </c>
      <c r="AB476" s="38">
        <v>830.10868008264015</v>
      </c>
      <c r="AC476" s="38">
        <v>921.84154190544007</v>
      </c>
      <c r="AD476" s="38">
        <v>1002.1717116136796</v>
      </c>
      <c r="AE476" s="38">
        <v>1095.3569190907197</v>
      </c>
      <c r="AF476" s="38">
        <v>1119.9058999063197</v>
      </c>
    </row>
    <row r="477" spans="1:32" x14ac:dyDescent="0.2">
      <c r="A477" s="16" t="s">
        <v>25</v>
      </c>
      <c r="B477" s="17"/>
      <c r="C477" s="18">
        <v>0</v>
      </c>
      <c r="D477" s="18">
        <v>0</v>
      </c>
      <c r="E477" s="18">
        <v>0</v>
      </c>
      <c r="F477" s="18">
        <v>0</v>
      </c>
      <c r="G477" s="18">
        <v>0</v>
      </c>
      <c r="H477" s="18">
        <v>0</v>
      </c>
      <c r="I477" s="18">
        <v>0</v>
      </c>
      <c r="J477" s="18">
        <v>0</v>
      </c>
      <c r="K477" s="18">
        <v>0</v>
      </c>
      <c r="L477" s="18">
        <v>0</v>
      </c>
      <c r="M477" s="18">
        <v>0</v>
      </c>
      <c r="N477" s="18">
        <v>0</v>
      </c>
      <c r="O477" s="18">
        <v>0</v>
      </c>
      <c r="P477" s="18">
        <v>0</v>
      </c>
      <c r="Q477" s="18">
        <v>0</v>
      </c>
      <c r="R477" s="18">
        <v>0</v>
      </c>
      <c r="S477" s="18">
        <v>0</v>
      </c>
      <c r="T477" s="18">
        <v>0</v>
      </c>
      <c r="U477" s="18">
        <v>0</v>
      </c>
      <c r="V477" s="18">
        <v>0</v>
      </c>
      <c r="W477" s="18">
        <v>0</v>
      </c>
      <c r="X477" s="18">
        <v>0</v>
      </c>
      <c r="Y477" s="18">
        <v>0</v>
      </c>
      <c r="Z477" s="18">
        <v>0</v>
      </c>
      <c r="AA477" s="18">
        <v>0</v>
      </c>
      <c r="AB477" s="18">
        <v>0</v>
      </c>
      <c r="AC477" s="18">
        <v>0</v>
      </c>
      <c r="AD477" s="18">
        <v>0</v>
      </c>
      <c r="AE477" s="18">
        <v>0</v>
      </c>
      <c r="AF477" s="18">
        <v>0</v>
      </c>
    </row>
    <row r="478" spans="1:32" ht="13.5" thickBot="1" x14ac:dyDescent="0.25">
      <c r="A478" s="39" t="s">
        <v>26</v>
      </c>
      <c r="B478" s="40"/>
      <c r="C478" s="41">
        <v>0</v>
      </c>
      <c r="D478" s="41">
        <v>0</v>
      </c>
      <c r="E478" s="41">
        <v>0</v>
      </c>
      <c r="F478" s="41">
        <v>0</v>
      </c>
      <c r="G478" s="41">
        <v>0</v>
      </c>
      <c r="H478" s="41">
        <v>0</v>
      </c>
      <c r="I478" s="41">
        <v>0</v>
      </c>
      <c r="J478" s="41">
        <v>0</v>
      </c>
      <c r="K478" s="41">
        <v>0</v>
      </c>
      <c r="L478" s="41">
        <v>0</v>
      </c>
      <c r="M478" s="41">
        <v>0</v>
      </c>
      <c r="N478" s="41">
        <v>0</v>
      </c>
      <c r="O478" s="41">
        <v>0</v>
      </c>
      <c r="P478" s="41">
        <v>0</v>
      </c>
      <c r="Q478" s="41">
        <v>0</v>
      </c>
      <c r="R478" s="41">
        <v>0</v>
      </c>
      <c r="S478" s="41">
        <v>0</v>
      </c>
      <c r="T478" s="41">
        <v>0</v>
      </c>
      <c r="U478" s="41">
        <v>0</v>
      </c>
      <c r="V478" s="41">
        <v>0</v>
      </c>
      <c r="W478" s="41">
        <v>0</v>
      </c>
      <c r="X478" s="41">
        <v>0</v>
      </c>
      <c r="Y478" s="41">
        <v>0</v>
      </c>
      <c r="Z478" s="41">
        <v>0</v>
      </c>
      <c r="AA478" s="41">
        <v>0</v>
      </c>
      <c r="AB478" s="41">
        <v>0</v>
      </c>
      <c r="AC478" s="41">
        <v>0</v>
      </c>
      <c r="AD478" s="41">
        <v>0</v>
      </c>
      <c r="AE478" s="41">
        <v>0</v>
      </c>
      <c r="AF478" s="41">
        <v>0</v>
      </c>
    </row>
    <row r="479" spans="1:32" ht="13.5" thickBot="1" x14ac:dyDescent="0.25">
      <c r="A479" s="16" t="s">
        <v>27</v>
      </c>
      <c r="B479" s="17"/>
      <c r="C479" s="18">
        <v>373.92175117069218</v>
      </c>
      <c r="D479" s="18">
        <v>361.28212778400598</v>
      </c>
      <c r="E479" s="18">
        <v>315.99022584586777</v>
      </c>
      <c r="F479" s="18">
        <v>460.2922942298847</v>
      </c>
      <c r="G479" s="18">
        <v>409.73390182771476</v>
      </c>
      <c r="H479" s="18">
        <v>400.25423732161448</v>
      </c>
      <c r="I479" s="18">
        <v>369.70855395898707</v>
      </c>
      <c r="J479" s="18">
        <v>444.49286681083947</v>
      </c>
      <c r="K479" s="18">
        <v>459.23909492723897</v>
      </c>
      <c r="L479" s="18">
        <v>542.44983402788034</v>
      </c>
      <c r="M479" s="18">
        <v>628.82046141877652</v>
      </c>
      <c r="N479" s="18">
        <v>755.21645910722566</v>
      </c>
      <c r="O479" s="18">
        <v>801.56165589849957</v>
      </c>
      <c r="P479" s="18">
        <v>783.65556940095439</v>
      </c>
      <c r="Q479" s="18">
        <v>742.57650000000001</v>
      </c>
      <c r="R479" s="18">
        <v>857.04134079574783</v>
      </c>
      <c r="S479" s="18">
        <v>987.87953111854915</v>
      </c>
      <c r="T479" s="18">
        <v>1043.328817244168</v>
      </c>
      <c r="U479" s="18">
        <v>970.12959600475085</v>
      </c>
      <c r="V479" s="18">
        <v>766.91674013164641</v>
      </c>
      <c r="W479" s="18">
        <v>787.06369733807981</v>
      </c>
      <c r="X479" s="18">
        <v>699.40667508359979</v>
      </c>
      <c r="Y479" s="18">
        <v>585.6714349699655</v>
      </c>
      <c r="Z479" s="18">
        <v>675.06294873239995</v>
      </c>
      <c r="AA479" s="18">
        <v>748.0274690635199</v>
      </c>
      <c r="AB479" s="18">
        <v>846.48864781416</v>
      </c>
      <c r="AC479" s="18">
        <v>868.35380084903989</v>
      </c>
      <c r="AD479" s="18">
        <v>1021.15922545464</v>
      </c>
      <c r="AE479" s="18">
        <v>1102.0673096951998</v>
      </c>
      <c r="AF479" s="18">
        <v>1115.6537766794397</v>
      </c>
    </row>
    <row r="480" spans="1:32" x14ac:dyDescent="0.2">
      <c r="A480" s="42" t="s">
        <v>28</v>
      </c>
      <c r="B480" s="43"/>
      <c r="C480" s="44">
        <v>0</v>
      </c>
      <c r="D480" s="44">
        <v>0</v>
      </c>
      <c r="E480" s="44">
        <v>0</v>
      </c>
      <c r="F480" s="44">
        <v>0</v>
      </c>
      <c r="G480" s="44">
        <v>0</v>
      </c>
      <c r="H480" s="44">
        <v>0</v>
      </c>
      <c r="I480" s="44">
        <v>0</v>
      </c>
      <c r="J480" s="44">
        <v>0</v>
      </c>
      <c r="K480" s="44">
        <v>0</v>
      </c>
      <c r="L480" s="44">
        <v>0</v>
      </c>
      <c r="M480" s="44">
        <v>0</v>
      </c>
      <c r="N480" s="44">
        <v>0</v>
      </c>
      <c r="O480" s="44">
        <v>0</v>
      </c>
      <c r="P480" s="44">
        <v>0</v>
      </c>
      <c r="Q480" s="44">
        <v>0</v>
      </c>
      <c r="R480" s="44">
        <v>0</v>
      </c>
      <c r="S480" s="44">
        <v>0</v>
      </c>
      <c r="T480" s="44">
        <v>0</v>
      </c>
      <c r="U480" s="44">
        <v>0</v>
      </c>
      <c r="V480" s="44">
        <v>0</v>
      </c>
      <c r="W480" s="44">
        <v>0</v>
      </c>
      <c r="X480" s="44">
        <v>0</v>
      </c>
      <c r="Y480" s="44">
        <v>0</v>
      </c>
      <c r="Z480" s="44">
        <v>0</v>
      </c>
      <c r="AA480" s="44">
        <v>0</v>
      </c>
      <c r="AB480" s="44">
        <v>0</v>
      </c>
      <c r="AC480" s="44">
        <v>0</v>
      </c>
      <c r="AD480" s="44">
        <v>0</v>
      </c>
      <c r="AE480" s="44">
        <v>0</v>
      </c>
      <c r="AF480" s="44">
        <v>0</v>
      </c>
    </row>
    <row r="481" spans="1:37" x14ac:dyDescent="0.2">
      <c r="A481" s="45" t="s">
        <v>29</v>
      </c>
      <c r="B481" s="46" t="s">
        <v>30</v>
      </c>
      <c r="C481" s="47">
        <v>0</v>
      </c>
      <c r="D481" s="47">
        <v>0</v>
      </c>
      <c r="E481" s="47">
        <v>0</v>
      </c>
      <c r="F481" s="47">
        <v>0</v>
      </c>
      <c r="G481" s="47">
        <v>0</v>
      </c>
      <c r="H481" s="47">
        <v>0</v>
      </c>
      <c r="I481" s="47">
        <v>0</v>
      </c>
      <c r="J481" s="47">
        <v>0</v>
      </c>
      <c r="K481" s="47">
        <v>0</v>
      </c>
      <c r="L481" s="47">
        <v>0</v>
      </c>
      <c r="M481" s="47">
        <v>0</v>
      </c>
      <c r="N481" s="47">
        <v>0</v>
      </c>
      <c r="O481" s="47">
        <v>0</v>
      </c>
      <c r="P481" s="47">
        <v>0</v>
      </c>
      <c r="Q481" s="47">
        <v>0</v>
      </c>
      <c r="R481" s="47">
        <v>0</v>
      </c>
      <c r="S481" s="47">
        <v>0</v>
      </c>
      <c r="T481" s="47">
        <v>0</v>
      </c>
      <c r="U481" s="47">
        <v>0</v>
      </c>
      <c r="V481" s="47">
        <v>0</v>
      </c>
      <c r="W481" s="47">
        <v>0</v>
      </c>
      <c r="X481" s="47">
        <v>0</v>
      </c>
      <c r="Y481" s="47">
        <v>0</v>
      </c>
      <c r="Z481" s="47">
        <v>0</v>
      </c>
      <c r="AA481" s="47">
        <v>0</v>
      </c>
      <c r="AB481" s="47">
        <v>0</v>
      </c>
      <c r="AC481" s="47">
        <v>0</v>
      </c>
      <c r="AD481" s="47">
        <v>0</v>
      </c>
      <c r="AE481" s="47">
        <v>0</v>
      </c>
      <c r="AF481" s="47">
        <v>0</v>
      </c>
    </row>
    <row r="482" spans="1:37" x14ac:dyDescent="0.2">
      <c r="A482" s="49" t="s">
        <v>31</v>
      </c>
      <c r="B482" s="50" t="s">
        <v>32</v>
      </c>
      <c r="C482" s="51">
        <v>0</v>
      </c>
      <c r="D482" s="51">
        <v>0</v>
      </c>
      <c r="E482" s="51">
        <v>0</v>
      </c>
      <c r="F482" s="51">
        <v>0</v>
      </c>
      <c r="G482" s="51">
        <v>0</v>
      </c>
      <c r="H482" s="51">
        <v>0</v>
      </c>
      <c r="I482" s="51">
        <v>0</v>
      </c>
      <c r="J482" s="51">
        <v>0</v>
      </c>
      <c r="K482" s="51">
        <v>0</v>
      </c>
      <c r="L482" s="51">
        <v>0</v>
      </c>
      <c r="M482" s="51">
        <v>0</v>
      </c>
      <c r="N482" s="51">
        <v>0</v>
      </c>
      <c r="O482" s="51">
        <v>0</v>
      </c>
      <c r="P482" s="51">
        <v>0</v>
      </c>
      <c r="Q482" s="51">
        <v>0</v>
      </c>
      <c r="R482" s="51">
        <v>0</v>
      </c>
      <c r="S482" s="51">
        <v>0</v>
      </c>
      <c r="T482" s="51">
        <v>0</v>
      </c>
      <c r="U482" s="51">
        <v>0</v>
      </c>
      <c r="V482" s="51">
        <v>0</v>
      </c>
      <c r="W482" s="51">
        <v>0</v>
      </c>
      <c r="X482" s="51">
        <v>0</v>
      </c>
      <c r="Y482" s="51">
        <v>0</v>
      </c>
      <c r="Z482" s="51">
        <v>0</v>
      </c>
      <c r="AA482" s="51">
        <v>0</v>
      </c>
      <c r="AB482" s="51">
        <v>0</v>
      </c>
      <c r="AC482" s="51">
        <v>0</v>
      </c>
      <c r="AD482" s="51">
        <v>0</v>
      </c>
      <c r="AE482" s="51">
        <v>0</v>
      </c>
      <c r="AF482" s="51">
        <v>0</v>
      </c>
    </row>
    <row r="483" spans="1:37" x14ac:dyDescent="0.2">
      <c r="A483" s="49" t="s">
        <v>33</v>
      </c>
      <c r="B483" s="50" t="s">
        <v>34</v>
      </c>
      <c r="C483" s="51">
        <v>0</v>
      </c>
      <c r="D483" s="51">
        <v>0</v>
      </c>
      <c r="E483" s="51">
        <v>0</v>
      </c>
      <c r="F483" s="51">
        <v>0</v>
      </c>
      <c r="G483" s="51">
        <v>0</v>
      </c>
      <c r="H483" s="51">
        <v>0</v>
      </c>
      <c r="I483" s="51">
        <v>0</v>
      </c>
      <c r="J483" s="51">
        <v>0</v>
      </c>
      <c r="K483" s="51">
        <v>0</v>
      </c>
      <c r="L483" s="51">
        <v>0</v>
      </c>
      <c r="M483" s="51">
        <v>0</v>
      </c>
      <c r="N483" s="51">
        <v>0</v>
      </c>
      <c r="O483" s="51">
        <v>0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  <c r="V483" s="51">
        <v>0</v>
      </c>
      <c r="W483" s="51">
        <v>0</v>
      </c>
      <c r="X483" s="51">
        <v>0</v>
      </c>
      <c r="Y483" s="51">
        <v>0</v>
      </c>
      <c r="Z483" s="51">
        <v>0</v>
      </c>
      <c r="AA483" s="51">
        <v>0</v>
      </c>
      <c r="AB483" s="51">
        <v>0</v>
      </c>
      <c r="AC483" s="51">
        <v>0</v>
      </c>
      <c r="AD483" s="51">
        <v>0</v>
      </c>
      <c r="AE483" s="51">
        <v>0</v>
      </c>
      <c r="AF483" s="51">
        <v>0</v>
      </c>
    </row>
    <row r="484" spans="1:37" x14ac:dyDescent="0.2">
      <c r="A484" s="49" t="s">
        <v>35</v>
      </c>
      <c r="B484" s="50" t="s">
        <v>36</v>
      </c>
      <c r="C484" s="51">
        <v>0</v>
      </c>
      <c r="D484" s="51">
        <v>0</v>
      </c>
      <c r="E484" s="51">
        <v>0</v>
      </c>
      <c r="F484" s="51">
        <v>0</v>
      </c>
      <c r="G484" s="51">
        <v>0</v>
      </c>
      <c r="H484" s="51">
        <v>0</v>
      </c>
      <c r="I484" s="51">
        <v>0</v>
      </c>
      <c r="J484" s="51">
        <v>0</v>
      </c>
      <c r="K484" s="51">
        <v>0</v>
      </c>
      <c r="L484" s="51">
        <v>0</v>
      </c>
      <c r="M484" s="51">
        <v>0</v>
      </c>
      <c r="N484" s="51">
        <v>0</v>
      </c>
      <c r="O484" s="51">
        <v>0</v>
      </c>
      <c r="P484" s="51">
        <v>0</v>
      </c>
      <c r="Q484" s="51">
        <v>0</v>
      </c>
      <c r="R484" s="51">
        <v>0</v>
      </c>
      <c r="S484" s="51">
        <v>0</v>
      </c>
      <c r="T484" s="51">
        <v>0</v>
      </c>
      <c r="U484" s="51">
        <v>0</v>
      </c>
      <c r="V484" s="51">
        <v>0</v>
      </c>
      <c r="W484" s="51">
        <v>0</v>
      </c>
      <c r="X484" s="51">
        <v>0</v>
      </c>
      <c r="Y484" s="51">
        <v>0</v>
      </c>
      <c r="Z484" s="51">
        <v>0</v>
      </c>
      <c r="AA484" s="51">
        <v>0</v>
      </c>
      <c r="AB484" s="51">
        <v>0</v>
      </c>
      <c r="AC484" s="51">
        <v>0</v>
      </c>
      <c r="AD484" s="51">
        <v>0</v>
      </c>
      <c r="AE484" s="51">
        <v>0</v>
      </c>
      <c r="AF484" s="51">
        <v>0</v>
      </c>
    </row>
    <row r="485" spans="1:37" x14ac:dyDescent="0.2">
      <c r="A485" s="49" t="s">
        <v>37</v>
      </c>
      <c r="B485" s="50" t="s">
        <v>38</v>
      </c>
      <c r="C485" s="51">
        <v>0</v>
      </c>
      <c r="D485" s="51">
        <v>0</v>
      </c>
      <c r="E485" s="51">
        <v>0</v>
      </c>
      <c r="F485" s="51">
        <v>0</v>
      </c>
      <c r="G485" s="51">
        <v>0</v>
      </c>
      <c r="H485" s="51">
        <v>0</v>
      </c>
      <c r="I485" s="51">
        <v>0</v>
      </c>
      <c r="J485" s="51">
        <v>0</v>
      </c>
      <c r="K485" s="51">
        <v>0</v>
      </c>
      <c r="L485" s="51">
        <v>0</v>
      </c>
      <c r="M485" s="51">
        <v>0</v>
      </c>
      <c r="N485" s="51">
        <v>0</v>
      </c>
      <c r="O485" s="51">
        <v>0</v>
      </c>
      <c r="P485" s="51">
        <v>0</v>
      </c>
      <c r="Q485" s="51">
        <v>0</v>
      </c>
      <c r="R485" s="51">
        <v>0</v>
      </c>
      <c r="S485" s="51">
        <v>0</v>
      </c>
      <c r="T485" s="51">
        <v>0</v>
      </c>
      <c r="U485" s="51">
        <v>0</v>
      </c>
      <c r="V485" s="51">
        <v>0</v>
      </c>
      <c r="W485" s="51">
        <v>0</v>
      </c>
      <c r="X485" s="51">
        <v>0</v>
      </c>
      <c r="Y485" s="51">
        <v>0</v>
      </c>
      <c r="Z485" s="51">
        <v>0</v>
      </c>
      <c r="AA485" s="51">
        <v>0</v>
      </c>
      <c r="AB485" s="51">
        <v>0</v>
      </c>
      <c r="AC485" s="51">
        <v>0</v>
      </c>
      <c r="AD485" s="51">
        <v>0</v>
      </c>
      <c r="AE485" s="51">
        <v>0</v>
      </c>
      <c r="AF485" s="51">
        <v>0</v>
      </c>
    </row>
    <row r="486" spans="1:37" x14ac:dyDescent="0.2">
      <c r="A486" s="49" t="s">
        <v>39</v>
      </c>
      <c r="B486" s="50" t="s">
        <v>40</v>
      </c>
      <c r="C486" s="51">
        <v>0</v>
      </c>
      <c r="D486" s="51">
        <v>0</v>
      </c>
      <c r="E486" s="51">
        <v>0</v>
      </c>
      <c r="F486" s="51">
        <v>0</v>
      </c>
      <c r="G486" s="51">
        <v>0</v>
      </c>
      <c r="H486" s="51">
        <v>0</v>
      </c>
      <c r="I486" s="51">
        <v>0</v>
      </c>
      <c r="J486" s="51">
        <v>0</v>
      </c>
      <c r="K486" s="51">
        <v>0</v>
      </c>
      <c r="L486" s="51">
        <v>0</v>
      </c>
      <c r="M486" s="51">
        <v>0</v>
      </c>
      <c r="N486" s="51">
        <v>0</v>
      </c>
      <c r="O486" s="51">
        <v>0</v>
      </c>
      <c r="P486" s="51">
        <v>0</v>
      </c>
      <c r="Q486" s="51">
        <v>0</v>
      </c>
      <c r="R486" s="51">
        <v>0</v>
      </c>
      <c r="S486" s="51">
        <v>0</v>
      </c>
      <c r="T486" s="51">
        <v>0</v>
      </c>
      <c r="U486" s="51">
        <v>0</v>
      </c>
      <c r="V486" s="51">
        <v>0</v>
      </c>
      <c r="W486" s="51">
        <v>0</v>
      </c>
      <c r="X486" s="51">
        <v>0</v>
      </c>
      <c r="Y486" s="51">
        <v>0</v>
      </c>
      <c r="Z486" s="51">
        <v>0</v>
      </c>
      <c r="AA486" s="51">
        <v>0</v>
      </c>
      <c r="AB486" s="51">
        <v>0</v>
      </c>
      <c r="AC486" s="51">
        <v>0</v>
      </c>
      <c r="AD486" s="51">
        <v>0</v>
      </c>
      <c r="AE486" s="51">
        <v>0</v>
      </c>
      <c r="AF486" s="51">
        <v>0</v>
      </c>
    </row>
    <row r="487" spans="1:37" x14ac:dyDescent="0.2">
      <c r="A487" s="49" t="s">
        <v>41</v>
      </c>
      <c r="B487" s="50" t="s">
        <v>42</v>
      </c>
      <c r="C487" s="51">
        <v>0</v>
      </c>
      <c r="D487" s="51">
        <v>0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1">
        <v>0</v>
      </c>
      <c r="K487" s="51">
        <v>0</v>
      </c>
      <c r="L487" s="51">
        <v>0</v>
      </c>
      <c r="M487" s="51">
        <v>0</v>
      </c>
      <c r="N487" s="51">
        <v>0</v>
      </c>
      <c r="O487" s="51">
        <v>0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  <c r="V487" s="51">
        <v>0</v>
      </c>
      <c r="W487" s="51">
        <v>0</v>
      </c>
      <c r="X487" s="51">
        <v>0</v>
      </c>
      <c r="Y487" s="51">
        <v>0</v>
      </c>
      <c r="Z487" s="51">
        <v>0</v>
      </c>
      <c r="AA487" s="51">
        <v>0</v>
      </c>
      <c r="AB487" s="51">
        <v>0</v>
      </c>
      <c r="AC487" s="51">
        <v>0</v>
      </c>
      <c r="AD487" s="51">
        <v>0</v>
      </c>
      <c r="AE487" s="51">
        <v>0</v>
      </c>
      <c r="AF487" s="51">
        <v>0</v>
      </c>
    </row>
    <row r="488" spans="1:37" x14ac:dyDescent="0.2">
      <c r="A488" s="49" t="s">
        <v>43</v>
      </c>
      <c r="B488" s="50" t="s">
        <v>44</v>
      </c>
      <c r="C488" s="51">
        <v>0</v>
      </c>
      <c r="D488" s="51">
        <v>0</v>
      </c>
      <c r="E488" s="51">
        <v>0</v>
      </c>
      <c r="F488" s="51">
        <v>0</v>
      </c>
      <c r="G488" s="51">
        <v>0</v>
      </c>
      <c r="H488" s="51">
        <v>0</v>
      </c>
      <c r="I488" s="51">
        <v>0</v>
      </c>
      <c r="J488" s="51">
        <v>0</v>
      </c>
      <c r="K488" s="51">
        <v>0</v>
      </c>
      <c r="L488" s="51">
        <v>0</v>
      </c>
      <c r="M488" s="51">
        <v>0</v>
      </c>
      <c r="N488" s="51">
        <v>0</v>
      </c>
      <c r="O488" s="51">
        <v>0</v>
      </c>
      <c r="P488" s="51">
        <v>0</v>
      </c>
      <c r="Q488" s="51">
        <v>0</v>
      </c>
      <c r="R488" s="51">
        <v>0</v>
      </c>
      <c r="S488" s="51">
        <v>0</v>
      </c>
      <c r="T488" s="51">
        <v>0</v>
      </c>
      <c r="U488" s="51">
        <v>0</v>
      </c>
      <c r="V488" s="51">
        <v>0</v>
      </c>
      <c r="W488" s="51">
        <v>0</v>
      </c>
      <c r="X488" s="51">
        <v>0</v>
      </c>
      <c r="Y488" s="51">
        <v>0</v>
      </c>
      <c r="Z488" s="51">
        <v>0</v>
      </c>
      <c r="AA488" s="51">
        <v>0</v>
      </c>
      <c r="AB488" s="51">
        <v>0</v>
      </c>
      <c r="AC488" s="51">
        <v>0</v>
      </c>
      <c r="AD488" s="51">
        <v>0</v>
      </c>
      <c r="AE488" s="51">
        <v>0</v>
      </c>
      <c r="AF488" s="51">
        <v>0</v>
      </c>
    </row>
    <row r="489" spans="1:37" x14ac:dyDescent="0.2">
      <c r="A489" s="49" t="s">
        <v>45</v>
      </c>
      <c r="B489" s="50" t="s">
        <v>46</v>
      </c>
      <c r="C489" s="51">
        <v>0</v>
      </c>
      <c r="D489" s="51">
        <v>0</v>
      </c>
      <c r="E489" s="51">
        <v>0</v>
      </c>
      <c r="F489" s="51">
        <v>0</v>
      </c>
      <c r="G489" s="51">
        <v>0</v>
      </c>
      <c r="H489" s="51">
        <v>0</v>
      </c>
      <c r="I489" s="51">
        <v>0</v>
      </c>
      <c r="J489" s="51">
        <v>0</v>
      </c>
      <c r="K489" s="51">
        <v>0</v>
      </c>
      <c r="L489" s="51">
        <v>0</v>
      </c>
      <c r="M489" s="51">
        <v>0</v>
      </c>
      <c r="N489" s="51">
        <v>0</v>
      </c>
      <c r="O489" s="51">
        <v>0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  <c r="V489" s="51">
        <v>0</v>
      </c>
      <c r="W489" s="51">
        <v>0</v>
      </c>
      <c r="X489" s="51">
        <v>0</v>
      </c>
      <c r="Y489" s="51">
        <v>0</v>
      </c>
      <c r="Z489" s="51">
        <v>0</v>
      </c>
      <c r="AA489" s="51">
        <v>0</v>
      </c>
      <c r="AB489" s="51">
        <v>0</v>
      </c>
      <c r="AC489" s="51">
        <v>0</v>
      </c>
      <c r="AD489" s="51">
        <v>0</v>
      </c>
      <c r="AE489" s="51">
        <v>0</v>
      </c>
      <c r="AF489" s="51">
        <v>0</v>
      </c>
    </row>
    <row r="490" spans="1:37" x14ac:dyDescent="0.2">
      <c r="A490" s="49" t="s">
        <v>47</v>
      </c>
      <c r="B490" s="50" t="s">
        <v>48</v>
      </c>
      <c r="C490" s="51">
        <v>0</v>
      </c>
      <c r="D490" s="51">
        <v>0</v>
      </c>
      <c r="E490" s="51">
        <v>0</v>
      </c>
      <c r="F490" s="51">
        <v>0</v>
      </c>
      <c r="G490" s="51">
        <v>0</v>
      </c>
      <c r="H490" s="51">
        <v>0</v>
      </c>
      <c r="I490" s="51">
        <v>0</v>
      </c>
      <c r="J490" s="51">
        <v>0</v>
      </c>
      <c r="K490" s="51">
        <v>0</v>
      </c>
      <c r="L490" s="51">
        <v>0</v>
      </c>
      <c r="M490" s="51">
        <v>0</v>
      </c>
      <c r="N490" s="51">
        <v>0</v>
      </c>
      <c r="O490" s="51">
        <v>0</v>
      </c>
      <c r="P490" s="51">
        <v>0</v>
      </c>
      <c r="Q490" s="51">
        <v>0</v>
      </c>
      <c r="R490" s="51">
        <v>0</v>
      </c>
      <c r="S490" s="51">
        <v>0</v>
      </c>
      <c r="T490" s="51">
        <v>0</v>
      </c>
      <c r="U490" s="51">
        <v>0</v>
      </c>
      <c r="V490" s="51">
        <v>0</v>
      </c>
      <c r="W490" s="51">
        <v>0</v>
      </c>
      <c r="X490" s="51">
        <v>0</v>
      </c>
      <c r="Y490" s="51">
        <v>0</v>
      </c>
      <c r="Z490" s="51">
        <v>0</v>
      </c>
      <c r="AA490" s="51">
        <v>0</v>
      </c>
      <c r="AB490" s="51">
        <v>0</v>
      </c>
      <c r="AC490" s="51">
        <v>0</v>
      </c>
      <c r="AD490" s="51">
        <v>0</v>
      </c>
      <c r="AE490" s="51">
        <v>0</v>
      </c>
      <c r="AF490" s="51">
        <v>0</v>
      </c>
    </row>
    <row r="491" spans="1:37" x14ac:dyDescent="0.2">
      <c r="A491" s="49" t="s">
        <v>49</v>
      </c>
      <c r="B491" s="50" t="s">
        <v>50</v>
      </c>
      <c r="C491" s="51">
        <v>0</v>
      </c>
      <c r="D491" s="51">
        <v>0</v>
      </c>
      <c r="E491" s="51">
        <v>0</v>
      </c>
      <c r="F491" s="51">
        <v>0</v>
      </c>
      <c r="G491" s="51">
        <v>0</v>
      </c>
      <c r="H491" s="51">
        <v>0</v>
      </c>
      <c r="I491" s="51">
        <v>0</v>
      </c>
      <c r="J491" s="51">
        <v>0</v>
      </c>
      <c r="K491" s="51">
        <v>0</v>
      </c>
      <c r="L491" s="51">
        <v>0</v>
      </c>
      <c r="M491" s="51">
        <v>0</v>
      </c>
      <c r="N491" s="51">
        <v>0</v>
      </c>
      <c r="O491" s="51">
        <v>0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  <c r="V491" s="51">
        <v>0</v>
      </c>
      <c r="W491" s="51">
        <v>0</v>
      </c>
      <c r="X491" s="51">
        <v>0</v>
      </c>
      <c r="Y491" s="51">
        <v>0</v>
      </c>
      <c r="Z491" s="51">
        <v>0</v>
      </c>
      <c r="AA491" s="51">
        <v>0</v>
      </c>
      <c r="AB491" s="51">
        <v>0</v>
      </c>
      <c r="AC491" s="51">
        <v>0</v>
      </c>
      <c r="AD491" s="51">
        <v>0</v>
      </c>
      <c r="AE491" s="51">
        <v>0</v>
      </c>
      <c r="AF491" s="51">
        <v>0</v>
      </c>
    </row>
    <row r="492" spans="1:37" x14ac:dyDescent="0.2">
      <c r="A492" s="49" t="s">
        <v>51</v>
      </c>
      <c r="B492" s="50" t="s">
        <v>52</v>
      </c>
      <c r="C492" s="51">
        <v>0</v>
      </c>
      <c r="D492" s="51">
        <v>0</v>
      </c>
      <c r="E492" s="51">
        <v>0</v>
      </c>
      <c r="F492" s="51">
        <v>0</v>
      </c>
      <c r="G492" s="51">
        <v>0</v>
      </c>
      <c r="H492" s="51">
        <v>0</v>
      </c>
      <c r="I492" s="51">
        <v>0</v>
      </c>
      <c r="J492" s="51">
        <v>0</v>
      </c>
      <c r="K492" s="51">
        <v>0</v>
      </c>
      <c r="L492" s="51">
        <v>0</v>
      </c>
      <c r="M492" s="51">
        <v>0</v>
      </c>
      <c r="N492" s="51">
        <v>0</v>
      </c>
      <c r="O492" s="51">
        <v>0</v>
      </c>
      <c r="P492" s="51">
        <v>0</v>
      </c>
      <c r="Q492" s="51">
        <v>0</v>
      </c>
      <c r="R492" s="51">
        <v>0</v>
      </c>
      <c r="S492" s="51">
        <v>0</v>
      </c>
      <c r="T492" s="51">
        <v>0</v>
      </c>
      <c r="U492" s="51">
        <v>0</v>
      </c>
      <c r="V492" s="51">
        <v>0</v>
      </c>
      <c r="W492" s="51">
        <v>0</v>
      </c>
      <c r="X492" s="51">
        <v>0</v>
      </c>
      <c r="Y492" s="51">
        <v>0</v>
      </c>
      <c r="Z492" s="51">
        <v>0</v>
      </c>
      <c r="AA492" s="51">
        <v>0</v>
      </c>
      <c r="AB492" s="51">
        <v>0</v>
      </c>
      <c r="AC492" s="51">
        <v>0</v>
      </c>
      <c r="AD492" s="51">
        <v>0</v>
      </c>
      <c r="AE492" s="51">
        <v>0</v>
      </c>
      <c r="AF492" s="51">
        <v>0</v>
      </c>
    </row>
    <row r="493" spans="1:37" x14ac:dyDescent="0.2">
      <c r="A493" s="76" t="s">
        <v>53</v>
      </c>
      <c r="B493" s="92" t="s">
        <v>54</v>
      </c>
      <c r="C493" s="78">
        <v>0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78">
        <v>0</v>
      </c>
      <c r="K493" s="78">
        <v>0</v>
      </c>
      <c r="L493" s="78">
        <v>0</v>
      </c>
      <c r="M493" s="78">
        <v>0</v>
      </c>
      <c r="N493" s="78">
        <v>0</v>
      </c>
      <c r="O493" s="78">
        <v>0</v>
      </c>
      <c r="P493" s="78">
        <v>0</v>
      </c>
      <c r="Q493" s="78">
        <v>0</v>
      </c>
      <c r="R493" s="78">
        <v>0</v>
      </c>
      <c r="S493" s="78">
        <v>0</v>
      </c>
      <c r="T493" s="78">
        <v>0</v>
      </c>
      <c r="U493" s="78">
        <v>0</v>
      </c>
      <c r="V493" s="78">
        <v>0</v>
      </c>
      <c r="W493" s="78">
        <v>0</v>
      </c>
      <c r="X493" s="78">
        <v>0</v>
      </c>
      <c r="Y493" s="78">
        <v>0</v>
      </c>
      <c r="Z493" s="78">
        <v>0</v>
      </c>
      <c r="AA493" s="78">
        <v>0</v>
      </c>
      <c r="AB493" s="78">
        <v>0</v>
      </c>
      <c r="AC493" s="78">
        <v>0</v>
      </c>
      <c r="AD493" s="78">
        <v>0</v>
      </c>
      <c r="AE493" s="78">
        <v>0</v>
      </c>
      <c r="AF493" s="78">
        <v>0</v>
      </c>
    </row>
    <row r="494" spans="1:37" s="60" customFormat="1" x14ac:dyDescent="0.2">
      <c r="A494" s="57" t="s">
        <v>55</v>
      </c>
      <c r="B494" s="58" t="s">
        <v>56</v>
      </c>
      <c r="C494" s="59">
        <v>0</v>
      </c>
      <c r="D494" s="59">
        <v>0</v>
      </c>
      <c r="E494" s="59">
        <v>0</v>
      </c>
      <c r="F494" s="59">
        <v>0</v>
      </c>
      <c r="G494" s="59">
        <v>0</v>
      </c>
      <c r="H494" s="59">
        <v>0</v>
      </c>
      <c r="I494" s="59">
        <v>0</v>
      </c>
      <c r="J494" s="59">
        <v>0</v>
      </c>
      <c r="K494" s="59">
        <v>0</v>
      </c>
      <c r="L494" s="59">
        <v>0</v>
      </c>
      <c r="M494" s="59">
        <v>0</v>
      </c>
      <c r="N494" s="59">
        <v>0</v>
      </c>
      <c r="O494" s="59">
        <v>0</v>
      </c>
      <c r="P494" s="59">
        <v>0</v>
      </c>
      <c r="Q494" s="59">
        <v>0</v>
      </c>
      <c r="R494" s="59">
        <v>0</v>
      </c>
      <c r="S494" s="59">
        <v>0</v>
      </c>
      <c r="T494" s="59">
        <v>0</v>
      </c>
      <c r="U494" s="59">
        <v>0</v>
      </c>
      <c r="V494" s="59">
        <v>0</v>
      </c>
      <c r="W494" s="59">
        <v>0</v>
      </c>
      <c r="X494" s="59">
        <v>0</v>
      </c>
      <c r="Y494" s="59">
        <v>0</v>
      </c>
      <c r="Z494" s="59">
        <v>0</v>
      </c>
      <c r="AA494" s="59">
        <v>0</v>
      </c>
      <c r="AB494" s="59">
        <v>0</v>
      </c>
      <c r="AC494" s="59">
        <v>0</v>
      </c>
      <c r="AD494" s="59">
        <v>0</v>
      </c>
      <c r="AE494" s="59">
        <v>0</v>
      </c>
      <c r="AF494" s="59">
        <v>0</v>
      </c>
      <c r="AG494"/>
      <c r="AH494"/>
      <c r="AI494"/>
      <c r="AJ494"/>
      <c r="AK494"/>
    </row>
    <row r="495" spans="1:37" x14ac:dyDescent="0.2">
      <c r="A495" s="30" t="s">
        <v>57</v>
      </c>
      <c r="B495" s="31"/>
      <c r="C495" s="19">
        <v>373.92175117069218</v>
      </c>
      <c r="D495" s="19">
        <v>361.28212778400598</v>
      </c>
      <c r="E495" s="19">
        <v>315.99022584586777</v>
      </c>
      <c r="F495" s="19">
        <v>460.2922942298847</v>
      </c>
      <c r="G495" s="19">
        <v>409.73390182771476</v>
      </c>
      <c r="H495" s="19">
        <v>400.25423732161448</v>
      </c>
      <c r="I495" s="19">
        <v>369.70855395898707</v>
      </c>
      <c r="J495" s="19">
        <v>444.49286681083947</v>
      </c>
      <c r="K495" s="19">
        <v>459.23909492723897</v>
      </c>
      <c r="L495" s="19">
        <v>542.44983402788034</v>
      </c>
      <c r="M495" s="19">
        <v>628.82046141877652</v>
      </c>
      <c r="N495" s="19">
        <v>755.21645910722566</v>
      </c>
      <c r="O495" s="19">
        <v>801.56165589849957</v>
      </c>
      <c r="P495" s="19">
        <v>783.65556940095439</v>
      </c>
      <c r="Q495" s="19">
        <v>742.57650000000001</v>
      </c>
      <c r="R495" s="19">
        <v>857.04134079574783</v>
      </c>
      <c r="S495" s="19">
        <v>987.87953111854915</v>
      </c>
      <c r="T495" s="19">
        <v>1043.328817244168</v>
      </c>
      <c r="U495" s="19">
        <v>970.12959600475085</v>
      </c>
      <c r="V495" s="19">
        <v>766.91674013164641</v>
      </c>
      <c r="W495" s="19">
        <v>787.06369733807981</v>
      </c>
      <c r="X495" s="19">
        <v>699.40667508359979</v>
      </c>
      <c r="Y495" s="19">
        <v>585.6714349699655</v>
      </c>
      <c r="Z495" s="19">
        <v>675.06294873239995</v>
      </c>
      <c r="AA495" s="19">
        <v>748.0274690635199</v>
      </c>
      <c r="AB495" s="19">
        <v>846.48864781416</v>
      </c>
      <c r="AC495" s="19">
        <v>868.35380084903989</v>
      </c>
      <c r="AD495" s="19">
        <v>1021.15922545464</v>
      </c>
      <c r="AE495" s="19">
        <v>1102.0673096951998</v>
      </c>
      <c r="AF495" s="19">
        <v>1115.6537766794397</v>
      </c>
    </row>
    <row r="496" spans="1:37" x14ac:dyDescent="0.2">
      <c r="A496" s="61" t="s">
        <v>58</v>
      </c>
      <c r="B496" s="25"/>
      <c r="C496" s="62">
        <v>0</v>
      </c>
      <c r="D496" s="62">
        <v>0</v>
      </c>
      <c r="E496" s="62">
        <v>0</v>
      </c>
      <c r="F496" s="62">
        <v>0</v>
      </c>
      <c r="G496" s="62">
        <v>0</v>
      </c>
      <c r="H496" s="62">
        <v>0</v>
      </c>
      <c r="I496" s="62">
        <v>0</v>
      </c>
      <c r="J496" s="62">
        <v>0</v>
      </c>
      <c r="K496" s="62">
        <v>0</v>
      </c>
      <c r="L496" s="62">
        <v>0</v>
      </c>
      <c r="M496" s="62">
        <v>0</v>
      </c>
      <c r="N496" s="62">
        <v>0</v>
      </c>
      <c r="O496" s="62">
        <v>0</v>
      </c>
      <c r="P496" s="62">
        <v>0</v>
      </c>
      <c r="Q496" s="62">
        <v>0</v>
      </c>
      <c r="R496" s="62">
        <v>0</v>
      </c>
      <c r="S496" s="62">
        <v>0</v>
      </c>
      <c r="T496" s="62">
        <v>0</v>
      </c>
      <c r="U496" s="62">
        <v>0</v>
      </c>
      <c r="V496" s="62">
        <v>0</v>
      </c>
      <c r="W496" s="62">
        <v>0</v>
      </c>
      <c r="X496" s="62">
        <v>0</v>
      </c>
      <c r="Y496" s="62">
        <v>0</v>
      </c>
      <c r="Z496" s="62">
        <v>0</v>
      </c>
      <c r="AA496" s="62">
        <v>0</v>
      </c>
      <c r="AB496" s="62">
        <v>0</v>
      </c>
      <c r="AC496" s="62">
        <v>0</v>
      </c>
      <c r="AD496" s="62">
        <v>0</v>
      </c>
      <c r="AE496" s="62">
        <v>0</v>
      </c>
      <c r="AF496" s="62">
        <v>0</v>
      </c>
    </row>
    <row r="497" spans="1:32" x14ac:dyDescent="0.2">
      <c r="A497" s="45" t="s">
        <v>59</v>
      </c>
      <c r="B497" s="63"/>
      <c r="C497" s="47">
        <v>0</v>
      </c>
      <c r="D497" s="47">
        <v>0</v>
      </c>
      <c r="E497" s="47">
        <v>0</v>
      </c>
      <c r="F497" s="47">
        <v>0</v>
      </c>
      <c r="G497" s="47">
        <v>0</v>
      </c>
      <c r="H497" s="47">
        <v>0</v>
      </c>
      <c r="I497" s="47">
        <v>0</v>
      </c>
      <c r="J497" s="47">
        <v>0</v>
      </c>
      <c r="K497" s="47">
        <v>0</v>
      </c>
      <c r="L497" s="47">
        <v>0</v>
      </c>
      <c r="M497" s="47">
        <v>0</v>
      </c>
      <c r="N497" s="47">
        <v>0</v>
      </c>
      <c r="O497" s="47">
        <v>0</v>
      </c>
      <c r="P497" s="47">
        <v>0</v>
      </c>
      <c r="Q497" s="47">
        <v>0</v>
      </c>
      <c r="R497" s="47">
        <v>0</v>
      </c>
      <c r="S497" s="47">
        <v>0</v>
      </c>
      <c r="T497" s="47">
        <v>0</v>
      </c>
      <c r="U497" s="47">
        <v>0</v>
      </c>
      <c r="V497" s="47">
        <v>0</v>
      </c>
      <c r="W497" s="47">
        <v>0</v>
      </c>
      <c r="X497" s="47">
        <v>0</v>
      </c>
      <c r="Y497" s="47">
        <v>0</v>
      </c>
      <c r="Z497" s="47">
        <v>0</v>
      </c>
      <c r="AA497" s="47">
        <v>0</v>
      </c>
      <c r="AB497" s="47">
        <v>0</v>
      </c>
      <c r="AC497" s="47">
        <v>0</v>
      </c>
      <c r="AD497" s="47">
        <v>0</v>
      </c>
      <c r="AE497" s="47">
        <v>0</v>
      </c>
      <c r="AF497" s="47">
        <v>0</v>
      </c>
    </row>
    <row r="498" spans="1:32" x14ac:dyDescent="0.2">
      <c r="A498" s="49" t="s">
        <v>60</v>
      </c>
      <c r="B498" s="11"/>
      <c r="C498" s="51">
        <v>0</v>
      </c>
      <c r="D498" s="51">
        <v>0</v>
      </c>
      <c r="E498" s="51">
        <v>0</v>
      </c>
      <c r="F498" s="51">
        <v>0</v>
      </c>
      <c r="G498" s="51">
        <v>0</v>
      </c>
      <c r="H498" s="51">
        <v>0</v>
      </c>
      <c r="I498" s="51">
        <v>0</v>
      </c>
      <c r="J498" s="51">
        <v>0</v>
      </c>
      <c r="K498" s="51">
        <v>0</v>
      </c>
      <c r="L498" s="51">
        <v>0</v>
      </c>
      <c r="M498" s="51">
        <v>0</v>
      </c>
      <c r="N498" s="51">
        <v>0</v>
      </c>
      <c r="O498" s="51">
        <v>0</v>
      </c>
      <c r="P498" s="51">
        <v>0</v>
      </c>
      <c r="Q498" s="51">
        <v>0</v>
      </c>
      <c r="R498" s="51">
        <v>0</v>
      </c>
      <c r="S498" s="51">
        <v>0</v>
      </c>
      <c r="T498" s="51">
        <v>0</v>
      </c>
      <c r="U498" s="51">
        <v>0</v>
      </c>
      <c r="V498" s="51">
        <v>0</v>
      </c>
      <c r="W498" s="51">
        <v>0</v>
      </c>
      <c r="X498" s="51">
        <v>0</v>
      </c>
      <c r="Y498" s="51">
        <v>0</v>
      </c>
      <c r="Z498" s="51">
        <v>0</v>
      </c>
      <c r="AA498" s="51">
        <v>0</v>
      </c>
      <c r="AB498" s="51">
        <v>0</v>
      </c>
      <c r="AC498" s="51">
        <v>0</v>
      </c>
      <c r="AD498" s="51">
        <v>0</v>
      </c>
      <c r="AE498" s="51">
        <v>0</v>
      </c>
      <c r="AF498" s="51">
        <v>0</v>
      </c>
    </row>
    <row r="499" spans="1:32" x14ac:dyDescent="0.2">
      <c r="A499" s="49" t="s">
        <v>61</v>
      </c>
      <c r="B499" s="11"/>
      <c r="C499" s="51">
        <v>0</v>
      </c>
      <c r="D499" s="51">
        <v>0</v>
      </c>
      <c r="E499" s="51">
        <v>0</v>
      </c>
      <c r="F499" s="51">
        <v>0</v>
      </c>
      <c r="G499" s="51">
        <v>0</v>
      </c>
      <c r="H499" s="51">
        <v>0</v>
      </c>
      <c r="I499" s="51">
        <v>0</v>
      </c>
      <c r="J499" s="51">
        <v>0</v>
      </c>
      <c r="K499" s="51">
        <v>0</v>
      </c>
      <c r="L499" s="51">
        <v>0</v>
      </c>
      <c r="M499" s="51">
        <v>0</v>
      </c>
      <c r="N499" s="51">
        <v>0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  <c r="V499" s="51">
        <v>0</v>
      </c>
      <c r="W499" s="51">
        <v>0</v>
      </c>
      <c r="X499" s="51">
        <v>0</v>
      </c>
      <c r="Y499" s="51">
        <v>0</v>
      </c>
      <c r="Z499" s="51">
        <v>0</v>
      </c>
      <c r="AA499" s="51">
        <v>0</v>
      </c>
      <c r="AB499" s="51">
        <v>0</v>
      </c>
      <c r="AC499" s="51">
        <v>0</v>
      </c>
      <c r="AD499" s="51">
        <v>0</v>
      </c>
      <c r="AE499" s="51">
        <v>0</v>
      </c>
      <c r="AF499" s="51">
        <v>0</v>
      </c>
    </row>
    <row r="500" spans="1:32" x14ac:dyDescent="0.2">
      <c r="A500" s="49" t="s">
        <v>62</v>
      </c>
      <c r="B500" s="11"/>
      <c r="C500" s="51">
        <v>0</v>
      </c>
      <c r="D500" s="51">
        <v>0</v>
      </c>
      <c r="E500" s="51">
        <v>0</v>
      </c>
      <c r="F500" s="51">
        <v>0</v>
      </c>
      <c r="G500" s="51">
        <v>0</v>
      </c>
      <c r="H500" s="51">
        <v>0</v>
      </c>
      <c r="I500" s="51">
        <v>0</v>
      </c>
      <c r="J500" s="51">
        <v>0</v>
      </c>
      <c r="K500" s="51">
        <v>0</v>
      </c>
      <c r="L500" s="51">
        <v>0</v>
      </c>
      <c r="M500" s="51">
        <v>0</v>
      </c>
      <c r="N500" s="51">
        <v>0</v>
      </c>
      <c r="O500" s="51">
        <v>0</v>
      </c>
      <c r="P500" s="51">
        <v>0</v>
      </c>
      <c r="Q500" s="51">
        <v>0</v>
      </c>
      <c r="R500" s="51">
        <v>0</v>
      </c>
      <c r="S500" s="51">
        <v>0</v>
      </c>
      <c r="T500" s="51">
        <v>0</v>
      </c>
      <c r="U500" s="51">
        <v>0</v>
      </c>
      <c r="V500" s="51">
        <v>0</v>
      </c>
      <c r="W500" s="51">
        <v>0</v>
      </c>
      <c r="X500" s="51">
        <v>0</v>
      </c>
      <c r="Y500" s="51">
        <v>0</v>
      </c>
      <c r="Z500" s="51">
        <v>0</v>
      </c>
      <c r="AA500" s="51">
        <v>0</v>
      </c>
      <c r="AB500" s="51">
        <v>0</v>
      </c>
      <c r="AC500" s="51">
        <v>0</v>
      </c>
      <c r="AD500" s="51">
        <v>0</v>
      </c>
      <c r="AE500" s="51">
        <v>0</v>
      </c>
      <c r="AF500" s="51">
        <v>0</v>
      </c>
    </row>
    <row r="501" spans="1:32" x14ac:dyDescent="0.2">
      <c r="A501" s="49" t="s">
        <v>63</v>
      </c>
      <c r="B501" s="11"/>
      <c r="C501" s="51">
        <v>15.086961455088229</v>
      </c>
      <c r="D501" s="51">
        <v>13.52769555110474</v>
      </c>
      <c r="E501" s="51">
        <v>13.318074127400726</v>
      </c>
      <c r="F501" s="51">
        <v>11.570138170755184</v>
      </c>
      <c r="G501" s="51">
        <v>12.190581815570017</v>
      </c>
      <c r="H501" s="51">
        <v>14.263575369557785</v>
      </c>
      <c r="I501" s="51">
        <v>15.38060156221599</v>
      </c>
      <c r="J501" s="51">
        <v>16.060278640550308</v>
      </c>
      <c r="K501" s="51">
        <v>18.056659001859401</v>
      </c>
      <c r="L501" s="51">
        <v>20.107946273487165</v>
      </c>
      <c r="M501" s="51">
        <v>21.68186154071935</v>
      </c>
      <c r="N501" s="51">
        <v>21.451111908216749</v>
      </c>
      <c r="O501" s="51">
        <v>21.415221174265575</v>
      </c>
      <c r="P501" s="51">
        <v>22.059854319293589</v>
      </c>
      <c r="Q501" s="51">
        <v>20.926866815036217</v>
      </c>
      <c r="R501" s="51">
        <v>25.065856037433072</v>
      </c>
      <c r="S501" s="51">
        <v>28.925468636683686</v>
      </c>
      <c r="T501" s="51">
        <v>26.647505883070778</v>
      </c>
      <c r="U501" s="51">
        <v>25.083880915091818</v>
      </c>
      <c r="V501" s="51">
        <v>20.907467334907818</v>
      </c>
      <c r="W501" s="51">
        <v>15.493981684271397</v>
      </c>
      <c r="X501" s="51">
        <v>7.3472651904599227</v>
      </c>
      <c r="Y501" s="51">
        <v>4.2533742711678979</v>
      </c>
      <c r="Z501" s="51">
        <v>4.2148887836508528</v>
      </c>
      <c r="AA501" s="51">
        <v>4.1245631912393277</v>
      </c>
      <c r="AB501" s="51">
        <v>4.4242414909803607</v>
      </c>
      <c r="AC501" s="51">
        <v>4.7666212310152094</v>
      </c>
      <c r="AD501" s="51">
        <v>5.0420717258074292</v>
      </c>
      <c r="AE501" s="51">
        <v>4.9087003889982519</v>
      </c>
      <c r="AF501" s="51">
        <v>5.2442078120168718</v>
      </c>
    </row>
    <row r="502" spans="1:32" x14ac:dyDescent="0.2">
      <c r="A502" s="49" t="s">
        <v>64</v>
      </c>
      <c r="B502" s="11"/>
      <c r="C502" s="51">
        <v>358.83478971560396</v>
      </c>
      <c r="D502" s="51">
        <v>347.75443223290125</v>
      </c>
      <c r="E502" s="51">
        <v>302.67215171846703</v>
      </c>
      <c r="F502" s="51">
        <v>448.72215605912953</v>
      </c>
      <c r="G502" s="51">
        <v>397.54332001214476</v>
      </c>
      <c r="H502" s="51">
        <v>385.99066195205671</v>
      </c>
      <c r="I502" s="51">
        <v>354.32795239677108</v>
      </c>
      <c r="J502" s="51">
        <v>428.43258817028919</v>
      </c>
      <c r="K502" s="51">
        <v>441.18243592537954</v>
      </c>
      <c r="L502" s="51">
        <v>522.34188775439316</v>
      </c>
      <c r="M502" s="51">
        <v>607.13859987805722</v>
      </c>
      <c r="N502" s="51">
        <v>733.76534719900894</v>
      </c>
      <c r="O502" s="51">
        <v>780.14643472423404</v>
      </c>
      <c r="P502" s="51">
        <v>761.59571508166084</v>
      </c>
      <c r="Q502" s="51">
        <v>721.64963318496382</v>
      </c>
      <c r="R502" s="51">
        <v>831.97548475831479</v>
      </c>
      <c r="S502" s="51">
        <v>958.95406248186544</v>
      </c>
      <c r="T502" s="51">
        <v>1016.6813113610972</v>
      </c>
      <c r="U502" s="51">
        <v>945.04571508965898</v>
      </c>
      <c r="V502" s="51">
        <v>746.00927279673863</v>
      </c>
      <c r="W502" s="51">
        <v>771.56971565380843</v>
      </c>
      <c r="X502" s="51">
        <v>692.0594098931399</v>
      </c>
      <c r="Y502" s="51">
        <v>581.4180606987976</v>
      </c>
      <c r="Z502" s="51">
        <v>670.8480599487491</v>
      </c>
      <c r="AA502" s="51">
        <v>743.9029058722806</v>
      </c>
      <c r="AB502" s="51">
        <v>842.0644063231797</v>
      </c>
      <c r="AC502" s="51">
        <v>863.58717961802472</v>
      </c>
      <c r="AD502" s="51">
        <v>1016.1171537288326</v>
      </c>
      <c r="AE502" s="51">
        <v>1097.1586093062015</v>
      </c>
      <c r="AF502" s="51">
        <v>1110.4095688674229</v>
      </c>
    </row>
    <row r="503" spans="1:32" x14ac:dyDescent="0.2">
      <c r="A503" s="49" t="s">
        <v>65</v>
      </c>
      <c r="B503" s="11"/>
      <c r="C503" s="51">
        <v>0</v>
      </c>
      <c r="D503" s="51">
        <v>0</v>
      </c>
      <c r="E503" s="51">
        <v>0</v>
      </c>
      <c r="F503" s="51">
        <v>0</v>
      </c>
      <c r="G503" s="51">
        <v>0</v>
      </c>
      <c r="H503" s="51">
        <v>0</v>
      </c>
      <c r="I503" s="51">
        <v>0</v>
      </c>
      <c r="J503" s="51">
        <v>0</v>
      </c>
      <c r="K503" s="51">
        <v>0</v>
      </c>
      <c r="L503" s="51">
        <v>0</v>
      </c>
      <c r="M503" s="51">
        <v>0</v>
      </c>
      <c r="N503" s="51">
        <v>0</v>
      </c>
      <c r="O503" s="51">
        <v>0</v>
      </c>
      <c r="P503" s="51">
        <v>0</v>
      </c>
      <c r="Q503" s="51">
        <v>0</v>
      </c>
      <c r="R503" s="51">
        <v>0</v>
      </c>
      <c r="S503" s="51">
        <v>0</v>
      </c>
      <c r="T503" s="51">
        <v>0</v>
      </c>
      <c r="U503" s="51">
        <v>0</v>
      </c>
      <c r="V503" s="51">
        <v>0</v>
      </c>
      <c r="W503" s="51">
        <v>0</v>
      </c>
      <c r="X503" s="51">
        <v>0</v>
      </c>
      <c r="Y503" s="51">
        <v>0</v>
      </c>
      <c r="Z503" s="51">
        <v>0</v>
      </c>
      <c r="AA503" s="51">
        <v>0</v>
      </c>
      <c r="AB503" s="51">
        <v>0</v>
      </c>
      <c r="AC503" s="51">
        <v>0</v>
      </c>
      <c r="AD503" s="51">
        <v>0</v>
      </c>
      <c r="AE503" s="51">
        <v>0</v>
      </c>
      <c r="AF503" s="51">
        <v>0</v>
      </c>
    </row>
    <row r="504" spans="1:32" x14ac:dyDescent="0.2">
      <c r="A504" s="55" t="s">
        <v>66</v>
      </c>
      <c r="B504" s="31"/>
      <c r="C504" s="51">
        <v>0</v>
      </c>
      <c r="D504" s="51">
        <v>0</v>
      </c>
      <c r="E504" s="51">
        <v>0</v>
      </c>
      <c r="F504" s="51">
        <v>0</v>
      </c>
      <c r="G504" s="51">
        <v>0</v>
      </c>
      <c r="H504" s="51">
        <v>0</v>
      </c>
      <c r="I504" s="51">
        <v>0</v>
      </c>
      <c r="J504" s="51">
        <v>0</v>
      </c>
      <c r="K504" s="51">
        <v>0</v>
      </c>
      <c r="L504" s="51">
        <v>0</v>
      </c>
      <c r="M504" s="51">
        <v>0</v>
      </c>
      <c r="N504" s="51">
        <v>0</v>
      </c>
      <c r="O504" s="51">
        <v>0</v>
      </c>
      <c r="P504" s="51">
        <v>0</v>
      </c>
      <c r="Q504" s="51">
        <v>0</v>
      </c>
      <c r="R504" s="51">
        <v>0</v>
      </c>
      <c r="S504" s="51">
        <v>0</v>
      </c>
      <c r="T504" s="51">
        <v>0</v>
      </c>
      <c r="U504" s="51">
        <v>0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0</v>
      </c>
      <c r="AC504" s="51">
        <v>0</v>
      </c>
      <c r="AD504" s="51">
        <v>0</v>
      </c>
      <c r="AE504" s="51">
        <v>0</v>
      </c>
      <c r="AF504" s="51">
        <v>0</v>
      </c>
    </row>
    <row r="505" spans="1:32" x14ac:dyDescent="0.2">
      <c r="A505" s="64" t="s">
        <v>67</v>
      </c>
      <c r="B505" s="65"/>
      <c r="C505" s="51">
        <v>0</v>
      </c>
      <c r="D505" s="51">
        <v>0</v>
      </c>
      <c r="E505" s="51">
        <v>0</v>
      </c>
      <c r="F505" s="51">
        <v>0</v>
      </c>
      <c r="G505" s="51">
        <v>0</v>
      </c>
      <c r="H505" s="51">
        <v>0</v>
      </c>
      <c r="I505" s="51">
        <v>0</v>
      </c>
      <c r="J505" s="51">
        <v>0</v>
      </c>
      <c r="K505" s="51">
        <v>0</v>
      </c>
      <c r="L505" s="51">
        <v>0</v>
      </c>
      <c r="M505" s="51">
        <v>0</v>
      </c>
      <c r="N505" s="51">
        <v>0</v>
      </c>
      <c r="O505" s="51">
        <v>0</v>
      </c>
      <c r="P505" s="51">
        <v>0</v>
      </c>
      <c r="Q505" s="51">
        <v>0</v>
      </c>
      <c r="R505" s="51">
        <v>0</v>
      </c>
      <c r="S505" s="51">
        <v>0</v>
      </c>
      <c r="T505" s="51">
        <v>0</v>
      </c>
      <c r="U505" s="51">
        <v>0</v>
      </c>
      <c r="V505" s="51">
        <v>0</v>
      </c>
      <c r="W505" s="51">
        <v>0</v>
      </c>
      <c r="X505" s="51">
        <v>0</v>
      </c>
      <c r="Y505" s="51">
        <v>0</v>
      </c>
      <c r="Z505" s="51">
        <v>0</v>
      </c>
      <c r="AA505" s="51">
        <v>0</v>
      </c>
      <c r="AB505" s="51">
        <v>0</v>
      </c>
      <c r="AC505" s="51">
        <v>0</v>
      </c>
      <c r="AD505" s="51">
        <v>0</v>
      </c>
      <c r="AE505" s="51">
        <v>0</v>
      </c>
      <c r="AF505" s="51">
        <v>0</v>
      </c>
    </row>
    <row r="506" spans="1:32" x14ac:dyDescent="0.2">
      <c r="A506" s="66" t="s">
        <v>68</v>
      </c>
      <c r="B506" s="67"/>
      <c r="C506" s="68">
        <v>0</v>
      </c>
      <c r="D506" s="68">
        <v>0</v>
      </c>
      <c r="E506" s="68">
        <v>0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0</v>
      </c>
      <c r="Q506" s="68">
        <v>0</v>
      </c>
      <c r="R506" s="68">
        <v>0</v>
      </c>
      <c r="S506" s="68">
        <v>0</v>
      </c>
      <c r="T506" s="68">
        <v>0</v>
      </c>
      <c r="U506" s="68">
        <v>0</v>
      </c>
      <c r="V506" s="68">
        <v>0</v>
      </c>
      <c r="W506" s="68">
        <v>0</v>
      </c>
      <c r="X506" s="68">
        <v>0</v>
      </c>
      <c r="Y506" s="68">
        <v>0</v>
      </c>
      <c r="Z506" s="68">
        <v>0</v>
      </c>
      <c r="AA506" s="68">
        <v>0</v>
      </c>
      <c r="AB506" s="68">
        <v>0</v>
      </c>
      <c r="AC506" s="68">
        <v>0</v>
      </c>
      <c r="AD506" s="68">
        <v>0</v>
      </c>
      <c r="AE506" s="68">
        <v>0</v>
      </c>
      <c r="AF506" s="68">
        <v>0</v>
      </c>
    </row>
    <row r="507" spans="1:32" x14ac:dyDescent="0.2">
      <c r="A507" s="66" t="s">
        <v>69</v>
      </c>
      <c r="B507" s="67"/>
      <c r="C507" s="68">
        <v>0</v>
      </c>
      <c r="D507" s="68">
        <v>0</v>
      </c>
      <c r="E507" s="68">
        <v>0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0</v>
      </c>
      <c r="Q507" s="68">
        <v>0</v>
      </c>
      <c r="R507" s="68">
        <v>0</v>
      </c>
      <c r="S507" s="68">
        <v>0</v>
      </c>
      <c r="T507" s="68">
        <v>0</v>
      </c>
      <c r="U507" s="68">
        <v>0</v>
      </c>
      <c r="V507" s="68">
        <v>0</v>
      </c>
      <c r="W507" s="68">
        <v>0</v>
      </c>
      <c r="X507" s="68">
        <v>0</v>
      </c>
      <c r="Y507" s="68">
        <v>0</v>
      </c>
      <c r="Z507" s="68">
        <v>0</v>
      </c>
      <c r="AA507" s="68">
        <v>0</v>
      </c>
      <c r="AB507" s="68">
        <v>0</v>
      </c>
      <c r="AC507" s="68">
        <v>0</v>
      </c>
      <c r="AD507" s="68">
        <v>0</v>
      </c>
      <c r="AE507" s="68">
        <v>0</v>
      </c>
      <c r="AF507" s="68">
        <v>0</v>
      </c>
    </row>
    <row r="508" spans="1:32" x14ac:dyDescent="0.2">
      <c r="A508" s="61" t="s">
        <v>70</v>
      </c>
      <c r="B508" s="25"/>
      <c r="C508" s="62">
        <v>0</v>
      </c>
      <c r="D508" s="62">
        <v>0</v>
      </c>
      <c r="E508" s="62">
        <v>0</v>
      </c>
      <c r="F508" s="62">
        <v>0</v>
      </c>
      <c r="G508" s="62">
        <v>0</v>
      </c>
      <c r="H508" s="62">
        <v>0</v>
      </c>
      <c r="I508" s="62">
        <v>0</v>
      </c>
      <c r="J508" s="62">
        <v>0</v>
      </c>
      <c r="K508" s="62">
        <v>0</v>
      </c>
      <c r="L508" s="62">
        <v>0</v>
      </c>
      <c r="M508" s="62">
        <v>0</v>
      </c>
      <c r="N508" s="62">
        <v>0</v>
      </c>
      <c r="O508" s="62">
        <v>0</v>
      </c>
      <c r="P508" s="62">
        <v>0</v>
      </c>
      <c r="Q508" s="62">
        <v>0</v>
      </c>
      <c r="R508" s="62">
        <v>0</v>
      </c>
      <c r="S508" s="62">
        <v>0</v>
      </c>
      <c r="T508" s="62">
        <v>0</v>
      </c>
      <c r="U508" s="62">
        <v>0</v>
      </c>
      <c r="V508" s="62">
        <v>0</v>
      </c>
      <c r="W508" s="62">
        <v>0</v>
      </c>
      <c r="X508" s="62">
        <v>0</v>
      </c>
      <c r="Y508" s="62">
        <v>0</v>
      </c>
      <c r="Z508" s="62">
        <v>0</v>
      </c>
      <c r="AA508" s="62">
        <v>0</v>
      </c>
      <c r="AB508" s="62">
        <v>0</v>
      </c>
      <c r="AC508" s="62">
        <v>0</v>
      </c>
      <c r="AD508" s="62">
        <v>0</v>
      </c>
      <c r="AE508" s="62">
        <v>0</v>
      </c>
      <c r="AF508" s="62">
        <v>0</v>
      </c>
    </row>
    <row r="509" spans="1:32" x14ac:dyDescent="0.2">
      <c r="A509" s="70" t="s">
        <v>71</v>
      </c>
      <c r="B509" s="71" t="s">
        <v>72</v>
      </c>
      <c r="C509" s="72">
        <v>0</v>
      </c>
      <c r="D509" s="73">
        <v>0</v>
      </c>
      <c r="E509" s="73">
        <v>0</v>
      </c>
      <c r="F509" s="73">
        <v>0</v>
      </c>
      <c r="G509" s="73">
        <v>0</v>
      </c>
      <c r="H509" s="73">
        <v>0</v>
      </c>
      <c r="I509" s="73">
        <v>0</v>
      </c>
      <c r="J509" s="73">
        <v>0</v>
      </c>
      <c r="K509" s="73">
        <v>0</v>
      </c>
      <c r="L509" s="73">
        <v>0</v>
      </c>
      <c r="M509" s="73">
        <v>0</v>
      </c>
      <c r="N509" s="73">
        <v>0</v>
      </c>
      <c r="O509" s="73">
        <v>0</v>
      </c>
      <c r="P509" s="73">
        <v>0</v>
      </c>
      <c r="Q509" s="73">
        <v>0</v>
      </c>
      <c r="R509" s="73">
        <v>0</v>
      </c>
      <c r="S509" s="73">
        <v>0</v>
      </c>
      <c r="T509" s="73">
        <v>0</v>
      </c>
      <c r="U509" s="73">
        <v>0</v>
      </c>
      <c r="V509" s="73">
        <v>0</v>
      </c>
      <c r="W509" s="73">
        <v>0</v>
      </c>
      <c r="X509" s="73">
        <v>0</v>
      </c>
      <c r="Y509" s="73">
        <v>0</v>
      </c>
      <c r="Z509" s="73">
        <v>0</v>
      </c>
      <c r="AA509" s="73">
        <v>0</v>
      </c>
      <c r="AB509" s="73">
        <v>0</v>
      </c>
      <c r="AC509" s="73">
        <v>0</v>
      </c>
      <c r="AD509" s="73">
        <v>0</v>
      </c>
      <c r="AE509" s="73">
        <v>0</v>
      </c>
      <c r="AF509" s="73">
        <v>0</v>
      </c>
    </row>
    <row r="510" spans="1:32" x14ac:dyDescent="0.2">
      <c r="A510" s="70" t="s">
        <v>73</v>
      </c>
      <c r="B510" s="71" t="s">
        <v>74</v>
      </c>
      <c r="C510" s="72">
        <v>0</v>
      </c>
      <c r="D510" s="73">
        <v>0</v>
      </c>
      <c r="E510" s="73">
        <v>0</v>
      </c>
      <c r="F510" s="73">
        <v>0</v>
      </c>
      <c r="G510" s="73">
        <v>0</v>
      </c>
      <c r="H510" s="73">
        <v>0</v>
      </c>
      <c r="I510" s="73">
        <v>0</v>
      </c>
      <c r="J510" s="73">
        <v>0</v>
      </c>
      <c r="K510" s="73">
        <v>0</v>
      </c>
      <c r="L510" s="73">
        <v>0</v>
      </c>
      <c r="M510" s="73">
        <v>0</v>
      </c>
      <c r="N510" s="73">
        <v>0</v>
      </c>
      <c r="O510" s="73">
        <v>0</v>
      </c>
      <c r="P510" s="73">
        <v>0</v>
      </c>
      <c r="Q510" s="73">
        <v>0</v>
      </c>
      <c r="R510" s="73">
        <v>0</v>
      </c>
      <c r="S510" s="73">
        <v>0</v>
      </c>
      <c r="T510" s="73">
        <v>0</v>
      </c>
      <c r="U510" s="73">
        <v>0</v>
      </c>
      <c r="V510" s="73">
        <v>0</v>
      </c>
      <c r="W510" s="73">
        <v>0</v>
      </c>
      <c r="X510" s="73">
        <v>0</v>
      </c>
      <c r="Y510" s="73">
        <v>0</v>
      </c>
      <c r="Z510" s="73">
        <v>0</v>
      </c>
      <c r="AA510" s="73">
        <v>0</v>
      </c>
      <c r="AB510" s="73">
        <v>0</v>
      </c>
      <c r="AC510" s="73">
        <v>0</v>
      </c>
      <c r="AD510" s="73">
        <v>0</v>
      </c>
      <c r="AE510" s="73">
        <v>0</v>
      </c>
      <c r="AF510" s="73">
        <v>0</v>
      </c>
    </row>
    <row r="511" spans="1:32" x14ac:dyDescent="0.2">
      <c r="A511" s="70" t="s">
        <v>75</v>
      </c>
      <c r="B511" s="71" t="s">
        <v>76</v>
      </c>
      <c r="C511" s="72">
        <v>0</v>
      </c>
      <c r="D511" s="73">
        <v>0</v>
      </c>
      <c r="E511" s="73">
        <v>0</v>
      </c>
      <c r="F511" s="73">
        <v>0</v>
      </c>
      <c r="G511" s="73">
        <v>0</v>
      </c>
      <c r="H511" s="73">
        <v>0</v>
      </c>
      <c r="I511" s="73">
        <v>0</v>
      </c>
      <c r="J511" s="73">
        <v>0</v>
      </c>
      <c r="K511" s="73">
        <v>0</v>
      </c>
      <c r="L511" s="73">
        <v>0</v>
      </c>
      <c r="M511" s="73">
        <v>0</v>
      </c>
      <c r="N511" s="73">
        <v>0</v>
      </c>
      <c r="O511" s="73">
        <v>0</v>
      </c>
      <c r="P511" s="73">
        <v>0</v>
      </c>
      <c r="Q511" s="73">
        <v>0</v>
      </c>
      <c r="R511" s="73">
        <v>0</v>
      </c>
      <c r="S511" s="73">
        <v>0</v>
      </c>
      <c r="T511" s="73">
        <v>0</v>
      </c>
      <c r="U511" s="73">
        <v>0</v>
      </c>
      <c r="V511" s="73">
        <v>0</v>
      </c>
      <c r="W511" s="73">
        <v>0</v>
      </c>
      <c r="X511" s="73">
        <v>0</v>
      </c>
      <c r="Y511" s="73">
        <v>0</v>
      </c>
      <c r="Z511" s="73">
        <v>0</v>
      </c>
      <c r="AA511" s="73">
        <v>0</v>
      </c>
      <c r="AB511" s="73">
        <v>0</v>
      </c>
      <c r="AC511" s="73">
        <v>0</v>
      </c>
      <c r="AD511" s="73">
        <v>0</v>
      </c>
      <c r="AE511" s="73">
        <v>0</v>
      </c>
      <c r="AF511" s="73">
        <v>0</v>
      </c>
    </row>
    <row r="512" spans="1:32" x14ac:dyDescent="0.2">
      <c r="A512" s="70" t="s">
        <v>77</v>
      </c>
      <c r="B512" s="71" t="s">
        <v>78</v>
      </c>
      <c r="C512" s="72">
        <v>0</v>
      </c>
      <c r="D512" s="73">
        <v>0</v>
      </c>
      <c r="E512" s="73">
        <v>0</v>
      </c>
      <c r="F512" s="73">
        <v>0</v>
      </c>
      <c r="G512" s="73">
        <v>0</v>
      </c>
      <c r="H512" s="73">
        <v>0</v>
      </c>
      <c r="I512" s="73">
        <v>0</v>
      </c>
      <c r="J512" s="73">
        <v>0</v>
      </c>
      <c r="K512" s="73">
        <v>0</v>
      </c>
      <c r="L512" s="73">
        <v>0</v>
      </c>
      <c r="M512" s="73">
        <v>0</v>
      </c>
      <c r="N512" s="73">
        <v>0</v>
      </c>
      <c r="O512" s="73">
        <v>0</v>
      </c>
      <c r="P512" s="73">
        <v>0</v>
      </c>
      <c r="Q512" s="73">
        <v>0</v>
      </c>
      <c r="R512" s="73">
        <v>0</v>
      </c>
      <c r="S512" s="73">
        <v>0</v>
      </c>
      <c r="T512" s="73">
        <v>0</v>
      </c>
      <c r="U512" s="73">
        <v>0</v>
      </c>
      <c r="V512" s="73">
        <v>0</v>
      </c>
      <c r="W512" s="73">
        <v>0</v>
      </c>
      <c r="X512" s="73">
        <v>0</v>
      </c>
      <c r="Y512" s="73">
        <v>0</v>
      </c>
      <c r="Z512" s="73">
        <v>0</v>
      </c>
      <c r="AA512" s="73">
        <v>0</v>
      </c>
      <c r="AB512" s="73">
        <v>0</v>
      </c>
      <c r="AC512" s="73">
        <v>0</v>
      </c>
      <c r="AD512" s="73">
        <v>0</v>
      </c>
      <c r="AE512" s="73">
        <v>0</v>
      </c>
      <c r="AF512" s="73">
        <v>0</v>
      </c>
    </row>
    <row r="513" spans="1:32" x14ac:dyDescent="0.2">
      <c r="A513" s="70" t="s">
        <v>79</v>
      </c>
      <c r="B513" s="71" t="s">
        <v>80</v>
      </c>
      <c r="C513" s="72">
        <v>0</v>
      </c>
      <c r="D513" s="73">
        <v>0</v>
      </c>
      <c r="E513" s="73">
        <v>0</v>
      </c>
      <c r="F513" s="73">
        <v>0</v>
      </c>
      <c r="G513" s="73">
        <v>0</v>
      </c>
      <c r="H513" s="73">
        <v>0</v>
      </c>
      <c r="I513" s="73">
        <v>0</v>
      </c>
      <c r="J513" s="73">
        <v>0</v>
      </c>
      <c r="K513" s="73">
        <v>0</v>
      </c>
      <c r="L513" s="73">
        <v>0</v>
      </c>
      <c r="M513" s="73">
        <v>0</v>
      </c>
      <c r="N513" s="73">
        <v>0</v>
      </c>
      <c r="O513" s="73">
        <v>0</v>
      </c>
      <c r="P513" s="73">
        <v>0</v>
      </c>
      <c r="Q513" s="73">
        <v>0</v>
      </c>
      <c r="R513" s="73">
        <v>0</v>
      </c>
      <c r="S513" s="73">
        <v>0</v>
      </c>
      <c r="T513" s="73">
        <v>0</v>
      </c>
      <c r="U513" s="73">
        <v>0</v>
      </c>
      <c r="V513" s="73">
        <v>0</v>
      </c>
      <c r="W513" s="73">
        <v>0</v>
      </c>
      <c r="X513" s="73">
        <v>0</v>
      </c>
      <c r="Y513" s="73">
        <v>0</v>
      </c>
      <c r="Z513" s="73">
        <v>0</v>
      </c>
      <c r="AA513" s="73">
        <v>0</v>
      </c>
      <c r="AB513" s="73">
        <v>0</v>
      </c>
      <c r="AC513" s="73">
        <v>0</v>
      </c>
      <c r="AD513" s="73">
        <v>0</v>
      </c>
      <c r="AE513" s="73">
        <v>0</v>
      </c>
      <c r="AF513" s="73">
        <v>0</v>
      </c>
    </row>
    <row r="514" spans="1:32" x14ac:dyDescent="0.2">
      <c r="A514" s="74" t="s">
        <v>81</v>
      </c>
      <c r="B514" s="75"/>
      <c r="C514" s="72">
        <v>0</v>
      </c>
      <c r="D514" s="73">
        <v>0</v>
      </c>
      <c r="E514" s="73">
        <v>0</v>
      </c>
      <c r="F514" s="73">
        <v>0</v>
      </c>
      <c r="G514" s="73">
        <v>0</v>
      </c>
      <c r="H514" s="73">
        <v>0</v>
      </c>
      <c r="I514" s="73">
        <v>0</v>
      </c>
      <c r="J514" s="73">
        <v>0</v>
      </c>
      <c r="K514" s="73">
        <v>0</v>
      </c>
      <c r="L514" s="73">
        <v>0</v>
      </c>
      <c r="M514" s="73">
        <v>0</v>
      </c>
      <c r="N514" s="73">
        <v>0</v>
      </c>
      <c r="O514" s="73">
        <v>0</v>
      </c>
      <c r="P514" s="73">
        <v>0</v>
      </c>
      <c r="Q514" s="73">
        <v>0</v>
      </c>
      <c r="R514" s="73">
        <v>0</v>
      </c>
      <c r="S514" s="73">
        <v>0</v>
      </c>
      <c r="T514" s="73">
        <v>0</v>
      </c>
      <c r="U514" s="73">
        <v>0</v>
      </c>
      <c r="V514" s="73">
        <v>0</v>
      </c>
      <c r="W514" s="73">
        <v>0</v>
      </c>
      <c r="X514" s="73">
        <v>0</v>
      </c>
      <c r="Y514" s="73">
        <v>0</v>
      </c>
      <c r="Z514" s="73">
        <v>0</v>
      </c>
      <c r="AA514" s="73">
        <v>0</v>
      </c>
      <c r="AB514" s="73">
        <v>0</v>
      </c>
      <c r="AC514" s="73">
        <v>0</v>
      </c>
      <c r="AD514" s="73">
        <v>0</v>
      </c>
      <c r="AE514" s="73">
        <v>0</v>
      </c>
      <c r="AF514" s="73">
        <v>0</v>
      </c>
    </row>
    <row r="515" spans="1:32" x14ac:dyDescent="0.2">
      <c r="A515" s="76" t="s">
        <v>82</v>
      </c>
      <c r="B515" s="28"/>
      <c r="C515" s="78">
        <v>0</v>
      </c>
      <c r="D515" s="78">
        <v>0</v>
      </c>
      <c r="E515" s="78">
        <v>0</v>
      </c>
      <c r="F515" s="78">
        <v>0</v>
      </c>
      <c r="G515" s="78">
        <v>0</v>
      </c>
      <c r="H515" s="78">
        <v>0</v>
      </c>
      <c r="I515" s="78">
        <v>0</v>
      </c>
      <c r="J515" s="78">
        <v>0</v>
      </c>
      <c r="K515" s="78">
        <v>0</v>
      </c>
      <c r="L515" s="78">
        <v>0</v>
      </c>
      <c r="M515" s="78">
        <v>0</v>
      </c>
      <c r="N515" s="78">
        <v>0</v>
      </c>
      <c r="O515" s="78">
        <v>0</v>
      </c>
      <c r="P515" s="78">
        <v>0</v>
      </c>
      <c r="Q515" s="78">
        <v>0</v>
      </c>
      <c r="R515" s="78">
        <v>0</v>
      </c>
      <c r="S515" s="78">
        <v>0</v>
      </c>
      <c r="T515" s="78">
        <v>0</v>
      </c>
      <c r="U515" s="78">
        <v>0</v>
      </c>
      <c r="V515" s="78">
        <v>0</v>
      </c>
      <c r="W515" s="78">
        <v>0</v>
      </c>
      <c r="X515" s="78">
        <v>0</v>
      </c>
      <c r="Y515" s="78">
        <v>0</v>
      </c>
      <c r="Z515" s="78">
        <v>0</v>
      </c>
      <c r="AA515" s="78">
        <v>0</v>
      </c>
      <c r="AB515" s="78">
        <v>0</v>
      </c>
      <c r="AC515" s="78">
        <v>0</v>
      </c>
      <c r="AD515" s="78">
        <v>0</v>
      </c>
      <c r="AE515" s="78">
        <v>0</v>
      </c>
      <c r="AF515" s="78">
        <v>0</v>
      </c>
    </row>
    <row r="516" spans="1:32" x14ac:dyDescent="0.2">
      <c r="A516" s="79" t="s">
        <v>83</v>
      </c>
      <c r="B516" s="80" t="s">
        <v>84</v>
      </c>
      <c r="C516" s="81">
        <v>0</v>
      </c>
      <c r="D516" s="82">
        <v>0</v>
      </c>
      <c r="E516" s="82">
        <v>0</v>
      </c>
      <c r="F516" s="82">
        <v>0</v>
      </c>
      <c r="G516" s="82">
        <v>0</v>
      </c>
      <c r="H516" s="82">
        <v>0</v>
      </c>
      <c r="I516" s="82">
        <v>0</v>
      </c>
      <c r="J516" s="82">
        <v>0</v>
      </c>
      <c r="K516" s="82">
        <v>0</v>
      </c>
      <c r="L516" s="82">
        <v>0</v>
      </c>
      <c r="M516" s="82">
        <v>0</v>
      </c>
      <c r="N516" s="82">
        <v>0</v>
      </c>
      <c r="O516" s="82">
        <v>0</v>
      </c>
      <c r="P516" s="82">
        <v>0</v>
      </c>
      <c r="Q516" s="82">
        <v>0</v>
      </c>
      <c r="R516" s="82">
        <v>0</v>
      </c>
      <c r="S516" s="82">
        <v>0</v>
      </c>
      <c r="T516" s="82">
        <v>0</v>
      </c>
      <c r="U516" s="82">
        <v>0</v>
      </c>
      <c r="V516" s="82">
        <v>0</v>
      </c>
      <c r="W516" s="82">
        <v>0</v>
      </c>
      <c r="X516" s="82">
        <v>0</v>
      </c>
      <c r="Y516" s="82">
        <v>0</v>
      </c>
      <c r="Z516" s="82">
        <v>0</v>
      </c>
      <c r="AA516" s="82">
        <v>0</v>
      </c>
      <c r="AB516" s="82">
        <v>0</v>
      </c>
      <c r="AC516" s="82">
        <v>0</v>
      </c>
      <c r="AD516" s="82">
        <v>0</v>
      </c>
      <c r="AE516" s="82">
        <v>0</v>
      </c>
      <c r="AF516" s="82">
        <v>0</v>
      </c>
    </row>
    <row r="517" spans="1:32" x14ac:dyDescent="0.2">
      <c r="A517" s="83" t="s">
        <v>85</v>
      </c>
      <c r="B517" s="84">
        <v>84</v>
      </c>
      <c r="C517" s="72">
        <v>0</v>
      </c>
      <c r="D517" s="73">
        <v>0</v>
      </c>
      <c r="E517" s="73">
        <v>0</v>
      </c>
      <c r="F517" s="73">
        <v>0</v>
      </c>
      <c r="G517" s="73">
        <v>0</v>
      </c>
      <c r="H517" s="73">
        <v>0</v>
      </c>
      <c r="I517" s="73">
        <v>0</v>
      </c>
      <c r="J517" s="73">
        <v>0</v>
      </c>
      <c r="K517" s="73">
        <v>0</v>
      </c>
      <c r="L517" s="73">
        <v>0</v>
      </c>
      <c r="M517" s="73">
        <v>0</v>
      </c>
      <c r="N517" s="73">
        <v>0</v>
      </c>
      <c r="O517" s="73">
        <v>0</v>
      </c>
      <c r="P517" s="73">
        <v>0</v>
      </c>
      <c r="Q517" s="73">
        <v>0</v>
      </c>
      <c r="R517" s="73">
        <v>0</v>
      </c>
      <c r="S517" s="73">
        <v>0</v>
      </c>
      <c r="T517" s="73">
        <v>0</v>
      </c>
      <c r="U517" s="73">
        <v>0</v>
      </c>
      <c r="V517" s="73">
        <v>0</v>
      </c>
      <c r="W517" s="73">
        <v>0</v>
      </c>
      <c r="X517" s="73">
        <v>0</v>
      </c>
      <c r="Y517" s="73">
        <v>0</v>
      </c>
      <c r="Z517" s="73">
        <v>0</v>
      </c>
      <c r="AA517" s="73">
        <v>0</v>
      </c>
      <c r="AB517" s="73">
        <v>0</v>
      </c>
      <c r="AC517" s="73">
        <v>0</v>
      </c>
      <c r="AD517" s="73">
        <v>0</v>
      </c>
      <c r="AE517" s="73">
        <v>0</v>
      </c>
      <c r="AF517" s="73">
        <v>0</v>
      </c>
    </row>
    <row r="518" spans="1:32" x14ac:dyDescent="0.2">
      <c r="A518" s="70" t="s">
        <v>86</v>
      </c>
      <c r="B518" s="71">
        <v>85</v>
      </c>
      <c r="C518" s="72">
        <v>0</v>
      </c>
      <c r="D518" s="73">
        <v>0</v>
      </c>
      <c r="E518" s="73">
        <v>0</v>
      </c>
      <c r="F518" s="73">
        <v>0</v>
      </c>
      <c r="G518" s="73">
        <v>0</v>
      </c>
      <c r="H518" s="73">
        <v>0</v>
      </c>
      <c r="I518" s="73">
        <v>0</v>
      </c>
      <c r="J518" s="73">
        <v>0</v>
      </c>
      <c r="K518" s="73">
        <v>0</v>
      </c>
      <c r="L518" s="73">
        <v>0</v>
      </c>
      <c r="M518" s="73">
        <v>0</v>
      </c>
      <c r="N518" s="73">
        <v>0</v>
      </c>
      <c r="O518" s="73">
        <v>0</v>
      </c>
      <c r="P518" s="73">
        <v>0</v>
      </c>
      <c r="Q518" s="73">
        <v>0</v>
      </c>
      <c r="R518" s="73">
        <v>0</v>
      </c>
      <c r="S518" s="73">
        <v>0</v>
      </c>
      <c r="T518" s="73">
        <v>0</v>
      </c>
      <c r="U518" s="73">
        <v>0</v>
      </c>
      <c r="V518" s="73">
        <v>0</v>
      </c>
      <c r="W518" s="73">
        <v>0</v>
      </c>
      <c r="X518" s="73">
        <v>0</v>
      </c>
      <c r="Y518" s="73">
        <v>0</v>
      </c>
      <c r="Z518" s="73">
        <v>0</v>
      </c>
      <c r="AA518" s="73">
        <v>0</v>
      </c>
      <c r="AB518" s="73">
        <v>0</v>
      </c>
      <c r="AC518" s="73">
        <v>0</v>
      </c>
      <c r="AD518" s="73">
        <v>0</v>
      </c>
      <c r="AE518" s="73">
        <v>0</v>
      </c>
      <c r="AF518" s="73">
        <v>0</v>
      </c>
    </row>
    <row r="519" spans="1:32" x14ac:dyDescent="0.2">
      <c r="A519" s="74" t="s">
        <v>87</v>
      </c>
      <c r="B519" s="75" t="s">
        <v>88</v>
      </c>
      <c r="C519" s="85">
        <v>0</v>
      </c>
      <c r="D519" s="86">
        <v>0</v>
      </c>
      <c r="E519" s="86">
        <v>0</v>
      </c>
      <c r="F519" s="86">
        <v>0</v>
      </c>
      <c r="G519" s="86">
        <v>0</v>
      </c>
      <c r="H519" s="86">
        <v>0</v>
      </c>
      <c r="I519" s="86">
        <v>0</v>
      </c>
      <c r="J519" s="86">
        <v>0</v>
      </c>
      <c r="K519" s="86">
        <v>0</v>
      </c>
      <c r="L519" s="86">
        <v>0</v>
      </c>
      <c r="M519" s="86">
        <v>0</v>
      </c>
      <c r="N519" s="86">
        <v>0</v>
      </c>
      <c r="O519" s="86">
        <v>0</v>
      </c>
      <c r="P519" s="86">
        <v>0</v>
      </c>
      <c r="Q519" s="86">
        <v>0</v>
      </c>
      <c r="R519" s="86">
        <v>0</v>
      </c>
      <c r="S519" s="86">
        <v>0</v>
      </c>
      <c r="T519" s="86">
        <v>0</v>
      </c>
      <c r="U519" s="86">
        <v>0</v>
      </c>
      <c r="V519" s="86">
        <v>0</v>
      </c>
      <c r="W519" s="86">
        <v>0</v>
      </c>
      <c r="X519" s="86">
        <v>0</v>
      </c>
      <c r="Y519" s="86">
        <v>0</v>
      </c>
      <c r="Z519" s="86">
        <v>0</v>
      </c>
      <c r="AA519" s="86">
        <v>0</v>
      </c>
      <c r="AB519" s="86">
        <v>0</v>
      </c>
      <c r="AC519" s="86">
        <v>0</v>
      </c>
      <c r="AD519" s="86">
        <v>0</v>
      </c>
      <c r="AE519" s="86">
        <v>0</v>
      </c>
      <c r="AF519" s="86">
        <v>0</v>
      </c>
    </row>
    <row r="520" spans="1:32" x14ac:dyDescent="0.2">
      <c r="A520" s="32" t="s">
        <v>89</v>
      </c>
      <c r="B520" s="33"/>
      <c r="C520" s="34">
        <v>0</v>
      </c>
      <c r="D520" s="34">
        <v>0</v>
      </c>
      <c r="E520" s="34">
        <v>0</v>
      </c>
      <c r="F520" s="34">
        <v>0</v>
      </c>
      <c r="G520" s="34">
        <v>0</v>
      </c>
      <c r="H520" s="34">
        <v>0</v>
      </c>
      <c r="I520" s="34">
        <v>0</v>
      </c>
      <c r="J520" s="34">
        <v>0</v>
      </c>
      <c r="K520" s="34">
        <v>0</v>
      </c>
      <c r="L520" s="34">
        <v>0</v>
      </c>
      <c r="M520" s="34">
        <v>0</v>
      </c>
      <c r="N520" s="34">
        <v>0</v>
      </c>
      <c r="O520" s="34">
        <v>0</v>
      </c>
      <c r="P520" s="34">
        <v>0</v>
      </c>
      <c r="Q520" s="34">
        <v>0</v>
      </c>
      <c r="R520" s="34">
        <v>0</v>
      </c>
      <c r="S520" s="34">
        <v>0</v>
      </c>
      <c r="T520" s="34">
        <v>0</v>
      </c>
      <c r="U520" s="34">
        <v>0</v>
      </c>
      <c r="V520" s="34">
        <v>0</v>
      </c>
      <c r="W520" s="34">
        <v>0</v>
      </c>
      <c r="X520" s="34">
        <v>0</v>
      </c>
      <c r="Y520" s="34">
        <v>0</v>
      </c>
      <c r="Z520" s="34">
        <v>0</v>
      </c>
      <c r="AA520" s="34">
        <v>0</v>
      </c>
      <c r="AB520" s="34">
        <v>0</v>
      </c>
      <c r="AC520" s="34">
        <v>0</v>
      </c>
      <c r="AD520" s="34">
        <v>0</v>
      </c>
      <c r="AE520" s="34">
        <v>0</v>
      </c>
      <c r="AF520" s="34">
        <v>0</v>
      </c>
    </row>
    <row r="521" spans="1:32" ht="13.5" thickBot="1" x14ac:dyDescent="0.25">
      <c r="A521" s="30" t="s">
        <v>90</v>
      </c>
      <c r="B521" s="31"/>
      <c r="C521" s="19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0</v>
      </c>
      <c r="J521" s="19">
        <v>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9">
        <v>0</v>
      </c>
      <c r="W521" s="19">
        <v>0</v>
      </c>
      <c r="X521" s="19">
        <v>0</v>
      </c>
      <c r="Y521" s="19">
        <v>0</v>
      </c>
      <c r="Z521" s="19">
        <v>0</v>
      </c>
      <c r="AA521" s="19">
        <v>0</v>
      </c>
      <c r="AB521" s="19">
        <v>0</v>
      </c>
      <c r="AC521" s="19">
        <v>0</v>
      </c>
      <c r="AD521" s="19">
        <v>0</v>
      </c>
      <c r="AE521" s="19">
        <v>0</v>
      </c>
      <c r="AF521" s="19">
        <v>0</v>
      </c>
    </row>
    <row r="522" spans="1:32" ht="13.5" thickBot="1" x14ac:dyDescent="0.25">
      <c r="A522" s="36" t="s">
        <v>91</v>
      </c>
      <c r="B522" s="37"/>
      <c r="C522" s="38">
        <v>-18.959651170692212</v>
      </c>
      <c r="D522" s="38">
        <v>15.799272215993994</v>
      </c>
      <c r="E522" s="38">
        <v>4.2129741541322119</v>
      </c>
      <c r="F522" s="38">
        <v>-6.3199942298847418</v>
      </c>
      <c r="G522" s="38">
        <v>5.2662981722851896</v>
      </c>
      <c r="H522" s="38">
        <v>3.1596626783855299</v>
      </c>
      <c r="I522" s="38">
        <v>57.931246041012855</v>
      </c>
      <c r="J522" s="38">
        <v>-5.2667668108394992</v>
      </c>
      <c r="K522" s="38">
        <v>-2.1068949272389546</v>
      </c>
      <c r="L522" s="38">
        <v>4.2128659721195163</v>
      </c>
      <c r="M522" s="38">
        <v>30.545338581223405</v>
      </c>
      <c r="N522" s="38">
        <v>-32.652659107225759</v>
      </c>
      <c r="O522" s="38">
        <v>55.824544101500464</v>
      </c>
      <c r="P522" s="38">
        <v>-172.74156940095452</v>
      </c>
      <c r="Q522" s="38">
        <v>90.583799999999997</v>
      </c>
      <c r="R522" s="38">
        <v>-32.894713428374757</v>
      </c>
      <c r="S522" s="38">
        <v>15.685557467388549</v>
      </c>
      <c r="T522" s="38">
        <v>-74.826120908247844</v>
      </c>
      <c r="U522" s="38">
        <v>102.67573585251114</v>
      </c>
      <c r="V522" s="38">
        <v>125.85085297440912</v>
      </c>
      <c r="W522" s="38">
        <v>2.5864829111361587</v>
      </c>
      <c r="X522" s="38">
        <v>24.455363511600353</v>
      </c>
      <c r="Y522" s="38">
        <v>10.691075540114525</v>
      </c>
      <c r="Z522" s="38">
        <v>-22.845427324559978</v>
      </c>
      <c r="AA522" s="38">
        <v>18.221718395760149</v>
      </c>
      <c r="AB522" s="38">
        <v>-16.379967731519855</v>
      </c>
      <c r="AC522" s="38">
        <v>53.487741056400182</v>
      </c>
      <c r="AD522" s="38">
        <v>-18.987513840960446</v>
      </c>
      <c r="AE522" s="38">
        <v>-6.7103906044801533</v>
      </c>
      <c r="AF522" s="38">
        <v>4.2521232268800304</v>
      </c>
    </row>
    <row r="524" spans="1:32" x14ac:dyDescent="0.2">
      <c r="A524" s="94"/>
      <c r="B524" s="95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</row>
    <row r="525" spans="1:32" x14ac:dyDescent="0.2">
      <c r="A525"/>
      <c r="B525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 spans="1:32" ht="30.75" thickBot="1" x14ac:dyDescent="0.3">
      <c r="A526" s="90" t="s">
        <v>107</v>
      </c>
      <c r="B526" s="2" t="s">
        <v>1</v>
      </c>
      <c r="C526" s="3">
        <v>1990</v>
      </c>
      <c r="D526" s="3">
        <v>1991</v>
      </c>
      <c r="E526" s="3">
        <v>1992</v>
      </c>
      <c r="F526" s="3">
        <v>1993</v>
      </c>
      <c r="G526" s="3">
        <v>1994</v>
      </c>
      <c r="H526" s="3">
        <v>1995</v>
      </c>
      <c r="I526" s="3">
        <v>1996</v>
      </c>
      <c r="J526" s="3">
        <v>1997</v>
      </c>
      <c r="K526" s="3">
        <v>1998</v>
      </c>
      <c r="L526" s="3">
        <v>1999</v>
      </c>
      <c r="M526" s="3">
        <v>2000</v>
      </c>
      <c r="N526" s="3">
        <v>2001</v>
      </c>
      <c r="O526" s="3">
        <v>2002</v>
      </c>
      <c r="P526" s="3">
        <v>2003</v>
      </c>
      <c r="Q526" s="3">
        <v>2004</v>
      </c>
      <c r="R526" s="3">
        <v>2005</v>
      </c>
      <c r="S526" s="3">
        <v>2006</v>
      </c>
      <c r="T526" s="3">
        <v>2007</v>
      </c>
      <c r="U526" s="3">
        <v>2008</v>
      </c>
      <c r="V526" s="3">
        <v>2009</v>
      </c>
      <c r="W526" s="3">
        <v>2010</v>
      </c>
      <c r="X526" s="3">
        <v>2011</v>
      </c>
      <c r="Y526" s="3">
        <v>2012</v>
      </c>
      <c r="Z526" s="3">
        <v>2013</v>
      </c>
      <c r="AA526" s="3">
        <v>2014</v>
      </c>
      <c r="AB526" s="3">
        <v>2015</v>
      </c>
      <c r="AC526" s="3">
        <v>2016</v>
      </c>
      <c r="AD526" s="3">
        <v>2017</v>
      </c>
      <c r="AE526" s="3">
        <v>2018</v>
      </c>
      <c r="AF526" s="3">
        <v>2019</v>
      </c>
    </row>
    <row r="527" spans="1:32" x14ac:dyDescent="0.2">
      <c r="A527" s="5" t="s">
        <v>2</v>
      </c>
      <c r="B527" s="6"/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</row>
    <row r="528" spans="1:32" x14ac:dyDescent="0.2">
      <c r="A528" s="10" t="s">
        <v>3</v>
      </c>
      <c r="B528" s="11"/>
      <c r="C528" s="12">
        <v>1109.9822999999999</v>
      </c>
      <c r="D528" s="12">
        <v>1204.5327</v>
      </c>
      <c r="E528" s="12">
        <v>892.31939999999997</v>
      </c>
      <c r="F528" s="12">
        <v>1247.8683000000001</v>
      </c>
      <c r="G528" s="12">
        <v>1215.3666000000001</v>
      </c>
      <c r="H528" s="12">
        <v>1357.1922</v>
      </c>
      <c r="I528" s="12">
        <v>1311.8868</v>
      </c>
      <c r="J528" s="12">
        <v>1560.0816</v>
      </c>
      <c r="K528" s="12">
        <v>1679.2545</v>
      </c>
      <c r="L528" s="12">
        <v>2173.6743000000001</v>
      </c>
      <c r="M528" s="12">
        <v>1558.1117999999999</v>
      </c>
      <c r="N528" s="12">
        <v>1803.3518999999999</v>
      </c>
      <c r="O528" s="12">
        <v>1474.3952999999999</v>
      </c>
      <c r="P528" s="12">
        <v>1159.2273</v>
      </c>
      <c r="Q528" s="12">
        <v>1298.0981999999999</v>
      </c>
      <c r="R528" s="12">
        <v>1115.4769792929001</v>
      </c>
      <c r="S528" s="12">
        <v>1037.0041239815259</v>
      </c>
      <c r="T528" s="12">
        <v>590.08697142714755</v>
      </c>
      <c r="U528" s="12">
        <v>756.04298719971734</v>
      </c>
      <c r="V528" s="12">
        <v>427.08627184029092</v>
      </c>
      <c r="W528" s="12">
        <v>315.91544543248591</v>
      </c>
      <c r="X528" s="12">
        <v>260.68164042033897</v>
      </c>
      <c r="Y528" s="12">
        <v>196.43930288361582</v>
      </c>
      <c r="Z528" s="12">
        <v>181.42774736016949</v>
      </c>
      <c r="AA528" s="12">
        <v>132.87560317994348</v>
      </c>
      <c r="AB528" s="12">
        <v>118.23049259237288</v>
      </c>
      <c r="AC528" s="12">
        <v>59.769701681073443</v>
      </c>
      <c r="AD528" s="12">
        <v>59.993791470903957</v>
      </c>
      <c r="AE528" s="12">
        <v>82.827948630790956</v>
      </c>
      <c r="AF528" s="12">
        <v>111.941671459887</v>
      </c>
    </row>
    <row r="529" spans="1:32" x14ac:dyDescent="0.2">
      <c r="A529" s="10" t="s">
        <v>4</v>
      </c>
      <c r="B529" s="11"/>
      <c r="C529" s="12">
        <v>605.71349999999995</v>
      </c>
      <c r="D529" s="12">
        <v>610.63800000000003</v>
      </c>
      <c r="E529" s="12">
        <v>608.66819999999996</v>
      </c>
      <c r="F529" s="12">
        <v>678.59609999999998</v>
      </c>
      <c r="G529" s="12">
        <v>789.88980000000004</v>
      </c>
      <c r="H529" s="12">
        <v>680.56589999999994</v>
      </c>
      <c r="I529" s="12">
        <v>745.5693</v>
      </c>
      <c r="J529" s="12">
        <v>979.97550000000001</v>
      </c>
      <c r="K529" s="12">
        <v>1023.3111</v>
      </c>
      <c r="L529" s="12">
        <v>968.1567</v>
      </c>
      <c r="M529" s="12">
        <v>1131.6501000000001</v>
      </c>
      <c r="N529" s="12">
        <v>1079.4503999999999</v>
      </c>
      <c r="O529" s="12">
        <v>1021.3413</v>
      </c>
      <c r="P529" s="12">
        <v>1064.6768999999999</v>
      </c>
      <c r="Q529" s="12">
        <v>927.7758</v>
      </c>
      <c r="R529" s="12">
        <v>999.34098101669986</v>
      </c>
      <c r="S529" s="12">
        <v>1065.4379471333364</v>
      </c>
      <c r="T529" s="12">
        <v>1133.3667389587833</v>
      </c>
      <c r="U529" s="12">
        <v>1144.9902314328729</v>
      </c>
      <c r="V529" s="12">
        <v>896.84230182691681</v>
      </c>
      <c r="W529" s="12">
        <v>907.55621529472057</v>
      </c>
      <c r="X529" s="12">
        <v>1065.008701300952</v>
      </c>
      <c r="Y529" s="12">
        <v>962.45417516139128</v>
      </c>
      <c r="Z529" s="12">
        <v>900.69753438870055</v>
      </c>
      <c r="AA529" s="12">
        <v>918.40118144378539</v>
      </c>
      <c r="AB529" s="12">
        <v>1147.0051231689265</v>
      </c>
      <c r="AC529" s="12">
        <v>1038.9316946838983</v>
      </c>
      <c r="AD529" s="12">
        <v>1036.0233007497177</v>
      </c>
      <c r="AE529" s="12">
        <v>986.60611760112999</v>
      </c>
      <c r="AF529" s="12">
        <v>712.70293289209042</v>
      </c>
    </row>
    <row r="530" spans="1:32" x14ac:dyDescent="0.2">
      <c r="A530" s="10" t="s">
        <v>5</v>
      </c>
      <c r="B530" s="11"/>
      <c r="C530" s="12">
        <v>8.8641000000000005</v>
      </c>
      <c r="D530" s="12">
        <v>21.6678</v>
      </c>
      <c r="E530" s="12">
        <v>11.8188</v>
      </c>
      <c r="F530" s="12">
        <v>19.698</v>
      </c>
      <c r="G530" s="12">
        <v>19.698</v>
      </c>
      <c r="H530" s="12">
        <v>49.244999999999997</v>
      </c>
      <c r="I530" s="12">
        <v>57.124200000000002</v>
      </c>
      <c r="J530" s="12">
        <v>48.260100000000001</v>
      </c>
      <c r="K530" s="12">
        <v>49.244999999999997</v>
      </c>
      <c r="L530" s="12">
        <v>49.244999999999997</v>
      </c>
      <c r="M530" s="12">
        <v>36.441299999999998</v>
      </c>
      <c r="N530" s="12">
        <v>35.456400000000002</v>
      </c>
      <c r="O530" s="12">
        <v>51.214799999999997</v>
      </c>
      <c r="P530" s="12">
        <v>63.0336</v>
      </c>
      <c r="Q530" s="12">
        <v>48.260100000000001</v>
      </c>
      <c r="R530" s="12">
        <v>23.733154997999996</v>
      </c>
      <c r="S530" s="12">
        <v>48.504987687570626</v>
      </c>
      <c r="T530" s="12">
        <v>66.136391122033913</v>
      </c>
      <c r="U530" s="12">
        <v>44.810541539265536</v>
      </c>
      <c r="V530" s="12">
        <v>32.049856258474577</v>
      </c>
      <c r="W530" s="12">
        <v>38.43898416977401</v>
      </c>
      <c r="X530" s="12">
        <v>22.202911379378531</v>
      </c>
      <c r="Y530" s="12">
        <v>23.696508519774007</v>
      </c>
      <c r="Z530" s="12">
        <v>18.117529486158194</v>
      </c>
      <c r="AA530" s="12">
        <v>20.133664301412431</v>
      </c>
      <c r="AB530" s="12">
        <v>13.614509187288135</v>
      </c>
      <c r="AC530" s="12">
        <v>10.595410452824858</v>
      </c>
      <c r="AD530" s="12">
        <v>13.555069266666667</v>
      </c>
      <c r="AE530" s="12">
        <v>15.730078096892656</v>
      </c>
      <c r="AF530" s="12">
        <v>10.240727745480227</v>
      </c>
    </row>
    <row r="531" spans="1:32" ht="13.5" thickBot="1" x14ac:dyDescent="0.25">
      <c r="A531" s="13" t="s">
        <v>6</v>
      </c>
      <c r="B531" s="14"/>
      <c r="C531" s="15">
        <v>-175.31219999999999</v>
      </c>
      <c r="D531" s="15">
        <v>-75.837299999999999</v>
      </c>
      <c r="E531" s="15">
        <v>247.2099</v>
      </c>
      <c r="F531" s="15">
        <v>-51.214799999999997</v>
      </c>
      <c r="G531" s="15">
        <v>111.2937</v>
      </c>
      <c r="H531" s="15">
        <v>-82.7316</v>
      </c>
      <c r="I531" s="15">
        <v>-45.305399999999999</v>
      </c>
      <c r="J531" s="15">
        <v>-89.625900000000001</v>
      </c>
      <c r="K531" s="15">
        <v>67.958100000000002</v>
      </c>
      <c r="L531" s="15">
        <v>0</v>
      </c>
      <c r="M531" s="15">
        <v>91.595699999999994</v>
      </c>
      <c r="N531" s="15">
        <v>-57.124200000000002</v>
      </c>
      <c r="O531" s="15">
        <v>46.290300000000002</v>
      </c>
      <c r="P531" s="15">
        <v>-2.9546999999999999</v>
      </c>
      <c r="Q531" s="15">
        <v>-53.184600000000003</v>
      </c>
      <c r="R531" s="15">
        <v>-1.9315479543636955</v>
      </c>
      <c r="S531" s="15">
        <v>-15.196544213253951</v>
      </c>
      <c r="T531" s="15">
        <v>130.62139441841961</v>
      </c>
      <c r="U531" s="15">
        <v>52.940926721023942</v>
      </c>
      <c r="V531" s="15">
        <v>51.524110655025716</v>
      </c>
      <c r="W531" s="15">
        <v>102.50685743862437</v>
      </c>
      <c r="X531" s="15">
        <v>3.7164546754802217</v>
      </c>
      <c r="Y531" s="15">
        <v>33.907947170871473</v>
      </c>
      <c r="Z531" s="15">
        <v>-1.6827368912429379</v>
      </c>
      <c r="AA531" s="15">
        <v>29.408110551977398</v>
      </c>
      <c r="AB531" s="15">
        <v>-0.9849</v>
      </c>
      <c r="AC531" s="15">
        <v>30.5319</v>
      </c>
      <c r="AD531" s="15">
        <v>13.788600000000001</v>
      </c>
      <c r="AE531" s="15">
        <v>23.637599999999999</v>
      </c>
      <c r="AF531" s="15">
        <v>-0.94198822231638402</v>
      </c>
    </row>
    <row r="532" spans="1:32" x14ac:dyDescent="0.2">
      <c r="A532" s="16" t="s">
        <v>7</v>
      </c>
      <c r="B532" s="17"/>
      <c r="C532" s="18">
        <v>320.09249999999997</v>
      </c>
      <c r="D532" s="18">
        <v>496.38959999999986</v>
      </c>
      <c r="E532" s="18">
        <v>519.04230000000007</v>
      </c>
      <c r="F532" s="18">
        <v>498.35940000000016</v>
      </c>
      <c r="G532" s="18">
        <v>517.07249999999999</v>
      </c>
      <c r="H532" s="18">
        <v>544.64970000000005</v>
      </c>
      <c r="I532" s="18">
        <v>463.8879</v>
      </c>
      <c r="J532" s="18">
        <v>442.2201</v>
      </c>
      <c r="K532" s="18">
        <v>674.65650000000005</v>
      </c>
      <c r="L532" s="18">
        <v>1156.2726000000002</v>
      </c>
      <c r="M532" s="18">
        <v>481.61609999999985</v>
      </c>
      <c r="N532" s="18">
        <v>631.32089999999994</v>
      </c>
      <c r="O532" s="18">
        <v>448.12949999999989</v>
      </c>
      <c r="P532" s="18">
        <v>28.562100000000083</v>
      </c>
      <c r="Q532" s="18">
        <v>268.87769999999989</v>
      </c>
      <c r="R532" s="18">
        <v>90.471295323836515</v>
      </c>
      <c r="S532" s="18">
        <v>-92.13535505263502</v>
      </c>
      <c r="T532" s="18">
        <v>-478.79476423525011</v>
      </c>
      <c r="U532" s="18">
        <v>-380.81685905139716</v>
      </c>
      <c r="V532" s="18">
        <v>-450.28177559007474</v>
      </c>
      <c r="W532" s="18">
        <v>-527.57289659338437</v>
      </c>
      <c r="X532" s="18">
        <v>-822.81351758451137</v>
      </c>
      <c r="Y532" s="18">
        <v>-755.80343362667804</v>
      </c>
      <c r="Z532" s="18">
        <v>-739.07005340593219</v>
      </c>
      <c r="AA532" s="18">
        <v>-776.2511320132769</v>
      </c>
      <c r="AB532" s="18">
        <v>-1043.3740397638417</v>
      </c>
      <c r="AC532" s="18">
        <v>-959.22550345564969</v>
      </c>
      <c r="AD532" s="18">
        <v>-975.79597854548047</v>
      </c>
      <c r="AE532" s="18">
        <v>-895.87064706723163</v>
      </c>
      <c r="AF532" s="18">
        <v>-611.94397739999988</v>
      </c>
    </row>
    <row r="533" spans="1:32" ht="13.5" thickBot="1" x14ac:dyDescent="0.25">
      <c r="A533" s="21" t="s">
        <v>8</v>
      </c>
      <c r="B533" s="22"/>
      <c r="C533" s="23">
        <f t="shared" ref="C533:AF533" si="9">C532-C552</f>
        <v>320.09249999999997</v>
      </c>
      <c r="D533" s="23">
        <f t="shared" si="9"/>
        <v>496.38959999999986</v>
      </c>
      <c r="E533" s="23">
        <f t="shared" si="9"/>
        <v>519.04230000000007</v>
      </c>
      <c r="F533" s="23">
        <f t="shared" si="9"/>
        <v>498.35940000000016</v>
      </c>
      <c r="G533" s="23">
        <f t="shared" si="9"/>
        <v>517.07249999999999</v>
      </c>
      <c r="H533" s="23">
        <f t="shared" si="9"/>
        <v>544.64970000000005</v>
      </c>
      <c r="I533" s="23">
        <f t="shared" si="9"/>
        <v>463.8879</v>
      </c>
      <c r="J533" s="23">
        <f t="shared" si="9"/>
        <v>442.2201</v>
      </c>
      <c r="K533" s="23">
        <f t="shared" si="9"/>
        <v>674.65650000000005</v>
      </c>
      <c r="L533" s="23">
        <f t="shared" si="9"/>
        <v>1156.2726000000002</v>
      </c>
      <c r="M533" s="23">
        <f t="shared" si="9"/>
        <v>481.61609999999985</v>
      </c>
      <c r="N533" s="23">
        <f t="shared" si="9"/>
        <v>631.32089999999994</v>
      </c>
      <c r="O533" s="23">
        <f t="shared" si="9"/>
        <v>448.12949999999989</v>
      </c>
      <c r="P533" s="23">
        <f t="shared" si="9"/>
        <v>28.562100000000083</v>
      </c>
      <c r="Q533" s="23">
        <f t="shared" si="9"/>
        <v>268.87769999999989</v>
      </c>
      <c r="R533" s="23">
        <f t="shared" si="9"/>
        <v>90.471295323836515</v>
      </c>
      <c r="S533" s="23">
        <f t="shared" si="9"/>
        <v>-92.13535505263502</v>
      </c>
      <c r="T533" s="23">
        <f t="shared" si="9"/>
        <v>-478.79476423525011</v>
      </c>
      <c r="U533" s="23">
        <f t="shared" si="9"/>
        <v>-380.81685905139716</v>
      </c>
      <c r="V533" s="23">
        <f t="shared" si="9"/>
        <v>-450.28177559007474</v>
      </c>
      <c r="W533" s="23">
        <f t="shared" si="9"/>
        <v>-527.57289659338437</v>
      </c>
      <c r="X533" s="23">
        <f t="shared" si="9"/>
        <v>-822.81351758451137</v>
      </c>
      <c r="Y533" s="23">
        <f t="shared" si="9"/>
        <v>-755.80343362667804</v>
      </c>
      <c r="Z533" s="23">
        <f t="shared" si="9"/>
        <v>-739.07005340593219</v>
      </c>
      <c r="AA533" s="23">
        <f t="shared" si="9"/>
        <v>-776.2511320132769</v>
      </c>
      <c r="AB533" s="23">
        <f t="shared" si="9"/>
        <v>-1043.3740397638417</v>
      </c>
      <c r="AC533" s="23">
        <f t="shared" si="9"/>
        <v>-959.22550345564969</v>
      </c>
      <c r="AD533" s="23">
        <f t="shared" si="9"/>
        <v>-975.79597854548047</v>
      </c>
      <c r="AE533" s="23">
        <f t="shared" si="9"/>
        <v>-895.87064706723163</v>
      </c>
      <c r="AF533" s="23">
        <f t="shared" si="9"/>
        <v>-611.94397739999988</v>
      </c>
    </row>
    <row r="534" spans="1:32" x14ac:dyDescent="0.2">
      <c r="A534" s="16" t="s">
        <v>9</v>
      </c>
      <c r="B534" s="17"/>
      <c r="C534" s="18">
        <v>333.8811</v>
      </c>
      <c r="D534" s="18">
        <v>556.46849999999995</v>
      </c>
      <c r="E534" s="18">
        <v>568.28729999999996</v>
      </c>
      <c r="F534" s="18">
        <v>561.39300000000003</v>
      </c>
      <c r="G534" s="18">
        <v>632.30579999999998</v>
      </c>
      <c r="H534" s="18">
        <v>604.72860000000003</v>
      </c>
      <c r="I534" s="18">
        <v>615.5625</v>
      </c>
      <c r="J534" s="18">
        <v>799.73879999999997</v>
      </c>
      <c r="K534" s="18">
        <v>1091.2692</v>
      </c>
      <c r="L534" s="18">
        <v>1363.1016</v>
      </c>
      <c r="M534" s="18">
        <v>997.70370000000003</v>
      </c>
      <c r="N534" s="18">
        <v>1194.6837</v>
      </c>
      <c r="O534" s="18">
        <v>870.26939999999991</v>
      </c>
      <c r="P534" s="18">
        <v>571.14650000000006</v>
      </c>
      <c r="Q534" s="18">
        <v>721.34529999999995</v>
      </c>
      <c r="R534" s="18">
        <v>717.51195648925875</v>
      </c>
      <c r="S534" s="18">
        <v>625.32213918547609</v>
      </c>
      <c r="T534" s="18">
        <v>376.16129045649643</v>
      </c>
      <c r="U534" s="18">
        <v>338.86473050350503</v>
      </c>
      <c r="V534" s="18">
        <v>200.21447203691528</v>
      </c>
      <c r="W534" s="18">
        <v>103.54740297390745</v>
      </c>
      <c r="X534" s="18">
        <v>40.497830531284038</v>
      </c>
      <c r="Y534" s="18">
        <v>39.385257909776691</v>
      </c>
      <c r="Z534" s="18">
        <v>33.292608944288524</v>
      </c>
      <c r="AA534" s="18">
        <v>47.397657075727196</v>
      </c>
      <c r="AB534" s="18">
        <v>58.029340981354551</v>
      </c>
      <c r="AC534" s="18">
        <v>52.272687881736722</v>
      </c>
      <c r="AD534" s="18">
        <v>25.617357534796465</v>
      </c>
      <c r="AE534" s="18">
        <v>25.868327226603597</v>
      </c>
      <c r="AF534" s="18">
        <v>65.449797530529409</v>
      </c>
    </row>
    <row r="535" spans="1:32" x14ac:dyDescent="0.2">
      <c r="A535" s="24" t="s">
        <v>10</v>
      </c>
      <c r="B535" s="25"/>
      <c r="C535" s="26">
        <v>333.8811</v>
      </c>
      <c r="D535" s="26">
        <v>556.46849999999995</v>
      </c>
      <c r="E535" s="26">
        <v>568.28729999999996</v>
      </c>
      <c r="F535" s="26">
        <v>561.39300000000003</v>
      </c>
      <c r="G535" s="26">
        <v>632.30579999999998</v>
      </c>
      <c r="H535" s="26">
        <v>604.72860000000003</v>
      </c>
      <c r="I535" s="26">
        <v>615.5625</v>
      </c>
      <c r="J535" s="26">
        <v>799.73879999999997</v>
      </c>
      <c r="K535" s="26">
        <v>1091.2692</v>
      </c>
      <c r="L535" s="26">
        <v>1363.1016</v>
      </c>
      <c r="M535" s="26">
        <v>997.70370000000003</v>
      </c>
      <c r="N535" s="26">
        <v>1194.6837</v>
      </c>
      <c r="O535" s="26">
        <v>870.26939999999991</v>
      </c>
      <c r="P535" s="26">
        <v>571.14650000000006</v>
      </c>
      <c r="Q535" s="26">
        <v>721.34529999999995</v>
      </c>
      <c r="R535" s="26">
        <v>717.51195648925875</v>
      </c>
      <c r="S535" s="26">
        <v>625.32213918547609</v>
      </c>
      <c r="T535" s="26">
        <v>376.16129045649643</v>
      </c>
      <c r="U535" s="26">
        <v>338.86473050350503</v>
      </c>
      <c r="V535" s="26">
        <v>200.21447203691528</v>
      </c>
      <c r="W535" s="26">
        <v>103.54740297390745</v>
      </c>
      <c r="X535" s="26">
        <v>40.497830531284038</v>
      </c>
      <c r="Y535" s="26">
        <v>39.385257909776691</v>
      </c>
      <c r="Z535" s="26">
        <v>33.292608944288524</v>
      </c>
      <c r="AA535" s="26">
        <v>47.397657075727196</v>
      </c>
      <c r="AB535" s="26">
        <v>58.029340981354551</v>
      </c>
      <c r="AC535" s="26">
        <v>52.272687881736722</v>
      </c>
      <c r="AD535" s="26">
        <v>25.617357534796465</v>
      </c>
      <c r="AE535" s="26">
        <v>25.868327226603597</v>
      </c>
      <c r="AF535" s="26">
        <v>65.449797530529409</v>
      </c>
    </row>
    <row r="536" spans="1:32" x14ac:dyDescent="0.2">
      <c r="A536" s="10" t="s">
        <v>11</v>
      </c>
      <c r="B536" s="11"/>
      <c r="C536" s="12">
        <v>0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0</v>
      </c>
      <c r="V536" s="12">
        <v>0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2">
        <v>0</v>
      </c>
      <c r="AF536" s="12">
        <v>0</v>
      </c>
    </row>
    <row r="537" spans="1:32" x14ac:dyDescent="0.2">
      <c r="A537" s="10" t="s">
        <v>12</v>
      </c>
      <c r="B537" s="11"/>
      <c r="C537" s="12">
        <v>0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</row>
    <row r="538" spans="1:32" x14ac:dyDescent="0.2">
      <c r="A538" s="10" t="s">
        <v>13</v>
      </c>
      <c r="B538" s="11"/>
      <c r="C538" s="12">
        <v>0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</row>
    <row r="539" spans="1:32" x14ac:dyDescent="0.2">
      <c r="A539" s="27" t="s">
        <v>14</v>
      </c>
      <c r="B539" s="28"/>
      <c r="C539" s="29">
        <v>0</v>
      </c>
      <c r="D539" s="29">
        <v>0</v>
      </c>
      <c r="E539" s="29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</v>
      </c>
      <c r="M539" s="29">
        <v>0</v>
      </c>
      <c r="N539" s="29">
        <v>0</v>
      </c>
      <c r="O539" s="29">
        <v>0</v>
      </c>
      <c r="P539" s="29">
        <v>0</v>
      </c>
      <c r="Q539" s="29">
        <v>0</v>
      </c>
      <c r="R539" s="29">
        <v>0</v>
      </c>
      <c r="S539" s="29">
        <v>0</v>
      </c>
      <c r="T539" s="29">
        <v>0</v>
      </c>
      <c r="U539" s="29">
        <v>0</v>
      </c>
      <c r="V539" s="29">
        <v>0</v>
      </c>
      <c r="W539" s="29">
        <v>0</v>
      </c>
      <c r="X539" s="29">
        <v>0</v>
      </c>
      <c r="Y539" s="29">
        <v>0</v>
      </c>
      <c r="Z539" s="29">
        <v>0</v>
      </c>
      <c r="AA539" s="29">
        <v>0</v>
      </c>
      <c r="AB539" s="29">
        <v>0</v>
      </c>
      <c r="AC539" s="29">
        <v>0</v>
      </c>
      <c r="AD539" s="29">
        <v>0</v>
      </c>
      <c r="AE539" s="29">
        <v>0</v>
      </c>
      <c r="AF539" s="29">
        <v>0</v>
      </c>
    </row>
    <row r="540" spans="1:32" x14ac:dyDescent="0.2">
      <c r="A540" s="30" t="s">
        <v>15</v>
      </c>
      <c r="B540" s="31"/>
      <c r="C540" s="19">
        <v>619.50210000000004</v>
      </c>
      <c r="D540" s="19">
        <v>632.30579999999998</v>
      </c>
      <c r="E540" s="19">
        <v>683.52059999999994</v>
      </c>
      <c r="F540" s="19">
        <v>670.71690000000001</v>
      </c>
      <c r="G540" s="19">
        <v>806.63310000000001</v>
      </c>
      <c r="H540" s="19">
        <v>773.14649999999995</v>
      </c>
      <c r="I540" s="19">
        <v>761.32770000000005</v>
      </c>
      <c r="J540" s="19">
        <v>1006.5678</v>
      </c>
      <c r="K540" s="19">
        <v>1082.4050999999999</v>
      </c>
      <c r="L540" s="19">
        <v>973.08119999999997</v>
      </c>
      <c r="M540" s="19">
        <v>1140.5142000000001</v>
      </c>
      <c r="N540" s="19">
        <v>1114.9068</v>
      </c>
      <c r="O540" s="19">
        <v>1031.1903</v>
      </c>
      <c r="P540" s="19">
        <v>989.82449999999994</v>
      </c>
      <c r="Q540" s="19">
        <v>951.41340000000002</v>
      </c>
      <c r="R540" s="19">
        <v>1037.0755581311998</v>
      </c>
      <c r="S540" s="19">
        <v>1083.4894158060001</v>
      </c>
      <c r="T540" s="19">
        <v>1231.4478589348596</v>
      </c>
      <c r="U540" s="19">
        <v>1169.6927017480803</v>
      </c>
      <c r="V540" s="19">
        <v>911.20241654224174</v>
      </c>
      <c r="W540" s="19">
        <v>950.39331826599448</v>
      </c>
      <c r="X540" s="19">
        <v>1048.1963332826426</v>
      </c>
      <c r="Y540" s="19">
        <v>946.93779043262703</v>
      </c>
      <c r="Z540" s="19">
        <v>916.87017170280012</v>
      </c>
      <c r="AA540" s="19">
        <v>918.2172360666666</v>
      </c>
      <c r="AB540" s="19">
        <v>1142.2272972220337</v>
      </c>
      <c r="AC540" s="19">
        <v>1046.4927135576272</v>
      </c>
      <c r="AD540" s="19">
        <v>1025.9172353579095</v>
      </c>
      <c r="AE540" s="19">
        <v>960.95017928079096</v>
      </c>
      <c r="AF540" s="19">
        <v>713.77717964435033</v>
      </c>
    </row>
    <row r="541" spans="1:32" x14ac:dyDescent="0.2">
      <c r="A541" s="24" t="s">
        <v>10</v>
      </c>
      <c r="B541" s="25"/>
      <c r="C541" s="26">
        <v>0</v>
      </c>
      <c r="D541" s="26">
        <v>0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K541" s="26">
        <v>0</v>
      </c>
      <c r="L541" s="26">
        <v>0</v>
      </c>
      <c r="M541" s="26">
        <v>0</v>
      </c>
      <c r="N541" s="26">
        <v>0</v>
      </c>
      <c r="O541" s="26">
        <v>0</v>
      </c>
      <c r="P541" s="26">
        <v>0</v>
      </c>
      <c r="Q541" s="26">
        <v>0</v>
      </c>
      <c r="R541" s="26">
        <v>0</v>
      </c>
      <c r="S541" s="26">
        <v>0</v>
      </c>
      <c r="T541" s="26">
        <v>0</v>
      </c>
      <c r="U541" s="26">
        <v>0</v>
      </c>
      <c r="V541" s="26">
        <v>0</v>
      </c>
      <c r="W541" s="26">
        <v>0</v>
      </c>
      <c r="X541" s="26">
        <v>0</v>
      </c>
      <c r="Y541" s="26">
        <v>0</v>
      </c>
      <c r="Z541" s="26">
        <v>0</v>
      </c>
      <c r="AA541" s="26">
        <v>0</v>
      </c>
      <c r="AB541" s="26">
        <v>0</v>
      </c>
      <c r="AC541" s="26">
        <v>0</v>
      </c>
      <c r="AD541" s="26">
        <v>0</v>
      </c>
      <c r="AE541" s="26">
        <v>0</v>
      </c>
      <c r="AF541" s="26">
        <v>0</v>
      </c>
    </row>
    <row r="542" spans="1:32" x14ac:dyDescent="0.2">
      <c r="A542" s="10" t="s">
        <v>16</v>
      </c>
      <c r="B542" s="11"/>
      <c r="C542" s="12">
        <v>0</v>
      </c>
      <c r="D542" s="12">
        <v>0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</row>
    <row r="543" spans="1:32" x14ac:dyDescent="0.2">
      <c r="A543" s="10" t="s">
        <v>17</v>
      </c>
      <c r="B543" s="11"/>
      <c r="C543" s="12">
        <v>0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</row>
    <row r="544" spans="1:32" x14ac:dyDescent="0.2">
      <c r="A544" s="10" t="s">
        <v>13</v>
      </c>
      <c r="B544" s="11"/>
      <c r="C544" s="12">
        <v>0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</row>
    <row r="545" spans="1:32" x14ac:dyDescent="0.2">
      <c r="A545" s="27" t="s">
        <v>18</v>
      </c>
      <c r="B545" s="28"/>
      <c r="C545" s="29">
        <v>619.50210000000004</v>
      </c>
      <c r="D545" s="29">
        <v>632.30579999999998</v>
      </c>
      <c r="E545" s="29">
        <v>683.52059999999994</v>
      </c>
      <c r="F545" s="29">
        <v>670.71690000000001</v>
      </c>
      <c r="G545" s="29">
        <v>806.63310000000001</v>
      </c>
      <c r="H545" s="29">
        <v>773.14649999999995</v>
      </c>
      <c r="I545" s="29">
        <v>761.32770000000005</v>
      </c>
      <c r="J545" s="29">
        <v>1006.5678</v>
      </c>
      <c r="K545" s="29">
        <v>1082.4050999999999</v>
      </c>
      <c r="L545" s="29">
        <v>973.08119999999997</v>
      </c>
      <c r="M545" s="29">
        <v>1140.5142000000001</v>
      </c>
      <c r="N545" s="29">
        <v>1114.9068</v>
      </c>
      <c r="O545" s="29">
        <v>1031.1903</v>
      </c>
      <c r="P545" s="29">
        <v>989.82449999999994</v>
      </c>
      <c r="Q545" s="29">
        <v>951.41340000000002</v>
      </c>
      <c r="R545" s="29">
        <v>1037.0755581311998</v>
      </c>
      <c r="S545" s="29">
        <v>1083.4894158060001</v>
      </c>
      <c r="T545" s="29">
        <v>1231.4478589348596</v>
      </c>
      <c r="U545" s="29">
        <v>1169.6927017480803</v>
      </c>
      <c r="V545" s="29">
        <v>911.20241654224174</v>
      </c>
      <c r="W545" s="29">
        <v>950.39331826599448</v>
      </c>
      <c r="X545" s="29">
        <v>1048.1963332826426</v>
      </c>
      <c r="Y545" s="29">
        <v>946.93779043262703</v>
      </c>
      <c r="Z545" s="29">
        <v>916.87017170280012</v>
      </c>
      <c r="AA545" s="29">
        <v>918.2172360666666</v>
      </c>
      <c r="AB545" s="29">
        <v>1142.2272972220337</v>
      </c>
      <c r="AC545" s="29">
        <v>1046.4927135576272</v>
      </c>
      <c r="AD545" s="29">
        <v>1025.9172353579095</v>
      </c>
      <c r="AE545" s="29">
        <v>960.95017928079096</v>
      </c>
      <c r="AF545" s="29">
        <v>713.77717964435033</v>
      </c>
    </row>
    <row r="546" spans="1:32" x14ac:dyDescent="0.2">
      <c r="A546" s="32" t="s">
        <v>19</v>
      </c>
      <c r="B546" s="33"/>
      <c r="C546" s="34">
        <v>0</v>
      </c>
      <c r="D546" s="34">
        <v>0</v>
      </c>
      <c r="E546" s="34">
        <v>0</v>
      </c>
      <c r="F546" s="34">
        <v>0</v>
      </c>
      <c r="G546" s="34">
        <v>0</v>
      </c>
      <c r="H546" s="34">
        <v>0</v>
      </c>
      <c r="I546" s="34">
        <v>20.6829</v>
      </c>
      <c r="J546" s="34">
        <v>17.728200000000001</v>
      </c>
      <c r="K546" s="34">
        <v>17.728200000000001</v>
      </c>
      <c r="L546" s="34">
        <v>14.7735</v>
      </c>
      <c r="M546" s="34">
        <v>12.803699999999999</v>
      </c>
      <c r="N546" s="34">
        <v>7.8792</v>
      </c>
      <c r="O546" s="34">
        <v>12.803699999999999</v>
      </c>
      <c r="P546" s="34">
        <v>19.698</v>
      </c>
      <c r="Q546" s="34">
        <v>6.8943000000000003</v>
      </c>
      <c r="R546" s="34">
        <v>12.740666400000002</v>
      </c>
      <c r="S546" s="34">
        <v>2.7828850296610206</v>
      </c>
      <c r="T546" s="34">
        <v>26.284593869491527</v>
      </c>
      <c r="U546" s="34">
        <v>4.4718540564971754</v>
      </c>
      <c r="V546" s="34">
        <v>5.625698720338983</v>
      </c>
      <c r="W546" s="34">
        <v>4.9013038429378541</v>
      </c>
      <c r="X546" s="34">
        <v>1.153730593502825</v>
      </c>
      <c r="Y546" s="34">
        <v>0.56981287485875698</v>
      </c>
      <c r="Z546" s="34">
        <v>1.7216905209039548</v>
      </c>
      <c r="AA546" s="34">
        <v>1.7037888968926553</v>
      </c>
      <c r="AB546" s="34">
        <v>1.8791595231638418</v>
      </c>
      <c r="AC546" s="34">
        <v>1.1403500499999997</v>
      </c>
      <c r="AD546" s="34">
        <v>0.20902415847457656</v>
      </c>
      <c r="AE546" s="34">
        <v>0</v>
      </c>
      <c r="AF546" s="34">
        <v>-4.3509951412429373E-2</v>
      </c>
    </row>
    <row r="547" spans="1:32" x14ac:dyDescent="0.2">
      <c r="A547" s="24" t="s">
        <v>20</v>
      </c>
      <c r="B547" s="25"/>
      <c r="C547" s="26">
        <v>0</v>
      </c>
      <c r="D547" s="26">
        <v>0</v>
      </c>
      <c r="E547" s="26">
        <v>0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K547" s="26">
        <v>0</v>
      </c>
      <c r="L547" s="26">
        <v>0</v>
      </c>
      <c r="M547" s="26">
        <v>0</v>
      </c>
      <c r="N547" s="26">
        <v>0</v>
      </c>
      <c r="O547" s="26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26">
        <v>0</v>
      </c>
      <c r="V547" s="26">
        <v>0</v>
      </c>
      <c r="W547" s="26">
        <v>0</v>
      </c>
      <c r="X547" s="26">
        <v>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6">
        <v>0</v>
      </c>
      <c r="AE547" s="26">
        <v>0</v>
      </c>
      <c r="AF547" s="26">
        <v>0</v>
      </c>
    </row>
    <row r="548" spans="1:32" x14ac:dyDescent="0.2">
      <c r="A548" s="35" t="s">
        <v>21</v>
      </c>
      <c r="B548" s="31"/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</row>
    <row r="549" spans="1:32" ht="13.5" thickBot="1" x14ac:dyDescent="0.25">
      <c r="A549" s="13" t="s">
        <v>22</v>
      </c>
      <c r="B549" s="14"/>
      <c r="C549" s="15">
        <v>0</v>
      </c>
      <c r="D549" s="15">
        <v>0</v>
      </c>
      <c r="E549" s="15">
        <v>0</v>
      </c>
      <c r="F549" s="15">
        <v>0</v>
      </c>
      <c r="G549" s="15">
        <v>0</v>
      </c>
      <c r="H549" s="15">
        <v>0</v>
      </c>
      <c r="I549" s="15">
        <v>20.6829</v>
      </c>
      <c r="J549" s="15">
        <v>17.728200000000001</v>
      </c>
      <c r="K549" s="15">
        <v>17.728200000000001</v>
      </c>
      <c r="L549" s="15">
        <v>14.7735</v>
      </c>
      <c r="M549" s="15">
        <v>12.803699999999999</v>
      </c>
      <c r="N549" s="15">
        <v>7.8792</v>
      </c>
      <c r="O549" s="15">
        <v>12.803699999999999</v>
      </c>
      <c r="P549" s="15">
        <v>19.698</v>
      </c>
      <c r="Q549" s="15">
        <v>6.8943000000000003</v>
      </c>
      <c r="R549" s="15">
        <v>12.740666400000002</v>
      </c>
      <c r="S549" s="15">
        <v>2.7828850296610206</v>
      </c>
      <c r="T549" s="15">
        <v>26.284593869491527</v>
      </c>
      <c r="U549" s="15">
        <v>4.4718540564971754</v>
      </c>
      <c r="V549" s="15">
        <v>5.625698720338983</v>
      </c>
      <c r="W549" s="15">
        <v>4.9013038429378541</v>
      </c>
      <c r="X549" s="15">
        <v>1.153730593502825</v>
      </c>
      <c r="Y549" s="15">
        <v>0.56981287485875698</v>
      </c>
      <c r="Z549" s="15">
        <v>1.7216905209039548</v>
      </c>
      <c r="AA549" s="15">
        <v>1.7037888968926553</v>
      </c>
      <c r="AB549" s="15">
        <v>1.8791595231638418</v>
      </c>
      <c r="AC549" s="15">
        <v>1.1403500499999997</v>
      </c>
      <c r="AD549" s="15">
        <v>0.20902415847457656</v>
      </c>
      <c r="AE549" s="15">
        <v>0</v>
      </c>
      <c r="AF549" s="15">
        <v>-4.3509951412429373E-2</v>
      </c>
    </row>
    <row r="550" spans="1:32" ht="13.5" thickBot="1" x14ac:dyDescent="0.25">
      <c r="A550" s="30" t="s">
        <v>23</v>
      </c>
      <c r="B550" s="31"/>
      <c r="C550" s="19">
        <v>12.803699999999999</v>
      </c>
      <c r="D550" s="19">
        <v>18.713100000000001</v>
      </c>
      <c r="E550" s="19">
        <v>11.8188</v>
      </c>
      <c r="F550" s="19">
        <v>9.8490000000000002</v>
      </c>
      <c r="G550" s="19">
        <v>9.8490000000000002</v>
      </c>
      <c r="H550" s="19">
        <v>9.8490000000000002</v>
      </c>
      <c r="I550" s="19">
        <v>11.8188</v>
      </c>
      <c r="J550" s="19">
        <v>14.7735</v>
      </c>
      <c r="K550" s="19">
        <v>16.743300000000001</v>
      </c>
      <c r="L550" s="19">
        <v>15.7584</v>
      </c>
      <c r="M550" s="19">
        <v>25.607399999999998</v>
      </c>
      <c r="N550" s="19">
        <v>25.607399999999998</v>
      </c>
      <c r="O550" s="19">
        <v>21.6678</v>
      </c>
      <c r="P550" s="19">
        <v>17.728200000000001</v>
      </c>
      <c r="Q550" s="19">
        <v>17.728200000000001</v>
      </c>
      <c r="R550" s="19">
        <v>29.969230177719272</v>
      </c>
      <c r="S550" s="19">
        <v>32.616639906095322</v>
      </c>
      <c r="T550" s="19">
        <v>31.768128802594248</v>
      </c>
      <c r="U550" s="19">
        <v>25.36555030934213</v>
      </c>
      <c r="V550" s="19">
        <v>23.217553064632316</v>
      </c>
      <c r="W550" s="19">
        <v>9.0223713730368011</v>
      </c>
      <c r="X550" s="19">
        <v>0</v>
      </c>
      <c r="Y550" s="19">
        <v>0</v>
      </c>
      <c r="Z550" s="19">
        <v>0</v>
      </c>
      <c r="AA550" s="19">
        <v>0</v>
      </c>
      <c r="AB550" s="19">
        <v>0</v>
      </c>
      <c r="AC550" s="19">
        <v>0</v>
      </c>
      <c r="AD550" s="19">
        <v>0</v>
      </c>
      <c r="AE550" s="19">
        <v>0</v>
      </c>
      <c r="AF550" s="19">
        <v>0</v>
      </c>
    </row>
    <row r="551" spans="1:32" ht="13.5" thickBot="1" x14ac:dyDescent="0.25">
      <c r="A551" s="36" t="s">
        <v>24</v>
      </c>
      <c r="B551" s="37"/>
      <c r="C551" s="38">
        <v>592.90980000000002</v>
      </c>
      <c r="D551" s="38">
        <v>553.51379999999983</v>
      </c>
      <c r="E551" s="38">
        <v>622.45680000000004</v>
      </c>
      <c r="F551" s="38">
        <v>597.8343000000001</v>
      </c>
      <c r="G551" s="38">
        <v>681.55079999999998</v>
      </c>
      <c r="H551" s="38">
        <v>703.21859999999992</v>
      </c>
      <c r="I551" s="38">
        <v>618.5172</v>
      </c>
      <c r="J551" s="38">
        <v>652.00380000000007</v>
      </c>
      <c r="K551" s="38">
        <v>666.77730000000008</v>
      </c>
      <c r="L551" s="38">
        <v>765.2673000000002</v>
      </c>
      <c r="M551" s="38">
        <v>611.62289999999996</v>
      </c>
      <c r="N551" s="38">
        <v>533.81579999999985</v>
      </c>
      <c r="O551" s="38">
        <v>600.18630000000007</v>
      </c>
      <c r="P551" s="38">
        <v>449.20989999999995</v>
      </c>
      <c r="Q551" s="38">
        <v>488.11189999999993</v>
      </c>
      <c r="R551" s="38">
        <v>392.80633318805837</v>
      </c>
      <c r="S551" s="38">
        <v>336.19816669145467</v>
      </c>
      <c r="T551" s="38">
        <v>371.00826931001029</v>
      </c>
      <c r="U551" s="38">
        <v>429.1174159403331</v>
      </c>
      <c r="V551" s="38">
        <v>243.11431457095838</v>
      </c>
      <c r="W551" s="38">
        <v>315.15195116860377</v>
      </c>
      <c r="X551" s="38">
        <v>186.03871576034999</v>
      </c>
      <c r="Y551" s="38">
        <v>152.31891177103108</v>
      </c>
      <c r="Z551" s="38">
        <v>146.22919987348337</v>
      </c>
      <c r="AA551" s="38">
        <v>96.272235874555122</v>
      </c>
      <c r="AB551" s="38">
        <v>42.703076000001282</v>
      </c>
      <c r="AC551" s="38">
        <v>36.134872270240812</v>
      </c>
      <c r="AD551" s="38">
        <v>24.71292343610709</v>
      </c>
      <c r="AE551" s="38">
        <v>39.21120498695575</v>
      </c>
      <c r="AF551" s="38">
        <v>36.339894762408619</v>
      </c>
    </row>
    <row r="552" spans="1:32" x14ac:dyDescent="0.2">
      <c r="A552" s="16" t="s">
        <v>25</v>
      </c>
      <c r="B552" s="17"/>
      <c r="C552" s="18">
        <v>0</v>
      </c>
      <c r="D552" s="18">
        <v>0</v>
      </c>
      <c r="E552" s="18">
        <v>0</v>
      </c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18">
        <v>0</v>
      </c>
      <c r="M552" s="18">
        <v>0</v>
      </c>
      <c r="N552" s="18">
        <v>0</v>
      </c>
      <c r="O552" s="18">
        <v>0</v>
      </c>
      <c r="P552" s="18">
        <v>0</v>
      </c>
      <c r="Q552" s="18">
        <v>0</v>
      </c>
      <c r="R552" s="18">
        <v>0</v>
      </c>
      <c r="S552" s="18">
        <v>0</v>
      </c>
      <c r="T552" s="18">
        <v>0</v>
      </c>
      <c r="U552" s="18">
        <v>0</v>
      </c>
      <c r="V552" s="18">
        <v>0</v>
      </c>
      <c r="W552" s="18">
        <v>0</v>
      </c>
      <c r="X552" s="18">
        <v>0</v>
      </c>
      <c r="Y552" s="18">
        <v>0</v>
      </c>
      <c r="Z552" s="18">
        <v>0</v>
      </c>
      <c r="AA552" s="18">
        <v>0</v>
      </c>
      <c r="AB552" s="18">
        <v>0</v>
      </c>
      <c r="AC552" s="18">
        <v>0</v>
      </c>
      <c r="AD552" s="18">
        <v>0</v>
      </c>
      <c r="AE552" s="18">
        <v>0</v>
      </c>
      <c r="AF552" s="18">
        <v>0</v>
      </c>
    </row>
    <row r="553" spans="1:32" ht="13.5" thickBot="1" x14ac:dyDescent="0.25">
      <c r="A553" s="39" t="s">
        <v>26</v>
      </c>
      <c r="B553" s="40"/>
      <c r="C553" s="41">
        <v>0</v>
      </c>
      <c r="D553" s="41">
        <v>0</v>
      </c>
      <c r="E553" s="41">
        <v>0</v>
      </c>
      <c r="F553" s="41">
        <v>0</v>
      </c>
      <c r="G553" s="41">
        <v>0</v>
      </c>
      <c r="H553" s="41">
        <v>0</v>
      </c>
      <c r="I553" s="41">
        <v>0</v>
      </c>
      <c r="J553" s="41">
        <v>0</v>
      </c>
      <c r="K553" s="41">
        <v>0</v>
      </c>
      <c r="L553" s="41">
        <v>0</v>
      </c>
      <c r="M553" s="41">
        <v>0</v>
      </c>
      <c r="N553" s="41">
        <v>0</v>
      </c>
      <c r="O553" s="41">
        <v>0</v>
      </c>
      <c r="P553" s="41">
        <v>0</v>
      </c>
      <c r="Q553" s="41">
        <v>0</v>
      </c>
      <c r="R553" s="41">
        <v>0</v>
      </c>
      <c r="S553" s="41">
        <v>0</v>
      </c>
      <c r="T553" s="41">
        <v>0</v>
      </c>
      <c r="U553" s="41">
        <v>0</v>
      </c>
      <c r="V553" s="41">
        <v>0</v>
      </c>
      <c r="W553" s="41">
        <v>0</v>
      </c>
      <c r="X553" s="41">
        <v>0</v>
      </c>
      <c r="Y553" s="41">
        <v>0</v>
      </c>
      <c r="Z553" s="41">
        <v>0</v>
      </c>
      <c r="AA553" s="41">
        <v>0</v>
      </c>
      <c r="AB553" s="41">
        <v>0</v>
      </c>
      <c r="AC553" s="41">
        <v>0</v>
      </c>
      <c r="AD553" s="41">
        <v>0</v>
      </c>
      <c r="AE553" s="41">
        <v>0</v>
      </c>
      <c r="AF553" s="41">
        <v>0</v>
      </c>
    </row>
    <row r="554" spans="1:32" ht="13.5" thickBot="1" x14ac:dyDescent="0.25">
      <c r="A554" s="16" t="s">
        <v>27</v>
      </c>
      <c r="B554" s="17"/>
      <c r="C554" s="18">
        <v>588.97019999999998</v>
      </c>
      <c r="D554" s="18">
        <v>548.58930000000009</v>
      </c>
      <c r="E554" s="18">
        <v>615.5625</v>
      </c>
      <c r="F554" s="18">
        <v>609.65310000000011</v>
      </c>
      <c r="G554" s="18">
        <v>733.75049999999999</v>
      </c>
      <c r="H554" s="18">
        <v>671.70180000000005</v>
      </c>
      <c r="I554" s="18">
        <v>617.53230000000008</v>
      </c>
      <c r="J554" s="18">
        <v>654.95850000000007</v>
      </c>
      <c r="K554" s="18">
        <v>632.30579999999998</v>
      </c>
      <c r="L554" s="18">
        <v>671.70180000000005</v>
      </c>
      <c r="M554" s="18">
        <v>714.05250000000001</v>
      </c>
      <c r="N554" s="18">
        <v>605.71349999999995</v>
      </c>
      <c r="O554" s="18">
        <v>547.60440000000006</v>
      </c>
      <c r="P554" s="18">
        <v>509.19329999999997</v>
      </c>
      <c r="Q554" s="18">
        <v>512.14800000000002</v>
      </c>
      <c r="R554" s="18">
        <v>499.62406549630617</v>
      </c>
      <c r="S554" s="18">
        <v>381.42688578243548</v>
      </c>
      <c r="T554" s="18">
        <v>369.27361103004654</v>
      </c>
      <c r="U554" s="18">
        <v>340.69357072990528</v>
      </c>
      <c r="V554" s="18">
        <v>266.23364814026479</v>
      </c>
      <c r="W554" s="18">
        <v>318.20754954335473</v>
      </c>
      <c r="X554" s="18">
        <v>175.31968265865751</v>
      </c>
      <c r="Y554" s="18">
        <v>113.08125496290472</v>
      </c>
      <c r="Z554" s="18">
        <v>141.89533750098005</v>
      </c>
      <c r="AA554" s="18">
        <v>78.373135551001326</v>
      </c>
      <c r="AB554" s="18">
        <v>43.988074963230297</v>
      </c>
      <c r="AC554" s="18">
        <v>35.972593076732302</v>
      </c>
      <c r="AD554" s="18">
        <v>31.514043711856591</v>
      </c>
      <c r="AE554" s="18">
        <v>31.039400915077643</v>
      </c>
      <c r="AF554" s="18">
        <v>29.695189152151887</v>
      </c>
    </row>
    <row r="555" spans="1:32" x14ac:dyDescent="0.2">
      <c r="A555" s="42" t="s">
        <v>28</v>
      </c>
      <c r="B555" s="43"/>
      <c r="C555" s="44">
        <v>421.53719999999998</v>
      </c>
      <c r="D555" s="44">
        <v>398.145825</v>
      </c>
      <c r="E555" s="44">
        <v>479.15384999999998</v>
      </c>
      <c r="F555" s="44">
        <v>489.249075</v>
      </c>
      <c r="G555" s="44">
        <v>625.41150000000005</v>
      </c>
      <c r="H555" s="44">
        <v>582.32212500000003</v>
      </c>
      <c r="I555" s="44">
        <v>545.14215000000002</v>
      </c>
      <c r="J555" s="44">
        <v>597.588075</v>
      </c>
      <c r="K555" s="44">
        <v>590.94000000000005</v>
      </c>
      <c r="L555" s="44">
        <v>630.75810000000001</v>
      </c>
      <c r="M555" s="44">
        <v>672.54600000000005</v>
      </c>
      <c r="N555" s="44">
        <v>570.5385</v>
      </c>
      <c r="O555" s="44">
        <v>515.8062000000001</v>
      </c>
      <c r="P555" s="44">
        <v>479.78699999999998</v>
      </c>
      <c r="Q555" s="44">
        <v>483.16379999999998</v>
      </c>
      <c r="R555" s="44">
        <v>472.04686549630617</v>
      </c>
      <c r="S555" s="44">
        <v>371.57788578243549</v>
      </c>
      <c r="T555" s="44">
        <v>359.42461103004655</v>
      </c>
      <c r="U555" s="44">
        <v>330.84457072990529</v>
      </c>
      <c r="V555" s="44">
        <v>259.33567793709091</v>
      </c>
      <c r="W555" s="44">
        <v>311.46741909322031</v>
      </c>
      <c r="X555" s="44">
        <v>169.81458863852004</v>
      </c>
      <c r="Y555" s="44">
        <v>108.5320391815533</v>
      </c>
      <c r="Z555" s="44">
        <v>137.80948836278563</v>
      </c>
      <c r="AA555" s="44">
        <v>74.899494885398312</v>
      </c>
      <c r="AB555" s="44">
        <v>40.857508350910173</v>
      </c>
      <c r="AC555" s="44">
        <v>34.565986353677957</v>
      </c>
      <c r="AD555" s="44">
        <v>30.267038781293994</v>
      </c>
      <c r="AE555" s="44">
        <v>30.396553446461994</v>
      </c>
      <c r="AF555" s="44">
        <v>29.48588602919402</v>
      </c>
    </row>
    <row r="556" spans="1:32" x14ac:dyDescent="0.2">
      <c r="A556" s="45" t="s">
        <v>29</v>
      </c>
      <c r="B556" s="46" t="s">
        <v>30</v>
      </c>
      <c r="C556" s="47">
        <v>6.0168439772784064</v>
      </c>
      <c r="D556" s="47">
        <v>13.024294738359222</v>
      </c>
      <c r="E556" s="47">
        <v>15.674259468674736</v>
      </c>
      <c r="F556" s="47">
        <v>16.004498234458733</v>
      </c>
      <c r="G556" s="47">
        <v>20.458694270520979</v>
      </c>
      <c r="H556" s="47">
        <v>19.049138562906343</v>
      </c>
      <c r="I556" s="47">
        <v>17.832893352336004</v>
      </c>
      <c r="J556" s="47">
        <v>19.548524013604101</v>
      </c>
      <c r="K556" s="47">
        <v>19.331049704429272</v>
      </c>
      <c r="L556" s="47">
        <v>20.633594244037244</v>
      </c>
      <c r="M556" s="47">
        <v>22.000575615993316</v>
      </c>
      <c r="N556" s="47">
        <v>12.207279347516122</v>
      </c>
      <c r="O556" s="47">
        <v>9.2086809302329495</v>
      </c>
      <c r="P556" s="47">
        <v>6.8657070325055409</v>
      </c>
      <c r="Q556" s="47">
        <v>5.2021408324151182</v>
      </c>
      <c r="R556" s="47">
        <v>11.725000497710127</v>
      </c>
      <c r="S556" s="47">
        <v>16.313801337691991</v>
      </c>
      <c r="T556" s="47">
        <v>6.9464817749918071</v>
      </c>
      <c r="U556" s="47">
        <v>8.100958799515082</v>
      </c>
      <c r="V556" s="47">
        <v>3.9861248675211178</v>
      </c>
      <c r="W556" s="47">
        <v>3.0139132726647717</v>
      </c>
      <c r="X556" s="47">
        <v>0.8020699240307847</v>
      </c>
      <c r="Y556" s="47">
        <v>0.70876941292471407</v>
      </c>
      <c r="Z556" s="47">
        <v>1.5726409964761854</v>
      </c>
      <c r="AA556" s="47">
        <v>1.1791175318311176</v>
      </c>
      <c r="AB556" s="47">
        <v>1.1749532690383253</v>
      </c>
      <c r="AC556" s="47">
        <v>1.0648820913734216</v>
      </c>
      <c r="AD556" s="47">
        <v>0</v>
      </c>
      <c r="AE556" s="47">
        <v>0</v>
      </c>
      <c r="AF556" s="47">
        <v>0</v>
      </c>
    </row>
    <row r="557" spans="1:32" x14ac:dyDescent="0.2">
      <c r="A557" s="49" t="s">
        <v>31</v>
      </c>
      <c r="B557" s="50" t="s">
        <v>32</v>
      </c>
      <c r="C557" s="51">
        <v>78.657344631940177</v>
      </c>
      <c r="D557" s="51">
        <v>97.225979318049014</v>
      </c>
      <c r="E557" s="51">
        <v>117.00788852994644</v>
      </c>
      <c r="F557" s="51">
        <v>119.47311125848077</v>
      </c>
      <c r="G557" s="51">
        <v>152.72355440188281</v>
      </c>
      <c r="H557" s="51">
        <v>142.20126226789483</v>
      </c>
      <c r="I557" s="51">
        <v>133.12202734085375</v>
      </c>
      <c r="J557" s="51">
        <v>145.92916005250771</v>
      </c>
      <c r="K557" s="51">
        <v>144.30572069469244</v>
      </c>
      <c r="L557" s="51">
        <v>154.02917758912051</v>
      </c>
      <c r="M557" s="51">
        <v>164.23365355253091</v>
      </c>
      <c r="N557" s="51">
        <v>130.44950513061147</v>
      </c>
      <c r="O557" s="51">
        <v>101.07261604678303</v>
      </c>
      <c r="P557" s="51">
        <v>78.329422528833788</v>
      </c>
      <c r="Q557" s="51">
        <v>63.085116291681921</v>
      </c>
      <c r="R557" s="51">
        <v>51.286906938963341</v>
      </c>
      <c r="S557" s="51">
        <v>69.022340695358579</v>
      </c>
      <c r="T557" s="51">
        <v>78.304095673437629</v>
      </c>
      <c r="U557" s="51">
        <v>70.0477382831684</v>
      </c>
      <c r="V557" s="51">
        <v>74.20735999348193</v>
      </c>
      <c r="W557" s="51">
        <v>56.10826420318682</v>
      </c>
      <c r="X557" s="51">
        <v>14.931667614695417</v>
      </c>
      <c r="Y557" s="51">
        <v>13.194746458101129</v>
      </c>
      <c r="Z557" s="51">
        <v>29.276939495021516</v>
      </c>
      <c r="AA557" s="51">
        <v>21.950942849823825</v>
      </c>
      <c r="AB557" s="51">
        <v>21.873419200053075</v>
      </c>
      <c r="AC557" s="51">
        <v>19.824288333019901</v>
      </c>
      <c r="AD557" s="51">
        <v>23.844583127001002</v>
      </c>
      <c r="AE557" s="51">
        <v>22.968462416696998</v>
      </c>
      <c r="AF557" s="51">
        <v>19.314129079223996</v>
      </c>
    </row>
    <row r="558" spans="1:32" x14ac:dyDescent="0.2">
      <c r="A558" s="49" t="s">
        <v>33</v>
      </c>
      <c r="B558" s="50" t="s">
        <v>34</v>
      </c>
      <c r="C558" s="51">
        <v>15.746315423697757</v>
      </c>
      <c r="D558" s="51">
        <v>6.2630988375108654</v>
      </c>
      <c r="E558" s="51">
        <v>7.5374089905974913</v>
      </c>
      <c r="F558" s="51">
        <v>7.6962135993408092</v>
      </c>
      <c r="G558" s="51">
        <v>9.8381391758055639</v>
      </c>
      <c r="H558" s="51">
        <v>9.1603146262914024</v>
      </c>
      <c r="I558" s="51">
        <v>8.5754488721391802</v>
      </c>
      <c r="J558" s="51">
        <v>9.4004581809764201</v>
      </c>
      <c r="K558" s="51">
        <v>9.2958795361942332</v>
      </c>
      <c r="L558" s="51">
        <v>9.9222447525616069</v>
      </c>
      <c r="M558" s="51">
        <v>10.579596234049628</v>
      </c>
      <c r="N558" s="51">
        <v>10.561219941806995</v>
      </c>
      <c r="O558" s="51">
        <v>7.4604566365511387</v>
      </c>
      <c r="P558" s="51">
        <v>4.9976509682912624</v>
      </c>
      <c r="Q558" s="51">
        <v>3.077322745935704</v>
      </c>
      <c r="R558" s="51">
        <v>1.630133997768372</v>
      </c>
      <c r="S558" s="51">
        <v>1.2721360735597269</v>
      </c>
      <c r="T558" s="51">
        <v>1.1853335542261194</v>
      </c>
      <c r="U558" s="51">
        <v>1.4288125276306587</v>
      </c>
      <c r="V558" s="51">
        <v>1.6423518767468985</v>
      </c>
      <c r="W558" s="51">
        <v>1.2417840093382748</v>
      </c>
      <c r="X558" s="51">
        <v>0.33046657814143915</v>
      </c>
      <c r="Y558" s="51">
        <v>0.29202516584022553</v>
      </c>
      <c r="Z558" s="51">
        <v>0.64795508867688323</v>
      </c>
      <c r="AA558" s="51">
        <v>0.48581666547548186</v>
      </c>
      <c r="AB558" s="51">
        <v>0.48410091771536157</v>
      </c>
      <c r="AC558" s="51">
        <v>0.43874970288346971</v>
      </c>
      <c r="AD558" s="51">
        <v>0</v>
      </c>
      <c r="AE558" s="51">
        <v>0</v>
      </c>
      <c r="AF558" s="51">
        <v>0</v>
      </c>
    </row>
    <row r="559" spans="1:32" x14ac:dyDescent="0.2">
      <c r="A559" s="49" t="s">
        <v>35</v>
      </c>
      <c r="B559" s="50" t="s">
        <v>36</v>
      </c>
      <c r="C559" s="51">
        <v>1.8588215888457631</v>
      </c>
      <c r="D559" s="51">
        <v>3.6235088878692965</v>
      </c>
      <c r="E559" s="51">
        <v>4.3607596139725739</v>
      </c>
      <c r="F559" s="51">
        <v>4.4526358442772365</v>
      </c>
      <c r="G559" s="51">
        <v>5.6918445115572132</v>
      </c>
      <c r="H559" s="51">
        <v>5.2996898700129167</v>
      </c>
      <c r="I559" s="51">
        <v>4.9613164364518374</v>
      </c>
      <c r="J559" s="51">
        <v>5.4386246573028956</v>
      </c>
      <c r="K559" s="51">
        <v>5.3781207983217758</v>
      </c>
      <c r="L559" s="51">
        <v>5.7405036997325052</v>
      </c>
      <c r="M559" s="51">
        <v>6.120813670470973</v>
      </c>
      <c r="N559" s="51">
        <v>5.8789551638211517</v>
      </c>
      <c r="O559" s="51">
        <v>5.6878432993290842</v>
      </c>
      <c r="P559" s="51">
        <v>5.6374808189789256</v>
      </c>
      <c r="Q559" s="51">
        <v>6.0264237107907537</v>
      </c>
      <c r="R559" s="51">
        <v>0.65554318258881028</v>
      </c>
      <c r="S559" s="51">
        <v>0.4860097323282761</v>
      </c>
      <c r="T559" s="51">
        <v>3.6093940660218768</v>
      </c>
      <c r="U559" s="51">
        <v>1.7309043191868549</v>
      </c>
      <c r="V559" s="51">
        <v>0.57952781067501224</v>
      </c>
      <c r="W559" s="51">
        <v>0.43818159704514642</v>
      </c>
      <c r="X559" s="51">
        <v>0.11660995140147136</v>
      </c>
      <c r="Y559" s="51">
        <v>0.10304533846705875</v>
      </c>
      <c r="Z559" s="51">
        <v>0.22864040238468145</v>
      </c>
      <c r="AA559" s="51">
        <v>0.17142749523939527</v>
      </c>
      <c r="AB559" s="51">
        <v>0.17082206862091531</v>
      </c>
      <c r="AC559" s="51">
        <v>0.15481923109559934</v>
      </c>
      <c r="AD559" s="51">
        <v>0</v>
      </c>
      <c r="AE559" s="51">
        <v>0</v>
      </c>
      <c r="AF559" s="51">
        <v>0</v>
      </c>
    </row>
    <row r="560" spans="1:32" x14ac:dyDescent="0.2">
      <c r="A560" s="49" t="s">
        <v>37</v>
      </c>
      <c r="B560" s="50" t="s">
        <v>38</v>
      </c>
      <c r="C560" s="51">
        <v>5.6747726541287005</v>
      </c>
      <c r="D560" s="51">
        <v>1.515388872571813</v>
      </c>
      <c r="E560" s="51">
        <v>1.8237147470777662</v>
      </c>
      <c r="F560" s="51">
        <v>1.8621383363019124</v>
      </c>
      <c r="G560" s="51">
        <v>2.3803882104714935</v>
      </c>
      <c r="H560" s="51">
        <v>2.2163850857342844</v>
      </c>
      <c r="I560" s="51">
        <v>2.0748738181038924</v>
      </c>
      <c r="J560" s="51">
        <v>2.2744890499268955</v>
      </c>
      <c r="K560" s="51">
        <v>2.2491857106817261</v>
      </c>
      <c r="L560" s="51">
        <v>2.4007379859490903</v>
      </c>
      <c r="M560" s="51">
        <v>2.5597875469187263</v>
      </c>
      <c r="N560" s="51">
        <v>2.2983987652186326</v>
      </c>
      <c r="O560" s="51">
        <v>2.411255339143151</v>
      </c>
      <c r="P560" s="51">
        <v>2.5529416958187245</v>
      </c>
      <c r="Q560" s="51">
        <v>2.8831583345849987</v>
      </c>
      <c r="R560" s="51">
        <v>1.7298363829529821</v>
      </c>
      <c r="S560" s="51">
        <v>1.4625085493565173</v>
      </c>
      <c r="T560" s="51">
        <v>0.42714722674815109</v>
      </c>
      <c r="U560" s="51">
        <v>1.219797666445831</v>
      </c>
      <c r="V560" s="51">
        <v>1.3429648158815783</v>
      </c>
      <c r="W560" s="51">
        <v>1.0154171326359851</v>
      </c>
      <c r="X560" s="51">
        <v>0.27022527483440595</v>
      </c>
      <c r="Y560" s="51">
        <v>0.23879141165060108</v>
      </c>
      <c r="Z560" s="51">
        <v>0.52983827563682628</v>
      </c>
      <c r="AA560" s="51">
        <v>0.39725633583151376</v>
      </c>
      <c r="AB560" s="51">
        <v>0.39585335459016541</v>
      </c>
      <c r="AC560" s="51">
        <v>0.35876928829533722</v>
      </c>
      <c r="AD560" s="51">
        <v>0</v>
      </c>
      <c r="AE560" s="51">
        <v>0</v>
      </c>
      <c r="AF560" s="51">
        <v>0</v>
      </c>
    </row>
    <row r="561" spans="1:37" x14ac:dyDescent="0.2">
      <c r="A561" s="49" t="s">
        <v>39</v>
      </c>
      <c r="B561" s="50" t="s">
        <v>40</v>
      </c>
      <c r="C561" s="51">
        <v>23.773362753432256</v>
      </c>
      <c r="D561" s="51">
        <v>28.50787207592148</v>
      </c>
      <c r="E561" s="51">
        <v>34.30817505240767</v>
      </c>
      <c r="F561" s="51">
        <v>35.03100916193938</v>
      </c>
      <c r="G561" s="51">
        <v>44.780454590501272</v>
      </c>
      <c r="H561" s="51">
        <v>41.695187049817129</v>
      </c>
      <c r="I561" s="51">
        <v>39.033041914712527</v>
      </c>
      <c r="J561" s="51">
        <v>42.788253264230939</v>
      </c>
      <c r="K561" s="51">
        <v>42.312240557953956</v>
      </c>
      <c r="L561" s="51">
        <v>45.163279624120854</v>
      </c>
      <c r="M561" s="51">
        <v>48.155359492147596</v>
      </c>
      <c r="N561" s="51">
        <v>43.013137632891791</v>
      </c>
      <c r="O561" s="51">
        <v>34.962846098473712</v>
      </c>
      <c r="P561" s="51">
        <v>28.871375838148946</v>
      </c>
      <c r="Q561" s="51">
        <v>25.398903092347901</v>
      </c>
      <c r="R561" s="51">
        <v>17.123884655456752</v>
      </c>
      <c r="S561" s="51">
        <v>12.784071668800919</v>
      </c>
      <c r="T561" s="51">
        <v>21.14645739420066</v>
      </c>
      <c r="U561" s="51">
        <v>15.196033579578183</v>
      </c>
      <c r="V561" s="51">
        <v>17.653144196022975</v>
      </c>
      <c r="W561" s="51">
        <v>13.347561194124296</v>
      </c>
      <c r="X561" s="51">
        <v>3.5520854199968492</v>
      </c>
      <c r="Y561" s="51">
        <v>3.1388902916810699</v>
      </c>
      <c r="Z561" s="51">
        <v>6.9646735117547793</v>
      </c>
      <c r="AA561" s="51">
        <v>5.2218965800782593</v>
      </c>
      <c r="AB561" s="51">
        <v>5.2034545257035285</v>
      </c>
      <c r="AC561" s="51">
        <v>4.7159880173216706</v>
      </c>
      <c r="AD561" s="51">
        <v>2.6312332326000001</v>
      </c>
      <c r="AE561" s="51">
        <v>2.7458233928999998</v>
      </c>
      <c r="AF561" s="51">
        <v>3.4063190006999995</v>
      </c>
    </row>
    <row r="562" spans="1:37" x14ac:dyDescent="0.2">
      <c r="A562" s="49" t="s">
        <v>41</v>
      </c>
      <c r="B562" s="50" t="s">
        <v>42</v>
      </c>
      <c r="C562" s="51">
        <v>9.7305672227467177</v>
      </c>
      <c r="D562" s="51">
        <v>2.09483935349202</v>
      </c>
      <c r="E562" s="51">
        <v>2.5210620790942926</v>
      </c>
      <c r="F562" s="51">
        <v>2.5741779810690439</v>
      </c>
      <c r="G562" s="51">
        <v>3.2905949028260553</v>
      </c>
      <c r="H562" s="51">
        <v>3.0638806870801654</v>
      </c>
      <c r="I562" s="51">
        <v>2.8682587066365692</v>
      </c>
      <c r="J562" s="51">
        <v>3.1442022949444235</v>
      </c>
      <c r="K562" s="51">
        <v>3.1092235302293436</v>
      </c>
      <c r="L562" s="51">
        <v>3.3187259728614635</v>
      </c>
      <c r="M562" s="51">
        <v>3.5385924939276818</v>
      </c>
      <c r="N562" s="51">
        <v>0.87759794853641027</v>
      </c>
      <c r="O562" s="51">
        <v>0.77011671577225205</v>
      </c>
      <c r="P562" s="51">
        <v>0.69467289148341704</v>
      </c>
      <c r="Q562" s="51">
        <v>0.67774369999774442</v>
      </c>
      <c r="R562" s="51">
        <v>0.34148066925728893</v>
      </c>
      <c r="S562" s="51">
        <v>0.68310123668260003</v>
      </c>
      <c r="T562" s="51">
        <v>0.62737248928634692</v>
      </c>
      <c r="U562" s="51">
        <v>0.37230772148547447</v>
      </c>
      <c r="V562" s="51">
        <v>0.11333938732758543</v>
      </c>
      <c r="W562" s="51">
        <v>8.5696031894438252E-2</v>
      </c>
      <c r="X562" s="51">
        <v>2.2805636251948275E-2</v>
      </c>
      <c r="Y562" s="51">
        <v>2.01527783717864E-2</v>
      </c>
      <c r="Z562" s="51">
        <v>4.4715650650878666E-2</v>
      </c>
      <c r="AA562" s="51">
        <v>3.3526410508073624E-2</v>
      </c>
      <c r="AB562" s="51">
        <v>3.3408006040252819E-2</v>
      </c>
      <c r="AC562" s="51">
        <v>3.0278299808364453E-2</v>
      </c>
      <c r="AD562" s="51">
        <v>0</v>
      </c>
      <c r="AE562" s="51">
        <v>0</v>
      </c>
      <c r="AF562" s="51">
        <v>0</v>
      </c>
    </row>
    <row r="563" spans="1:37" x14ac:dyDescent="0.2">
      <c r="A563" s="49" t="s">
        <v>43</v>
      </c>
      <c r="B563" s="50" t="s">
        <v>44</v>
      </c>
      <c r="C563" s="51">
        <v>17.505825983241994</v>
      </c>
      <c r="D563" s="51">
        <v>14.010311694608069</v>
      </c>
      <c r="E563" s="51">
        <v>16.860894593511006</v>
      </c>
      <c r="F563" s="51">
        <v>17.216134407660004</v>
      </c>
      <c r="G563" s="51">
        <v>22.007539705816011</v>
      </c>
      <c r="H563" s="51">
        <v>20.491272206399554</v>
      </c>
      <c r="I563" s="51">
        <v>19.182949964045925</v>
      </c>
      <c r="J563" s="51">
        <v>21.028464120478528</v>
      </c>
      <c r="K563" s="51">
        <v>20.794525706282844</v>
      </c>
      <c r="L563" s="51">
        <v>22.19568065268238</v>
      </c>
      <c r="M563" s="51">
        <v>23.666150684769526</v>
      </c>
      <c r="N563" s="51">
        <v>21.727552717294028</v>
      </c>
      <c r="O563" s="51">
        <v>16.95691587461717</v>
      </c>
      <c r="P563" s="51">
        <v>13.27409359926687</v>
      </c>
      <c r="Q563" s="51">
        <v>10.851226158882803</v>
      </c>
      <c r="R563" s="51">
        <v>11.151711782898619</v>
      </c>
      <c r="S563" s="51">
        <v>7.4379646131898838</v>
      </c>
      <c r="T563" s="51">
        <v>17.059192368254287</v>
      </c>
      <c r="U563" s="51">
        <v>8.6610533103463023</v>
      </c>
      <c r="V563" s="51">
        <v>11.95195916554481</v>
      </c>
      <c r="W563" s="51">
        <v>9.0368890992078352</v>
      </c>
      <c r="X563" s="51">
        <v>2.4049188870214886</v>
      </c>
      <c r="Y563" s="51">
        <v>2.1251675154700789</v>
      </c>
      <c r="Z563" s="51">
        <v>4.715391914863412</v>
      </c>
      <c r="AA563" s="51">
        <v>3.5354548741438383</v>
      </c>
      <c r="AB563" s="51">
        <v>3.5229687879051506</v>
      </c>
      <c r="AC563" s="51">
        <v>3.1929324080933754</v>
      </c>
      <c r="AD563" s="51">
        <v>0</v>
      </c>
      <c r="AE563" s="51">
        <v>0</v>
      </c>
      <c r="AF563" s="51">
        <v>0</v>
      </c>
    </row>
    <row r="564" spans="1:37" x14ac:dyDescent="0.2">
      <c r="A564" s="49" t="s">
        <v>45</v>
      </c>
      <c r="B564" s="50" t="s">
        <v>46</v>
      </c>
      <c r="C564" s="51">
        <v>227.17548423980944</v>
      </c>
      <c r="D564" s="51">
        <v>222.95292698077373</v>
      </c>
      <c r="E564" s="51">
        <v>268.31564372577964</v>
      </c>
      <c r="F564" s="51">
        <v>273.96874824415426</v>
      </c>
      <c r="G564" s="51">
        <v>350.21671894320679</v>
      </c>
      <c r="H564" s="51">
        <v>326.08761429160791</v>
      </c>
      <c r="I564" s="51">
        <v>305.26764399222827</v>
      </c>
      <c r="J564" s="51">
        <v>334.63621136817432</v>
      </c>
      <c r="K564" s="51">
        <v>330.91343522192767</v>
      </c>
      <c r="L564" s="51">
        <v>353.21069764283374</v>
      </c>
      <c r="M564" s="51">
        <v>376.61100484781292</v>
      </c>
      <c r="N564" s="51">
        <v>331.03193595555877</v>
      </c>
      <c r="O564" s="51">
        <v>323.48564892182634</v>
      </c>
      <c r="P564" s="51">
        <v>323.41568276631415</v>
      </c>
      <c r="Q564" s="51">
        <v>348.36973676909719</v>
      </c>
      <c r="R564" s="51">
        <v>345.37</v>
      </c>
      <c r="S564" s="51">
        <v>247.95</v>
      </c>
      <c r="T564" s="51">
        <v>222.887</v>
      </c>
      <c r="U564" s="51">
        <v>211.84</v>
      </c>
      <c r="V564" s="51">
        <v>133.02000000000001</v>
      </c>
      <c r="W564" s="51">
        <v>215.96</v>
      </c>
      <c r="X564" s="51">
        <v>144.39792218323552</v>
      </c>
      <c r="Y564" s="51">
        <v>86.071957806748046</v>
      </c>
      <c r="Z564" s="51">
        <v>87.974317558142246</v>
      </c>
      <c r="AA564" s="51">
        <v>37.534626661041848</v>
      </c>
      <c r="AB564" s="51">
        <v>3.6246007889167271</v>
      </c>
      <c r="AC564" s="51">
        <v>0.82110686159359891</v>
      </c>
      <c r="AD564" s="51">
        <v>0.36186338937000001</v>
      </c>
      <c r="AE564" s="51">
        <v>1.0397614907400001</v>
      </c>
      <c r="AF564" s="51">
        <v>3.2590363652700001</v>
      </c>
    </row>
    <row r="565" spans="1:37" x14ac:dyDescent="0.2">
      <c r="A565" s="49" t="s">
        <v>47</v>
      </c>
      <c r="B565" s="50" t="s">
        <v>48</v>
      </c>
      <c r="C565" s="51">
        <v>7.7928187945613212</v>
      </c>
      <c r="D565" s="51">
        <v>1.7563515574890431</v>
      </c>
      <c r="E565" s="51">
        <v>2.1137044717833509</v>
      </c>
      <c r="F565" s="51">
        <v>2.1582378136862888</v>
      </c>
      <c r="G565" s="51">
        <v>2.7588948398405502</v>
      </c>
      <c r="H565" s="51">
        <v>2.5688135024499612</v>
      </c>
      <c r="I565" s="51">
        <v>2.4048004627586526</v>
      </c>
      <c r="J565" s="51">
        <v>2.63615660483977</v>
      </c>
      <c r="K565" s="51">
        <v>2.6068297699280789</v>
      </c>
      <c r="L565" s="51">
        <v>2.782480442520852</v>
      </c>
      <c r="M565" s="51">
        <v>2.9668205476800522</v>
      </c>
      <c r="N565" s="51">
        <v>3.572947667620133</v>
      </c>
      <c r="O565" s="51">
        <v>3.0595053371813861</v>
      </c>
      <c r="P565" s="51">
        <v>2.6870904819039354</v>
      </c>
      <c r="Q565" s="51">
        <v>2.5461182243158502</v>
      </c>
      <c r="R565" s="51">
        <v>1.7672247773972107</v>
      </c>
      <c r="S565" s="51">
        <v>1.5028227207017197</v>
      </c>
      <c r="T565" s="51">
        <v>1.6818922053208449</v>
      </c>
      <c r="U565" s="51">
        <v>0.9144400176836216</v>
      </c>
      <c r="V565" s="51">
        <v>0.61802043278626784</v>
      </c>
      <c r="W565" s="51">
        <v>0.46728590976401224</v>
      </c>
      <c r="X565" s="51">
        <v>0.12435526182666133</v>
      </c>
      <c r="Y565" s="51">
        <v>0.10988967829143903</v>
      </c>
      <c r="Z565" s="51">
        <v>0.24382684977554589</v>
      </c>
      <c r="AA565" s="51">
        <v>0.18281382333647692</v>
      </c>
      <c r="AB565" s="51">
        <v>0.18216818387986911</v>
      </c>
      <c r="AC565" s="51">
        <v>0.16510242725693067</v>
      </c>
      <c r="AD565" s="51">
        <v>0</v>
      </c>
      <c r="AE565" s="51">
        <v>0</v>
      </c>
      <c r="AF565" s="51">
        <v>0</v>
      </c>
    </row>
    <row r="566" spans="1:37" x14ac:dyDescent="0.2">
      <c r="A566" s="49" t="s">
        <v>49</v>
      </c>
      <c r="B566" s="50" t="s">
        <v>50</v>
      </c>
      <c r="C566" s="51">
        <v>16.098004173571809</v>
      </c>
      <c r="D566" s="51">
        <v>4.2186383872417172</v>
      </c>
      <c r="E566" s="51">
        <v>5.0769760677627591</v>
      </c>
      <c r="F566" s="51">
        <v>5.1839421616878738</v>
      </c>
      <c r="G566" s="51">
        <v>6.6266799651168595</v>
      </c>
      <c r="H566" s="51">
        <v>6.1701173690950286</v>
      </c>
      <c r="I566" s="51">
        <v>5.7761690719561916</v>
      </c>
      <c r="J566" s="51">
        <v>6.3318709745427633</v>
      </c>
      <c r="K566" s="51">
        <v>6.2614298882993946</v>
      </c>
      <c r="L566" s="51">
        <v>6.683330997439568</v>
      </c>
      <c r="M566" s="51">
        <v>7.1261035395407406</v>
      </c>
      <c r="N566" s="51">
        <v>5.154728678495017</v>
      </c>
      <c r="O566" s="51">
        <v>5.5042530341162195</v>
      </c>
      <c r="P566" s="51">
        <v>5.9049697584428325</v>
      </c>
      <c r="Q566" s="51">
        <v>6.7371387259235229</v>
      </c>
      <c r="R566" s="51">
        <v>25.28701744244669</v>
      </c>
      <c r="S566" s="51">
        <v>8.8915144578030212</v>
      </c>
      <c r="T566" s="51">
        <v>2.7203939003522875</v>
      </c>
      <c r="U566" s="51">
        <v>0.7805398722370912</v>
      </c>
      <c r="V566" s="51">
        <v>0.51109648247722483</v>
      </c>
      <c r="W566" s="51">
        <v>0.38644059665605168</v>
      </c>
      <c r="X566" s="51">
        <v>0.10284051064557806</v>
      </c>
      <c r="Y566" s="51">
        <v>9.0877623223716023E-2</v>
      </c>
      <c r="Z566" s="51">
        <v>0.2016422736898113</v>
      </c>
      <c r="AA566" s="51">
        <v>0.15118513417791687</v>
      </c>
      <c r="AB566" s="51">
        <v>0.15065119704944194</v>
      </c>
      <c r="AC566" s="51">
        <v>0.13653799347545478</v>
      </c>
      <c r="AD566" s="51">
        <v>0</v>
      </c>
      <c r="AE566" s="51">
        <v>0</v>
      </c>
      <c r="AF566" s="51">
        <v>0</v>
      </c>
    </row>
    <row r="567" spans="1:37" x14ac:dyDescent="0.2">
      <c r="A567" s="49" t="s">
        <v>51</v>
      </c>
      <c r="B567" s="50" t="s">
        <v>52</v>
      </c>
      <c r="C567" s="51">
        <v>3.4528137662207863</v>
      </c>
      <c r="D567" s="51">
        <v>1.0885529015257329</v>
      </c>
      <c r="E567" s="51">
        <v>1.3100333620093234</v>
      </c>
      <c r="F567" s="51">
        <v>1.3376342704586464</v>
      </c>
      <c r="G567" s="51">
        <v>1.7099099380800007</v>
      </c>
      <c r="H567" s="51">
        <v>1.5921011825036229</v>
      </c>
      <c r="I567" s="51">
        <v>1.4904490562634338</v>
      </c>
      <c r="J567" s="51">
        <v>1.6338391416221112</v>
      </c>
      <c r="K567" s="51">
        <v>1.6156629336188983</v>
      </c>
      <c r="L567" s="51">
        <v>1.7245278408127431</v>
      </c>
      <c r="M567" s="51">
        <v>1.8387782911186512</v>
      </c>
      <c r="N567" s="51">
        <v>1.1300694765882642</v>
      </c>
      <c r="O567" s="51">
        <v>0.86883441090710989</v>
      </c>
      <c r="P567" s="51">
        <v>0.66600851669782746</v>
      </c>
      <c r="Q567" s="51">
        <v>0.52754104216040631</v>
      </c>
      <c r="R567" s="51">
        <v>0.73031997147726757</v>
      </c>
      <c r="S567" s="51">
        <v>0.49944778944334361</v>
      </c>
      <c r="T567" s="51">
        <v>0</v>
      </c>
      <c r="U567" s="51">
        <v>0.86545215959342747</v>
      </c>
      <c r="V567" s="51">
        <v>0.39989557415582033</v>
      </c>
      <c r="W567" s="51">
        <v>0.3023614710237727</v>
      </c>
      <c r="X567" s="51">
        <v>8.0465169417251473E-2</v>
      </c>
      <c r="Y567" s="51">
        <v>7.1105085953284089E-2</v>
      </c>
      <c r="Z567" s="51">
        <v>0.15777031456064736</v>
      </c>
      <c r="AA567" s="51">
        <v>0.11829129745301448</v>
      </c>
      <c r="AB567" s="51">
        <v>0.11787353074579768</v>
      </c>
      <c r="AC567" s="51">
        <v>0.10683098234271986</v>
      </c>
      <c r="AD567" s="51">
        <v>0</v>
      </c>
      <c r="AE567" s="51">
        <v>0</v>
      </c>
      <c r="AF567" s="51">
        <v>0</v>
      </c>
    </row>
    <row r="568" spans="1:37" x14ac:dyDescent="0.2">
      <c r="A568" s="76" t="s">
        <v>53</v>
      </c>
      <c r="B568" s="92" t="s">
        <v>54</v>
      </c>
      <c r="C568" s="78">
        <v>8.0542247905248967</v>
      </c>
      <c r="D568" s="78">
        <v>1.8640613945879188</v>
      </c>
      <c r="E568" s="78">
        <v>2.2433292973828634</v>
      </c>
      <c r="F568" s="78">
        <v>2.2905936864849687</v>
      </c>
      <c r="G568" s="78">
        <v>2.9280865443743433</v>
      </c>
      <c r="H568" s="78">
        <v>2.7263482982068203</v>
      </c>
      <c r="I568" s="78">
        <v>2.5522770115136999</v>
      </c>
      <c r="J568" s="78">
        <v>2.7978212768490285</v>
      </c>
      <c r="K568" s="78">
        <v>2.7666959474403248</v>
      </c>
      <c r="L568" s="78">
        <v>2.9531185553273751</v>
      </c>
      <c r="M568" s="78">
        <v>3.1487634830392266</v>
      </c>
      <c r="N568" s="78">
        <v>2.6351715740412258</v>
      </c>
      <c r="O568" s="78">
        <v>4.35722735506641</v>
      </c>
      <c r="P568" s="78">
        <v>5.8899031033136993</v>
      </c>
      <c r="Q568" s="78">
        <v>7.781230371865993</v>
      </c>
      <c r="R568" s="78">
        <v>3.2478051973886677</v>
      </c>
      <c r="S568" s="78">
        <v>3.2721669075189461</v>
      </c>
      <c r="T568" s="78">
        <v>2.8298503772065011</v>
      </c>
      <c r="U568" s="78">
        <v>9.6865324730343616</v>
      </c>
      <c r="V568" s="78">
        <v>13.309893334469656</v>
      </c>
      <c r="W568" s="78">
        <v>10.063624575678935</v>
      </c>
      <c r="X568" s="78">
        <v>2.6781562270212458</v>
      </c>
      <c r="Y568" s="78">
        <v>2.3666206148301612</v>
      </c>
      <c r="Z568" s="78">
        <v>5.2511360311522406</v>
      </c>
      <c r="AA568" s="78">
        <v>3.9371392264575507</v>
      </c>
      <c r="AB568" s="78">
        <v>3.9232345206515755</v>
      </c>
      <c r="AC568" s="78">
        <v>3.555700717118119</v>
      </c>
      <c r="AD568" s="78">
        <v>3.4293590323229997</v>
      </c>
      <c r="AE568" s="78">
        <v>3.6425061461249997</v>
      </c>
      <c r="AF568" s="78">
        <v>3.5064015839999998</v>
      </c>
    </row>
    <row r="569" spans="1:37" s="60" customFormat="1" x14ac:dyDescent="0.2">
      <c r="A569" s="57" t="s">
        <v>55</v>
      </c>
      <c r="B569" s="58" t="s">
        <v>56</v>
      </c>
      <c r="C569" s="59">
        <v>0</v>
      </c>
      <c r="D569" s="59">
        <v>0</v>
      </c>
      <c r="E569" s="59">
        <v>0</v>
      </c>
      <c r="F569" s="59">
        <v>0</v>
      </c>
      <c r="G569" s="59">
        <v>0</v>
      </c>
      <c r="H569" s="59">
        <v>0</v>
      </c>
      <c r="I569" s="59">
        <v>0</v>
      </c>
      <c r="J569" s="59">
        <v>0</v>
      </c>
      <c r="K569" s="59">
        <v>0</v>
      </c>
      <c r="L569" s="59">
        <v>0</v>
      </c>
      <c r="M569" s="59">
        <v>0</v>
      </c>
      <c r="N569" s="59">
        <v>0</v>
      </c>
      <c r="O569" s="59">
        <v>0</v>
      </c>
      <c r="P569" s="59">
        <v>0</v>
      </c>
      <c r="Q569" s="59">
        <v>0</v>
      </c>
      <c r="R569" s="59">
        <v>0</v>
      </c>
      <c r="S569" s="59">
        <v>0</v>
      </c>
      <c r="T569" s="59">
        <v>0</v>
      </c>
      <c r="U569" s="59">
        <v>0</v>
      </c>
      <c r="V569" s="59">
        <v>0</v>
      </c>
      <c r="W569" s="59">
        <v>0</v>
      </c>
      <c r="X569" s="59">
        <v>0</v>
      </c>
      <c r="Y569" s="59">
        <v>0</v>
      </c>
      <c r="Z569" s="59">
        <v>0</v>
      </c>
      <c r="AA569" s="59">
        <v>0</v>
      </c>
      <c r="AB569" s="59">
        <v>0</v>
      </c>
      <c r="AC569" s="59">
        <v>0</v>
      </c>
      <c r="AD569" s="59">
        <v>0</v>
      </c>
      <c r="AE569" s="59">
        <v>0</v>
      </c>
      <c r="AF569" s="59">
        <v>0</v>
      </c>
      <c r="AG569"/>
      <c r="AH569"/>
      <c r="AI569"/>
      <c r="AJ569"/>
      <c r="AK569"/>
    </row>
    <row r="570" spans="1:37" x14ac:dyDescent="0.2">
      <c r="A570" s="30" t="s">
        <v>57</v>
      </c>
      <c r="B570" s="31"/>
      <c r="C570" s="19">
        <v>19.698</v>
      </c>
      <c r="D570" s="19">
        <v>18.713100000000001</v>
      </c>
      <c r="E570" s="19">
        <v>20.6829</v>
      </c>
      <c r="F570" s="19">
        <v>20.6829</v>
      </c>
      <c r="G570" s="19">
        <v>24.622499999999999</v>
      </c>
      <c r="H570" s="19">
        <v>21.6678</v>
      </c>
      <c r="I570" s="19">
        <v>20.6829</v>
      </c>
      <c r="J570" s="19">
        <v>21.6678</v>
      </c>
      <c r="K570" s="19">
        <v>21.6678</v>
      </c>
      <c r="L570" s="19">
        <v>22.652699999999999</v>
      </c>
      <c r="M570" s="19">
        <v>24.622499999999999</v>
      </c>
      <c r="N570" s="19">
        <v>19.698</v>
      </c>
      <c r="O570" s="19">
        <v>17.728200000000001</v>
      </c>
      <c r="P570" s="19">
        <v>16.743300000000001</v>
      </c>
      <c r="Q570" s="19">
        <v>17.728200000000001</v>
      </c>
      <c r="R570" s="19">
        <v>17.728200000000001</v>
      </c>
      <c r="S570" s="19">
        <v>0</v>
      </c>
      <c r="T570" s="19">
        <v>0</v>
      </c>
      <c r="U570" s="19">
        <v>0</v>
      </c>
      <c r="V570" s="19">
        <v>0</v>
      </c>
      <c r="W570" s="19">
        <v>0</v>
      </c>
      <c r="X570" s="19">
        <v>0</v>
      </c>
      <c r="Y570" s="19">
        <v>0</v>
      </c>
      <c r="Z570" s="19">
        <v>0</v>
      </c>
      <c r="AA570" s="19">
        <v>0</v>
      </c>
      <c r="AB570" s="19">
        <v>0</v>
      </c>
      <c r="AC570" s="19">
        <v>0</v>
      </c>
      <c r="AD570" s="19">
        <v>0</v>
      </c>
      <c r="AE570" s="19">
        <v>0</v>
      </c>
      <c r="AF570" s="19">
        <v>0</v>
      </c>
    </row>
    <row r="571" spans="1:37" x14ac:dyDescent="0.2">
      <c r="A571" s="61" t="s">
        <v>58</v>
      </c>
      <c r="B571" s="25"/>
      <c r="C571" s="62">
        <v>0</v>
      </c>
      <c r="D571" s="62">
        <v>0</v>
      </c>
      <c r="E571" s="62">
        <v>0</v>
      </c>
      <c r="F571" s="62">
        <v>0</v>
      </c>
      <c r="G571" s="62">
        <v>0</v>
      </c>
      <c r="H571" s="62">
        <v>0</v>
      </c>
      <c r="I571" s="62">
        <v>0</v>
      </c>
      <c r="J571" s="62">
        <v>0</v>
      </c>
      <c r="K571" s="62">
        <v>0</v>
      </c>
      <c r="L571" s="62">
        <v>0</v>
      </c>
      <c r="M571" s="62">
        <v>0</v>
      </c>
      <c r="N571" s="62">
        <v>0</v>
      </c>
      <c r="O571" s="62">
        <v>0</v>
      </c>
      <c r="P571" s="62">
        <v>0</v>
      </c>
      <c r="Q571" s="62">
        <v>0</v>
      </c>
      <c r="R571" s="62">
        <v>0</v>
      </c>
      <c r="S571" s="62">
        <v>0</v>
      </c>
      <c r="T571" s="62">
        <v>0</v>
      </c>
      <c r="U571" s="62">
        <v>0</v>
      </c>
      <c r="V571" s="62">
        <v>0</v>
      </c>
      <c r="W571" s="62">
        <v>0</v>
      </c>
      <c r="X571" s="62">
        <v>0</v>
      </c>
      <c r="Y571" s="62">
        <v>0</v>
      </c>
      <c r="Z571" s="62">
        <v>0</v>
      </c>
      <c r="AA571" s="62">
        <v>0</v>
      </c>
      <c r="AB571" s="62">
        <v>0</v>
      </c>
      <c r="AC571" s="62">
        <v>0</v>
      </c>
      <c r="AD571" s="62">
        <v>0</v>
      </c>
      <c r="AE571" s="62">
        <v>0</v>
      </c>
      <c r="AF571" s="62">
        <v>0</v>
      </c>
    </row>
    <row r="572" spans="1:37" x14ac:dyDescent="0.2">
      <c r="A572" s="45" t="s">
        <v>59</v>
      </c>
      <c r="B572" s="63"/>
      <c r="C572" s="47">
        <v>0</v>
      </c>
      <c r="D572" s="47">
        <v>0</v>
      </c>
      <c r="E572" s="47">
        <v>0</v>
      </c>
      <c r="F572" s="47">
        <v>0</v>
      </c>
      <c r="G572" s="47">
        <v>0</v>
      </c>
      <c r="H572" s="47">
        <v>0</v>
      </c>
      <c r="I572" s="47">
        <v>0</v>
      </c>
      <c r="J572" s="47">
        <v>0</v>
      </c>
      <c r="K572" s="47">
        <v>0</v>
      </c>
      <c r="L572" s="47">
        <v>0</v>
      </c>
      <c r="M572" s="47">
        <v>0</v>
      </c>
      <c r="N572" s="47">
        <v>0</v>
      </c>
      <c r="O572" s="47">
        <v>0</v>
      </c>
      <c r="P572" s="47">
        <v>0</v>
      </c>
      <c r="Q572" s="47">
        <v>0</v>
      </c>
      <c r="R572" s="47">
        <v>0</v>
      </c>
      <c r="S572" s="47">
        <v>0</v>
      </c>
      <c r="T572" s="47">
        <v>0</v>
      </c>
      <c r="U572" s="47">
        <v>0</v>
      </c>
      <c r="V572" s="47">
        <v>0</v>
      </c>
      <c r="W572" s="47">
        <v>0</v>
      </c>
      <c r="X572" s="47">
        <v>0</v>
      </c>
      <c r="Y572" s="47">
        <v>0</v>
      </c>
      <c r="Z572" s="47">
        <v>0</v>
      </c>
      <c r="AA572" s="47">
        <v>0</v>
      </c>
      <c r="AB572" s="47">
        <v>0</v>
      </c>
      <c r="AC572" s="47">
        <v>0</v>
      </c>
      <c r="AD572" s="47">
        <v>0</v>
      </c>
      <c r="AE572" s="47">
        <v>0</v>
      </c>
      <c r="AF572" s="47">
        <v>0</v>
      </c>
    </row>
    <row r="573" spans="1:37" x14ac:dyDescent="0.2">
      <c r="A573" s="49" t="s">
        <v>60</v>
      </c>
      <c r="B573" s="11"/>
      <c r="C573" s="51">
        <v>0</v>
      </c>
      <c r="D573" s="51">
        <v>0</v>
      </c>
      <c r="E573" s="51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51">
        <v>0</v>
      </c>
      <c r="M573" s="51">
        <v>0</v>
      </c>
      <c r="N573" s="51">
        <v>0</v>
      </c>
      <c r="O573" s="51">
        <v>0</v>
      </c>
      <c r="P573" s="51">
        <v>0</v>
      </c>
      <c r="Q573" s="51">
        <v>0</v>
      </c>
      <c r="R573" s="51">
        <v>0</v>
      </c>
      <c r="S573" s="51">
        <v>0</v>
      </c>
      <c r="T573" s="51">
        <v>0</v>
      </c>
      <c r="U573" s="51">
        <v>0</v>
      </c>
      <c r="V573" s="51">
        <v>0</v>
      </c>
      <c r="W573" s="51">
        <v>0</v>
      </c>
      <c r="X573" s="51">
        <v>0</v>
      </c>
      <c r="Y573" s="51">
        <v>0</v>
      </c>
      <c r="Z573" s="51">
        <v>0</v>
      </c>
      <c r="AA573" s="51">
        <v>0</v>
      </c>
      <c r="AB573" s="51">
        <v>0</v>
      </c>
      <c r="AC573" s="51">
        <v>0</v>
      </c>
      <c r="AD573" s="51">
        <v>0</v>
      </c>
      <c r="AE573" s="51">
        <v>0</v>
      </c>
      <c r="AF573" s="51">
        <v>0</v>
      </c>
    </row>
    <row r="574" spans="1:37" x14ac:dyDescent="0.2">
      <c r="A574" s="49" t="s">
        <v>61</v>
      </c>
      <c r="B574" s="11"/>
      <c r="C574" s="51">
        <v>0</v>
      </c>
      <c r="D574" s="51">
        <v>0</v>
      </c>
      <c r="E574" s="51">
        <v>0</v>
      </c>
      <c r="F574" s="51">
        <v>0</v>
      </c>
      <c r="G574" s="51">
        <v>0</v>
      </c>
      <c r="H574" s="51">
        <v>0</v>
      </c>
      <c r="I574" s="51">
        <v>0</v>
      </c>
      <c r="J574" s="51">
        <v>0</v>
      </c>
      <c r="K574" s="51">
        <v>0</v>
      </c>
      <c r="L574" s="51">
        <v>0</v>
      </c>
      <c r="M574" s="51">
        <v>0</v>
      </c>
      <c r="N574" s="51">
        <v>0</v>
      </c>
      <c r="O574" s="51">
        <v>0</v>
      </c>
      <c r="P574" s="51">
        <v>0</v>
      </c>
      <c r="Q574" s="51">
        <v>0</v>
      </c>
      <c r="R574" s="51">
        <v>0</v>
      </c>
      <c r="S574" s="51">
        <v>0</v>
      </c>
      <c r="T574" s="51">
        <v>0</v>
      </c>
      <c r="U574" s="51">
        <v>0</v>
      </c>
      <c r="V574" s="51">
        <v>0</v>
      </c>
      <c r="W574" s="51">
        <v>0</v>
      </c>
      <c r="X574" s="51">
        <v>0</v>
      </c>
      <c r="Y574" s="51">
        <v>0</v>
      </c>
      <c r="Z574" s="51">
        <v>0</v>
      </c>
      <c r="AA574" s="51">
        <v>0</v>
      </c>
      <c r="AB574" s="51">
        <v>0</v>
      </c>
      <c r="AC574" s="51">
        <v>0</v>
      </c>
      <c r="AD574" s="51">
        <v>0</v>
      </c>
      <c r="AE574" s="51">
        <v>0</v>
      </c>
      <c r="AF574" s="51">
        <v>0</v>
      </c>
    </row>
    <row r="575" spans="1:37" x14ac:dyDescent="0.2">
      <c r="A575" s="49" t="s">
        <v>62</v>
      </c>
      <c r="B575" s="11"/>
      <c r="C575" s="51">
        <v>0</v>
      </c>
      <c r="D575" s="51">
        <v>0</v>
      </c>
      <c r="E575" s="51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51">
        <v>0</v>
      </c>
      <c r="M575" s="51">
        <v>0</v>
      </c>
      <c r="N575" s="51">
        <v>0</v>
      </c>
      <c r="O575" s="51">
        <v>0</v>
      </c>
      <c r="P575" s="51">
        <v>0</v>
      </c>
      <c r="Q575" s="51">
        <v>0</v>
      </c>
      <c r="R575" s="51">
        <v>0</v>
      </c>
      <c r="S575" s="51">
        <v>0</v>
      </c>
      <c r="T575" s="51">
        <v>0</v>
      </c>
      <c r="U575" s="51">
        <v>0</v>
      </c>
      <c r="V575" s="51">
        <v>0</v>
      </c>
      <c r="W575" s="51">
        <v>0</v>
      </c>
      <c r="X575" s="51">
        <v>0</v>
      </c>
      <c r="Y575" s="51">
        <v>0</v>
      </c>
      <c r="Z575" s="51">
        <v>0</v>
      </c>
      <c r="AA575" s="51">
        <v>0</v>
      </c>
      <c r="AB575" s="51">
        <v>0</v>
      </c>
      <c r="AC575" s="51">
        <v>0</v>
      </c>
      <c r="AD575" s="51">
        <v>0</v>
      </c>
      <c r="AE575" s="51">
        <v>0</v>
      </c>
      <c r="AF575" s="51">
        <v>0</v>
      </c>
    </row>
    <row r="576" spans="1:37" x14ac:dyDescent="0.2">
      <c r="A576" s="49" t="s">
        <v>63</v>
      </c>
      <c r="B576" s="11"/>
      <c r="C576" s="51">
        <v>0</v>
      </c>
      <c r="D576" s="51">
        <v>0</v>
      </c>
      <c r="E576" s="51">
        <v>0</v>
      </c>
      <c r="F576" s="51">
        <v>0</v>
      </c>
      <c r="G576" s="51">
        <v>0</v>
      </c>
      <c r="H576" s="51">
        <v>0</v>
      </c>
      <c r="I576" s="51">
        <v>0</v>
      </c>
      <c r="J576" s="51">
        <v>0</v>
      </c>
      <c r="K576" s="51">
        <v>0</v>
      </c>
      <c r="L576" s="51">
        <v>0</v>
      </c>
      <c r="M576" s="51">
        <v>0</v>
      </c>
      <c r="N576" s="51">
        <v>0</v>
      </c>
      <c r="O576" s="51">
        <v>0</v>
      </c>
      <c r="P576" s="51">
        <v>0</v>
      </c>
      <c r="Q576" s="51">
        <v>0</v>
      </c>
      <c r="R576" s="51">
        <v>0</v>
      </c>
      <c r="S576" s="51">
        <v>0</v>
      </c>
      <c r="T576" s="51">
        <v>0</v>
      </c>
      <c r="U576" s="51">
        <v>0</v>
      </c>
      <c r="V576" s="51">
        <v>0</v>
      </c>
      <c r="W576" s="51">
        <v>0</v>
      </c>
      <c r="X576" s="51">
        <v>0</v>
      </c>
      <c r="Y576" s="51">
        <v>0</v>
      </c>
      <c r="Z576" s="51">
        <v>0</v>
      </c>
      <c r="AA576" s="51">
        <v>0</v>
      </c>
      <c r="AB576" s="51">
        <v>0</v>
      </c>
      <c r="AC576" s="51">
        <v>0</v>
      </c>
      <c r="AD576" s="51">
        <v>0</v>
      </c>
      <c r="AE576" s="51">
        <v>0</v>
      </c>
      <c r="AF576" s="51">
        <v>0</v>
      </c>
    </row>
    <row r="577" spans="1:32" x14ac:dyDescent="0.2">
      <c r="A577" s="49" t="s">
        <v>64</v>
      </c>
      <c r="B577" s="11"/>
      <c r="C577" s="51">
        <v>0</v>
      </c>
      <c r="D577" s="51">
        <v>0</v>
      </c>
      <c r="E577" s="51">
        <v>0</v>
      </c>
      <c r="F577" s="51">
        <v>0</v>
      </c>
      <c r="G577" s="51">
        <v>0</v>
      </c>
      <c r="H577" s="51">
        <v>0</v>
      </c>
      <c r="I577" s="51">
        <v>0</v>
      </c>
      <c r="J577" s="51">
        <v>0</v>
      </c>
      <c r="K577" s="51">
        <v>0</v>
      </c>
      <c r="L577" s="51">
        <v>0</v>
      </c>
      <c r="M577" s="51">
        <v>0</v>
      </c>
      <c r="N577" s="51">
        <v>0</v>
      </c>
      <c r="O577" s="51">
        <v>0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  <c r="V577" s="51">
        <v>0</v>
      </c>
      <c r="W577" s="51">
        <v>0</v>
      </c>
      <c r="X577" s="51">
        <v>0</v>
      </c>
      <c r="Y577" s="51">
        <v>0</v>
      </c>
      <c r="Z577" s="51">
        <v>0</v>
      </c>
      <c r="AA577" s="51">
        <v>0</v>
      </c>
      <c r="AB577" s="51">
        <v>0</v>
      </c>
      <c r="AC577" s="51">
        <v>0</v>
      </c>
      <c r="AD577" s="51">
        <v>0</v>
      </c>
      <c r="AE577" s="51">
        <v>0</v>
      </c>
      <c r="AF577" s="51">
        <v>0</v>
      </c>
    </row>
    <row r="578" spans="1:32" x14ac:dyDescent="0.2">
      <c r="A578" s="49" t="s">
        <v>65</v>
      </c>
      <c r="B578" s="11"/>
      <c r="C578" s="51">
        <v>0</v>
      </c>
      <c r="D578" s="51">
        <v>0</v>
      </c>
      <c r="E578" s="51">
        <v>0</v>
      </c>
      <c r="F578" s="51">
        <v>0</v>
      </c>
      <c r="G578" s="51">
        <v>0</v>
      </c>
      <c r="H578" s="51">
        <v>0</v>
      </c>
      <c r="I578" s="51">
        <v>0</v>
      </c>
      <c r="J578" s="51">
        <v>0</v>
      </c>
      <c r="K578" s="51">
        <v>0</v>
      </c>
      <c r="L578" s="51">
        <v>0</v>
      </c>
      <c r="M578" s="51">
        <v>0</v>
      </c>
      <c r="N578" s="51">
        <v>0</v>
      </c>
      <c r="O578" s="51">
        <v>0</v>
      </c>
      <c r="P578" s="51">
        <v>0</v>
      </c>
      <c r="Q578" s="51">
        <v>0</v>
      </c>
      <c r="R578" s="51">
        <v>0</v>
      </c>
      <c r="S578" s="51">
        <v>0</v>
      </c>
      <c r="T578" s="51">
        <v>0</v>
      </c>
      <c r="U578" s="51">
        <v>0</v>
      </c>
      <c r="V578" s="51">
        <v>0</v>
      </c>
      <c r="W578" s="51">
        <v>0</v>
      </c>
      <c r="X578" s="51">
        <v>0</v>
      </c>
      <c r="Y578" s="51">
        <v>0</v>
      </c>
      <c r="Z578" s="51">
        <v>0</v>
      </c>
      <c r="AA578" s="51">
        <v>0</v>
      </c>
      <c r="AB578" s="51">
        <v>0</v>
      </c>
      <c r="AC578" s="51">
        <v>0</v>
      </c>
      <c r="AD578" s="51">
        <v>0</v>
      </c>
      <c r="AE578" s="51">
        <v>0</v>
      </c>
      <c r="AF578" s="51">
        <v>0</v>
      </c>
    </row>
    <row r="579" spans="1:32" x14ac:dyDescent="0.2">
      <c r="A579" s="55" t="s">
        <v>66</v>
      </c>
      <c r="B579" s="31"/>
      <c r="C579" s="51">
        <v>0</v>
      </c>
      <c r="D579" s="51">
        <v>0</v>
      </c>
      <c r="E579" s="51">
        <v>0</v>
      </c>
      <c r="F579" s="51">
        <v>0</v>
      </c>
      <c r="G579" s="51">
        <v>0</v>
      </c>
      <c r="H579" s="51">
        <v>0</v>
      </c>
      <c r="I579" s="51">
        <v>0</v>
      </c>
      <c r="J579" s="51">
        <v>0</v>
      </c>
      <c r="K579" s="51">
        <v>0</v>
      </c>
      <c r="L579" s="51">
        <v>0</v>
      </c>
      <c r="M579" s="51">
        <v>0</v>
      </c>
      <c r="N579" s="51">
        <v>0</v>
      </c>
      <c r="O579" s="51">
        <v>0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  <c r="U579" s="51">
        <v>0</v>
      </c>
      <c r="V579" s="51">
        <v>0</v>
      </c>
      <c r="W579" s="51">
        <v>0</v>
      </c>
      <c r="X579" s="51">
        <v>0</v>
      </c>
      <c r="Y579" s="51">
        <v>0</v>
      </c>
      <c r="Z579" s="51">
        <v>0</v>
      </c>
      <c r="AA579" s="51">
        <v>0</v>
      </c>
      <c r="AB579" s="51">
        <v>0</v>
      </c>
      <c r="AC579" s="51">
        <v>0</v>
      </c>
      <c r="AD579" s="51">
        <v>0</v>
      </c>
      <c r="AE579" s="51">
        <v>0</v>
      </c>
      <c r="AF579" s="51">
        <v>0</v>
      </c>
    </row>
    <row r="580" spans="1:32" x14ac:dyDescent="0.2">
      <c r="A580" s="64" t="s">
        <v>67</v>
      </c>
      <c r="B580" s="65"/>
      <c r="C580" s="51">
        <v>19.698</v>
      </c>
      <c r="D580" s="51">
        <v>18.713100000000001</v>
      </c>
      <c r="E580" s="51">
        <v>20.6829</v>
      </c>
      <c r="F580" s="51">
        <v>20.6829</v>
      </c>
      <c r="G580" s="51">
        <v>24.622499999999999</v>
      </c>
      <c r="H580" s="51">
        <v>21.6678</v>
      </c>
      <c r="I580" s="51">
        <v>20.6829</v>
      </c>
      <c r="J580" s="51">
        <v>21.6678</v>
      </c>
      <c r="K580" s="51">
        <v>21.6678</v>
      </c>
      <c r="L580" s="51">
        <v>22.652699999999999</v>
      </c>
      <c r="M580" s="51">
        <v>24.622499999999999</v>
      </c>
      <c r="N580" s="51">
        <v>19.698</v>
      </c>
      <c r="O580" s="51">
        <v>17.728200000000001</v>
      </c>
      <c r="P580" s="51">
        <v>16.743300000000001</v>
      </c>
      <c r="Q580" s="51">
        <v>17.728200000000001</v>
      </c>
      <c r="R580" s="51">
        <v>17.728200000000001</v>
      </c>
      <c r="S580" s="51">
        <v>0</v>
      </c>
      <c r="T580" s="51">
        <v>0</v>
      </c>
      <c r="U580" s="51">
        <v>0</v>
      </c>
      <c r="V580" s="51">
        <v>0</v>
      </c>
      <c r="W580" s="51">
        <v>0</v>
      </c>
      <c r="X580" s="51">
        <v>0</v>
      </c>
      <c r="Y580" s="51">
        <v>0</v>
      </c>
      <c r="Z580" s="51">
        <v>0</v>
      </c>
      <c r="AA580" s="51">
        <v>0</v>
      </c>
      <c r="AB580" s="51">
        <v>0</v>
      </c>
      <c r="AC580" s="51">
        <v>0</v>
      </c>
      <c r="AD580" s="51">
        <v>0</v>
      </c>
      <c r="AE580" s="51">
        <v>0</v>
      </c>
      <c r="AF580" s="51">
        <v>0</v>
      </c>
    </row>
    <row r="581" spans="1:32" x14ac:dyDescent="0.2">
      <c r="A581" s="66" t="s">
        <v>68</v>
      </c>
      <c r="B581" s="67"/>
      <c r="C581" s="68">
        <v>0</v>
      </c>
      <c r="D581" s="68">
        <v>0</v>
      </c>
      <c r="E581" s="68">
        <v>0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8">
        <v>0</v>
      </c>
      <c r="S581" s="68">
        <v>0</v>
      </c>
      <c r="T581" s="68">
        <v>0</v>
      </c>
      <c r="U581" s="68">
        <v>0</v>
      </c>
      <c r="V581" s="68">
        <v>0</v>
      </c>
      <c r="W581" s="68">
        <v>0</v>
      </c>
      <c r="X581" s="68">
        <v>0</v>
      </c>
      <c r="Y581" s="68">
        <v>0</v>
      </c>
      <c r="Z581" s="68">
        <v>0</v>
      </c>
      <c r="AA581" s="68">
        <v>0</v>
      </c>
      <c r="AB581" s="68">
        <v>0</v>
      </c>
      <c r="AC581" s="68">
        <v>0</v>
      </c>
      <c r="AD581" s="68">
        <v>0</v>
      </c>
      <c r="AE581" s="68">
        <v>0</v>
      </c>
      <c r="AF581" s="68">
        <v>0</v>
      </c>
    </row>
    <row r="582" spans="1:32" x14ac:dyDescent="0.2">
      <c r="A582" s="66" t="s">
        <v>69</v>
      </c>
      <c r="B582" s="67"/>
      <c r="C582" s="68">
        <v>147.73499999999999</v>
      </c>
      <c r="D582" s="68">
        <v>131.73037500000001</v>
      </c>
      <c r="E582" s="68">
        <v>115.72575000000001</v>
      </c>
      <c r="F582" s="68">
        <v>99.721125000000015</v>
      </c>
      <c r="G582" s="68">
        <v>83.716500000000011</v>
      </c>
      <c r="H582" s="68">
        <v>67.711874999999992</v>
      </c>
      <c r="I582" s="68">
        <v>51.707250000000002</v>
      </c>
      <c r="J582" s="68">
        <v>35.702624999999998</v>
      </c>
      <c r="K582" s="68">
        <v>19.698</v>
      </c>
      <c r="L582" s="68">
        <v>18.291000000000004</v>
      </c>
      <c r="M582" s="68">
        <v>16.884000000000004</v>
      </c>
      <c r="N582" s="68">
        <v>15.476999999999984</v>
      </c>
      <c r="O582" s="68">
        <v>14.070000000000004</v>
      </c>
      <c r="P582" s="68">
        <v>12.663000000000004</v>
      </c>
      <c r="Q582" s="68">
        <v>11.256</v>
      </c>
      <c r="R582" s="68">
        <v>9.8490000000000002</v>
      </c>
      <c r="S582" s="68">
        <v>9.8490000000000002</v>
      </c>
      <c r="T582" s="68">
        <v>9.8490000000000002</v>
      </c>
      <c r="U582" s="68">
        <v>9.8490000000000002</v>
      </c>
      <c r="V582" s="68">
        <v>6.8979702031738599</v>
      </c>
      <c r="W582" s="68">
        <v>6.7401304501343944</v>
      </c>
      <c r="X582" s="68">
        <v>5.5050940201374887</v>
      </c>
      <c r="Y582" s="68">
        <v>4.5492157813514185</v>
      </c>
      <c r="Z582" s="68">
        <v>4.0858491381944111</v>
      </c>
      <c r="AA582" s="68">
        <v>3.4736406656030092</v>
      </c>
      <c r="AB582" s="68">
        <v>3.1305666123201203</v>
      </c>
      <c r="AC582" s="68">
        <v>1.4066067230543422</v>
      </c>
      <c r="AD582" s="68">
        <v>1.247004930562597</v>
      </c>
      <c r="AE582" s="68">
        <v>0.64284746861564912</v>
      </c>
      <c r="AF582" s="68">
        <v>0.2093031229578676</v>
      </c>
    </row>
    <row r="583" spans="1:32" x14ac:dyDescent="0.2">
      <c r="A583" s="61" t="s">
        <v>70</v>
      </c>
      <c r="B583" s="25"/>
      <c r="C583" s="62">
        <v>14.412925759738934</v>
      </c>
      <c r="D583" s="62">
        <v>12.851525469100551</v>
      </c>
      <c r="E583" s="62">
        <v>11.290125178462166</v>
      </c>
      <c r="F583" s="62">
        <v>9.7287248878237822</v>
      </c>
      <c r="G583" s="62">
        <v>8.1673245971853969</v>
      </c>
      <c r="H583" s="62">
        <v>6.6059243065470117</v>
      </c>
      <c r="I583" s="62">
        <v>5.0445240159086273</v>
      </c>
      <c r="J583" s="62">
        <v>3.4831237252702425</v>
      </c>
      <c r="K583" s="62">
        <v>1.9217234346318579</v>
      </c>
      <c r="L583" s="62">
        <v>1.7844574750152968</v>
      </c>
      <c r="M583" s="62">
        <v>1.6471915153987355</v>
      </c>
      <c r="N583" s="62">
        <v>1.5099255557821727</v>
      </c>
      <c r="O583" s="62">
        <v>1.3726595961656129</v>
      </c>
      <c r="P583" s="62">
        <v>1.2353936365490519</v>
      </c>
      <c r="Q583" s="62">
        <v>1.0981276769324904</v>
      </c>
      <c r="R583" s="62">
        <v>0.96086171731592895</v>
      </c>
      <c r="S583" s="62">
        <v>0.96086171731592895</v>
      </c>
      <c r="T583" s="62">
        <v>0.96086171731592895</v>
      </c>
      <c r="U583" s="62">
        <v>0.96086171731592895</v>
      </c>
      <c r="V583" s="62">
        <v>0</v>
      </c>
      <c r="W583" s="62">
        <v>0</v>
      </c>
      <c r="X583" s="62">
        <v>0</v>
      </c>
      <c r="Y583" s="62">
        <v>0</v>
      </c>
      <c r="Z583" s="62">
        <v>0</v>
      </c>
      <c r="AA583" s="62">
        <v>0</v>
      </c>
      <c r="AB583" s="62">
        <v>0</v>
      </c>
      <c r="AC583" s="62">
        <v>0</v>
      </c>
      <c r="AD583" s="62">
        <v>0</v>
      </c>
      <c r="AE583" s="62">
        <v>0</v>
      </c>
      <c r="AF583" s="62">
        <v>0</v>
      </c>
    </row>
    <row r="584" spans="1:32" x14ac:dyDescent="0.2">
      <c r="A584" s="70" t="s">
        <v>71</v>
      </c>
      <c r="B584" s="71" t="s">
        <v>72</v>
      </c>
      <c r="C584" s="72">
        <v>0</v>
      </c>
      <c r="D584" s="73">
        <v>0</v>
      </c>
      <c r="E584" s="73">
        <v>0</v>
      </c>
      <c r="F584" s="73">
        <v>0</v>
      </c>
      <c r="G584" s="73">
        <v>0</v>
      </c>
      <c r="H584" s="73">
        <v>0</v>
      </c>
      <c r="I584" s="73">
        <v>0</v>
      </c>
      <c r="J584" s="73">
        <v>0</v>
      </c>
      <c r="K584" s="73">
        <v>0</v>
      </c>
      <c r="L584" s="73">
        <v>0</v>
      </c>
      <c r="M584" s="73">
        <v>0</v>
      </c>
      <c r="N584" s="73">
        <v>0</v>
      </c>
      <c r="O584" s="73">
        <v>0</v>
      </c>
      <c r="P584" s="73">
        <v>0</v>
      </c>
      <c r="Q584" s="73">
        <v>0</v>
      </c>
      <c r="R584" s="73">
        <v>0</v>
      </c>
      <c r="S584" s="73">
        <v>0</v>
      </c>
      <c r="T584" s="73">
        <v>0</v>
      </c>
      <c r="U584" s="73">
        <v>0</v>
      </c>
      <c r="V584" s="73">
        <v>0</v>
      </c>
      <c r="W584" s="73">
        <v>0</v>
      </c>
      <c r="X584" s="73">
        <v>0</v>
      </c>
      <c r="Y584" s="73">
        <v>0</v>
      </c>
      <c r="Z584" s="73">
        <v>0</v>
      </c>
      <c r="AA584" s="73">
        <v>0</v>
      </c>
      <c r="AB584" s="73">
        <v>0</v>
      </c>
      <c r="AC584" s="73">
        <v>0</v>
      </c>
      <c r="AD584" s="73">
        <v>0</v>
      </c>
      <c r="AE584" s="73">
        <v>0</v>
      </c>
      <c r="AF584" s="73">
        <v>0</v>
      </c>
    </row>
    <row r="585" spans="1:32" x14ac:dyDescent="0.2">
      <c r="A585" s="70" t="s">
        <v>73</v>
      </c>
      <c r="B585" s="71" t="s">
        <v>74</v>
      </c>
      <c r="C585" s="72">
        <v>0</v>
      </c>
      <c r="D585" s="73">
        <v>0</v>
      </c>
      <c r="E585" s="73">
        <v>0</v>
      </c>
      <c r="F585" s="73">
        <v>0</v>
      </c>
      <c r="G585" s="73">
        <v>0</v>
      </c>
      <c r="H585" s="73">
        <v>0</v>
      </c>
      <c r="I585" s="73">
        <v>0</v>
      </c>
      <c r="J585" s="73">
        <v>0</v>
      </c>
      <c r="K585" s="73">
        <v>0</v>
      </c>
      <c r="L585" s="73">
        <v>0</v>
      </c>
      <c r="M585" s="73">
        <v>0</v>
      </c>
      <c r="N585" s="73">
        <v>0</v>
      </c>
      <c r="O585" s="73">
        <v>0</v>
      </c>
      <c r="P585" s="73">
        <v>0</v>
      </c>
      <c r="Q585" s="73">
        <v>0</v>
      </c>
      <c r="R585" s="73">
        <v>0</v>
      </c>
      <c r="S585" s="73">
        <v>0</v>
      </c>
      <c r="T585" s="73">
        <v>0</v>
      </c>
      <c r="U585" s="73">
        <v>0</v>
      </c>
      <c r="V585" s="73">
        <v>0</v>
      </c>
      <c r="W585" s="73">
        <v>0</v>
      </c>
      <c r="X585" s="73">
        <v>0</v>
      </c>
      <c r="Y585" s="73">
        <v>0</v>
      </c>
      <c r="Z585" s="73">
        <v>0</v>
      </c>
      <c r="AA585" s="73">
        <v>0</v>
      </c>
      <c r="AB585" s="73">
        <v>0</v>
      </c>
      <c r="AC585" s="73">
        <v>0</v>
      </c>
      <c r="AD585" s="73">
        <v>0</v>
      </c>
      <c r="AE585" s="73">
        <v>0</v>
      </c>
      <c r="AF585" s="73">
        <v>0</v>
      </c>
    </row>
    <row r="586" spans="1:32" x14ac:dyDescent="0.2">
      <c r="A586" s="70" t="s">
        <v>75</v>
      </c>
      <c r="B586" s="71" t="s">
        <v>76</v>
      </c>
      <c r="C586" s="72">
        <v>0</v>
      </c>
      <c r="D586" s="73">
        <v>0</v>
      </c>
      <c r="E586" s="73">
        <v>0</v>
      </c>
      <c r="F586" s="73">
        <v>0</v>
      </c>
      <c r="G586" s="73">
        <v>0</v>
      </c>
      <c r="H586" s="73">
        <v>0</v>
      </c>
      <c r="I586" s="73">
        <v>0</v>
      </c>
      <c r="J586" s="73">
        <v>0</v>
      </c>
      <c r="K586" s="73">
        <v>0</v>
      </c>
      <c r="L586" s="73">
        <v>0</v>
      </c>
      <c r="M586" s="73">
        <v>0</v>
      </c>
      <c r="N586" s="73">
        <v>0</v>
      </c>
      <c r="O586" s="73">
        <v>0</v>
      </c>
      <c r="P586" s="73">
        <v>0</v>
      </c>
      <c r="Q586" s="73">
        <v>0</v>
      </c>
      <c r="R586" s="73">
        <v>0</v>
      </c>
      <c r="S586" s="73">
        <v>0</v>
      </c>
      <c r="T586" s="73">
        <v>0</v>
      </c>
      <c r="U586" s="73">
        <v>0</v>
      </c>
      <c r="V586" s="73">
        <v>0</v>
      </c>
      <c r="W586" s="73">
        <v>0</v>
      </c>
      <c r="X586" s="73">
        <v>0</v>
      </c>
      <c r="Y586" s="73">
        <v>0</v>
      </c>
      <c r="Z586" s="73">
        <v>0</v>
      </c>
      <c r="AA586" s="73">
        <v>0</v>
      </c>
      <c r="AB586" s="73">
        <v>0</v>
      </c>
      <c r="AC586" s="73">
        <v>0</v>
      </c>
      <c r="AD586" s="73">
        <v>0</v>
      </c>
      <c r="AE586" s="73">
        <v>0</v>
      </c>
      <c r="AF586" s="73">
        <v>0</v>
      </c>
    </row>
    <row r="587" spans="1:32" x14ac:dyDescent="0.2">
      <c r="A587" s="70" t="s">
        <v>77</v>
      </c>
      <c r="B587" s="71" t="s">
        <v>78</v>
      </c>
      <c r="C587" s="72">
        <v>0</v>
      </c>
      <c r="D587" s="73">
        <v>0</v>
      </c>
      <c r="E587" s="73">
        <v>0</v>
      </c>
      <c r="F587" s="73">
        <v>0</v>
      </c>
      <c r="G587" s="73">
        <v>0</v>
      </c>
      <c r="H587" s="73">
        <v>0</v>
      </c>
      <c r="I587" s="73">
        <v>0</v>
      </c>
      <c r="J587" s="73">
        <v>0</v>
      </c>
      <c r="K587" s="73">
        <v>0</v>
      </c>
      <c r="L587" s="73">
        <v>0</v>
      </c>
      <c r="M587" s="73">
        <v>0</v>
      </c>
      <c r="N587" s="73">
        <v>0</v>
      </c>
      <c r="O587" s="73">
        <v>0</v>
      </c>
      <c r="P587" s="73">
        <v>0</v>
      </c>
      <c r="Q587" s="73">
        <v>0</v>
      </c>
      <c r="R587" s="73">
        <v>0</v>
      </c>
      <c r="S587" s="73">
        <v>0</v>
      </c>
      <c r="T587" s="73">
        <v>0</v>
      </c>
      <c r="U587" s="73">
        <v>0</v>
      </c>
      <c r="V587" s="73">
        <v>0</v>
      </c>
      <c r="W587" s="73">
        <v>0</v>
      </c>
      <c r="X587" s="73">
        <v>0</v>
      </c>
      <c r="Y587" s="73">
        <v>0</v>
      </c>
      <c r="Z587" s="73">
        <v>0</v>
      </c>
      <c r="AA587" s="73">
        <v>0</v>
      </c>
      <c r="AB587" s="73">
        <v>0</v>
      </c>
      <c r="AC587" s="73">
        <v>0</v>
      </c>
      <c r="AD587" s="73">
        <v>0</v>
      </c>
      <c r="AE587" s="73">
        <v>0</v>
      </c>
      <c r="AF587" s="73">
        <v>0</v>
      </c>
    </row>
    <row r="588" spans="1:32" x14ac:dyDescent="0.2">
      <c r="A588" s="70" t="s">
        <v>79</v>
      </c>
      <c r="B588" s="71" t="s">
        <v>80</v>
      </c>
      <c r="C588" s="72">
        <v>0</v>
      </c>
      <c r="D588" s="73">
        <v>0</v>
      </c>
      <c r="E588" s="73">
        <v>0</v>
      </c>
      <c r="F588" s="73">
        <v>0</v>
      </c>
      <c r="G588" s="73">
        <v>0</v>
      </c>
      <c r="H588" s="73">
        <v>0</v>
      </c>
      <c r="I588" s="73">
        <v>0</v>
      </c>
      <c r="J588" s="73">
        <v>0</v>
      </c>
      <c r="K588" s="73">
        <v>0</v>
      </c>
      <c r="L588" s="73">
        <v>0</v>
      </c>
      <c r="M588" s="73">
        <v>0</v>
      </c>
      <c r="N588" s="73">
        <v>0</v>
      </c>
      <c r="O588" s="73">
        <v>0</v>
      </c>
      <c r="P588" s="73">
        <v>0</v>
      </c>
      <c r="Q588" s="73">
        <v>0</v>
      </c>
      <c r="R588" s="73">
        <v>0</v>
      </c>
      <c r="S588" s="73">
        <v>0</v>
      </c>
      <c r="T588" s="73">
        <v>0</v>
      </c>
      <c r="U588" s="73">
        <v>0</v>
      </c>
      <c r="V588" s="73">
        <v>0</v>
      </c>
      <c r="W588" s="73">
        <v>0</v>
      </c>
      <c r="X588" s="73">
        <v>0</v>
      </c>
      <c r="Y588" s="73">
        <v>0</v>
      </c>
      <c r="Z588" s="73">
        <v>0</v>
      </c>
      <c r="AA588" s="73">
        <v>0</v>
      </c>
      <c r="AB588" s="73">
        <v>0</v>
      </c>
      <c r="AC588" s="73">
        <v>0</v>
      </c>
      <c r="AD588" s="73">
        <v>0</v>
      </c>
      <c r="AE588" s="73">
        <v>0</v>
      </c>
      <c r="AF588" s="73">
        <v>0</v>
      </c>
    </row>
    <row r="589" spans="1:32" x14ac:dyDescent="0.2">
      <c r="A589" s="74" t="s">
        <v>81</v>
      </c>
      <c r="B589" s="75"/>
      <c r="C589" s="72">
        <v>0</v>
      </c>
      <c r="D589" s="73">
        <v>0</v>
      </c>
      <c r="E589" s="73">
        <v>0</v>
      </c>
      <c r="F589" s="73">
        <v>0</v>
      </c>
      <c r="G589" s="73">
        <v>0</v>
      </c>
      <c r="H589" s="73">
        <v>0</v>
      </c>
      <c r="I589" s="73">
        <v>0</v>
      </c>
      <c r="J589" s="73">
        <v>0</v>
      </c>
      <c r="K589" s="73">
        <v>0</v>
      </c>
      <c r="L589" s="73">
        <v>0</v>
      </c>
      <c r="M589" s="73">
        <v>0</v>
      </c>
      <c r="N589" s="73">
        <v>0</v>
      </c>
      <c r="O589" s="73">
        <v>0</v>
      </c>
      <c r="P589" s="73">
        <v>0</v>
      </c>
      <c r="Q589" s="73">
        <v>0</v>
      </c>
      <c r="R589" s="73">
        <v>0</v>
      </c>
      <c r="S589" s="73">
        <v>0</v>
      </c>
      <c r="T589" s="73">
        <v>0</v>
      </c>
      <c r="U589" s="73">
        <v>0</v>
      </c>
      <c r="V589" s="73">
        <v>0</v>
      </c>
      <c r="W589" s="73">
        <v>0</v>
      </c>
      <c r="X589" s="73">
        <v>0</v>
      </c>
      <c r="Y589" s="73">
        <v>0</v>
      </c>
      <c r="Z589" s="73">
        <v>0</v>
      </c>
      <c r="AA589" s="73">
        <v>0</v>
      </c>
      <c r="AB589" s="73">
        <v>0</v>
      </c>
      <c r="AC589" s="73">
        <v>0</v>
      </c>
      <c r="AD589" s="73">
        <v>0</v>
      </c>
      <c r="AE589" s="73">
        <v>0</v>
      </c>
      <c r="AF589" s="73">
        <v>0</v>
      </c>
    </row>
    <row r="590" spans="1:32" x14ac:dyDescent="0.2">
      <c r="A590" s="76" t="s">
        <v>82</v>
      </c>
      <c r="B590" s="28"/>
      <c r="C590" s="78">
        <v>133.32207424026106</v>
      </c>
      <c r="D590" s="78">
        <v>118.87884953089946</v>
      </c>
      <c r="E590" s="78">
        <v>104.43562482153784</v>
      </c>
      <c r="F590" s="78">
        <v>89.992400112176227</v>
      </c>
      <c r="G590" s="78">
        <v>75.549175402814612</v>
      </c>
      <c r="H590" s="78">
        <v>61.105950693452982</v>
      </c>
      <c r="I590" s="78">
        <v>46.662725984091374</v>
      </c>
      <c r="J590" s="78">
        <v>32.219501274729758</v>
      </c>
      <c r="K590" s="78">
        <v>17.776276565368143</v>
      </c>
      <c r="L590" s="78">
        <v>16.506542524984706</v>
      </c>
      <c r="M590" s="78">
        <v>15.236808484601269</v>
      </c>
      <c r="N590" s="78">
        <v>13.967074444217811</v>
      </c>
      <c r="O590" s="78">
        <v>12.69734040383439</v>
      </c>
      <c r="P590" s="78">
        <v>11.427606363450952</v>
      </c>
      <c r="Q590" s="78">
        <v>10.15787232306751</v>
      </c>
      <c r="R590" s="78">
        <v>8.8881382826840714</v>
      </c>
      <c r="S590" s="78">
        <v>8.8881382826840714</v>
      </c>
      <c r="T590" s="78">
        <v>8.8881382826840714</v>
      </c>
      <c r="U590" s="78">
        <v>8.8881382826840714</v>
      </c>
      <c r="V590" s="78">
        <v>6.8979702031738599</v>
      </c>
      <c r="W590" s="78">
        <v>6.7401304501343944</v>
      </c>
      <c r="X590" s="78">
        <v>5.5050940201374887</v>
      </c>
      <c r="Y590" s="78">
        <v>4.5492157813514185</v>
      </c>
      <c r="Z590" s="78">
        <v>4.0858491381944111</v>
      </c>
      <c r="AA590" s="78">
        <v>3.4736406656030092</v>
      </c>
      <c r="AB590" s="78">
        <v>3.1305666123201203</v>
      </c>
      <c r="AC590" s="78">
        <v>1.4066067230543422</v>
      </c>
      <c r="AD590" s="78">
        <v>1.247004930562597</v>
      </c>
      <c r="AE590" s="78">
        <v>0.64284746861564912</v>
      </c>
      <c r="AF590" s="78">
        <v>0.2093031229578676</v>
      </c>
    </row>
    <row r="591" spans="1:32" x14ac:dyDescent="0.2">
      <c r="A591" s="79" t="s">
        <v>83</v>
      </c>
      <c r="B591" s="80" t="s">
        <v>84</v>
      </c>
      <c r="C591" s="81">
        <v>0</v>
      </c>
      <c r="D591" s="82">
        <v>0</v>
      </c>
      <c r="E591" s="82">
        <v>0</v>
      </c>
      <c r="F591" s="82">
        <v>0</v>
      </c>
      <c r="G591" s="82">
        <v>0</v>
      </c>
      <c r="H591" s="82">
        <v>0</v>
      </c>
      <c r="I591" s="82">
        <v>0</v>
      </c>
      <c r="J591" s="82">
        <v>0</v>
      </c>
      <c r="K591" s="82">
        <v>0</v>
      </c>
      <c r="L591" s="82">
        <v>0</v>
      </c>
      <c r="M591" s="82">
        <v>0</v>
      </c>
      <c r="N591" s="82">
        <v>0</v>
      </c>
      <c r="O591" s="82">
        <v>0</v>
      </c>
      <c r="P591" s="82">
        <v>0</v>
      </c>
      <c r="Q591" s="82">
        <v>0</v>
      </c>
      <c r="R591" s="82">
        <v>0</v>
      </c>
      <c r="S591" s="82">
        <v>0</v>
      </c>
      <c r="T591" s="82">
        <v>0</v>
      </c>
      <c r="U591" s="82">
        <v>0</v>
      </c>
      <c r="V591" s="82">
        <v>2.8539348136596114</v>
      </c>
      <c r="W591" s="82">
        <v>2.2644548671534324</v>
      </c>
      <c r="X591" s="82">
        <v>1.2286979831924865</v>
      </c>
      <c r="Y591" s="82">
        <v>1.0579399893989911</v>
      </c>
      <c r="Z591" s="82">
        <v>1.0780131839124301</v>
      </c>
      <c r="AA591" s="82">
        <v>1.9943844490881835</v>
      </c>
      <c r="AB591" s="82">
        <v>0.60338162532778139</v>
      </c>
      <c r="AC591" s="82">
        <v>0.83811506064343411</v>
      </c>
      <c r="AD591" s="82">
        <v>0.60704187712805424</v>
      </c>
      <c r="AE591" s="82">
        <v>0.3129380842779857</v>
      </c>
      <c r="AF591" s="82">
        <v>0.10188873959927777</v>
      </c>
    </row>
    <row r="592" spans="1:32" x14ac:dyDescent="0.2">
      <c r="A592" s="83" t="s">
        <v>85</v>
      </c>
      <c r="B592" s="84">
        <v>84</v>
      </c>
      <c r="C592" s="72">
        <v>0</v>
      </c>
      <c r="D592" s="73">
        <v>0</v>
      </c>
      <c r="E592" s="73">
        <v>0</v>
      </c>
      <c r="F592" s="73">
        <v>0</v>
      </c>
      <c r="G592" s="73">
        <v>0</v>
      </c>
      <c r="H592" s="73">
        <v>0</v>
      </c>
      <c r="I592" s="73">
        <v>0</v>
      </c>
      <c r="J592" s="73">
        <v>0</v>
      </c>
      <c r="K592" s="73">
        <v>0</v>
      </c>
      <c r="L592" s="73">
        <v>0</v>
      </c>
      <c r="M592" s="73">
        <v>0</v>
      </c>
      <c r="N592" s="73">
        <v>0</v>
      </c>
      <c r="O592" s="73">
        <v>0</v>
      </c>
      <c r="P592" s="73">
        <v>0</v>
      </c>
      <c r="Q592" s="73">
        <v>0</v>
      </c>
      <c r="R592" s="73">
        <v>0</v>
      </c>
      <c r="S592" s="73">
        <v>0</v>
      </c>
      <c r="T592" s="73">
        <v>0</v>
      </c>
      <c r="U592" s="73">
        <v>0</v>
      </c>
      <c r="V592" s="73">
        <v>2.5327895222251131</v>
      </c>
      <c r="W592" s="73">
        <v>3.3663445585766776</v>
      </c>
      <c r="X592" s="73">
        <v>3.1616737916036155</v>
      </c>
      <c r="Y592" s="73">
        <v>2.5529354384799099</v>
      </c>
      <c r="Z592" s="73">
        <v>2.2194828225565471</v>
      </c>
      <c r="AA592" s="73">
        <v>1.0618465039390308</v>
      </c>
      <c r="AB592" s="73">
        <v>1.7056400938469269</v>
      </c>
      <c r="AC592" s="73">
        <v>0.32430891991989902</v>
      </c>
      <c r="AD592" s="73">
        <v>0.38890062477945286</v>
      </c>
      <c r="AE592" s="73">
        <v>0.20048339509750321</v>
      </c>
      <c r="AF592" s="73">
        <v>6.5274894502527672E-2</v>
      </c>
    </row>
    <row r="593" spans="1:32" x14ac:dyDescent="0.2">
      <c r="A593" s="70" t="s">
        <v>86</v>
      </c>
      <c r="B593" s="71">
        <v>85</v>
      </c>
      <c r="C593" s="72">
        <v>0</v>
      </c>
      <c r="D593" s="73">
        <v>0</v>
      </c>
      <c r="E593" s="73">
        <v>0</v>
      </c>
      <c r="F593" s="73">
        <v>0</v>
      </c>
      <c r="G593" s="73">
        <v>0</v>
      </c>
      <c r="H593" s="73">
        <v>0</v>
      </c>
      <c r="I593" s="73">
        <v>0</v>
      </c>
      <c r="J593" s="73">
        <v>0</v>
      </c>
      <c r="K593" s="73">
        <v>0</v>
      </c>
      <c r="L593" s="73">
        <v>0</v>
      </c>
      <c r="M593" s="73">
        <v>0</v>
      </c>
      <c r="N593" s="73">
        <v>0</v>
      </c>
      <c r="O593" s="73">
        <v>0</v>
      </c>
      <c r="P593" s="73">
        <v>0</v>
      </c>
      <c r="Q593" s="73">
        <v>0</v>
      </c>
      <c r="R593" s="73">
        <v>0</v>
      </c>
      <c r="S593" s="73">
        <v>0</v>
      </c>
      <c r="T593" s="73">
        <v>0</v>
      </c>
      <c r="U593" s="73">
        <v>0</v>
      </c>
      <c r="V593" s="73">
        <v>1.1142499614412407</v>
      </c>
      <c r="W593" s="73">
        <v>0.84258785754546317</v>
      </c>
      <c r="X593" s="73">
        <v>0.68780734287021761</v>
      </c>
      <c r="Y593" s="73">
        <v>0.44074680646978204</v>
      </c>
      <c r="Z593" s="73">
        <v>0.37252671660131759</v>
      </c>
      <c r="AA593" s="73">
        <v>0.16595300378896397</v>
      </c>
      <c r="AB593" s="73">
        <v>0.24562437845201718</v>
      </c>
      <c r="AC593" s="73">
        <v>6.8951309953644208E-2</v>
      </c>
      <c r="AD593" s="73">
        <v>6.2457932618852005E-2</v>
      </c>
      <c r="AE593" s="73">
        <v>3.2197887029108509E-2</v>
      </c>
      <c r="AF593" s="73">
        <v>1.0483230683554681E-2</v>
      </c>
    </row>
    <row r="594" spans="1:32" x14ac:dyDescent="0.2">
      <c r="A594" s="74" t="s">
        <v>87</v>
      </c>
      <c r="B594" s="75" t="s">
        <v>88</v>
      </c>
      <c r="C594" s="85">
        <v>0</v>
      </c>
      <c r="D594" s="86">
        <v>0</v>
      </c>
      <c r="E594" s="86">
        <v>0</v>
      </c>
      <c r="F594" s="86">
        <v>0</v>
      </c>
      <c r="G594" s="86">
        <v>0</v>
      </c>
      <c r="H594" s="86">
        <v>0</v>
      </c>
      <c r="I594" s="86">
        <v>0</v>
      </c>
      <c r="J594" s="86">
        <v>0</v>
      </c>
      <c r="K594" s="86">
        <v>0</v>
      </c>
      <c r="L594" s="86">
        <v>0</v>
      </c>
      <c r="M594" s="86">
        <v>0</v>
      </c>
      <c r="N594" s="86">
        <v>0</v>
      </c>
      <c r="O594" s="86">
        <v>0</v>
      </c>
      <c r="P594" s="86">
        <v>0</v>
      </c>
      <c r="Q594" s="86">
        <v>0</v>
      </c>
      <c r="R594" s="86">
        <v>0</v>
      </c>
      <c r="S594" s="86">
        <v>0</v>
      </c>
      <c r="T594" s="86">
        <v>0</v>
      </c>
      <c r="U594" s="86">
        <v>0</v>
      </c>
      <c r="V594" s="86">
        <v>0.39699590584789435</v>
      </c>
      <c r="W594" s="86">
        <v>0.26674316685882193</v>
      </c>
      <c r="X594" s="86">
        <v>0.42691490247116953</v>
      </c>
      <c r="Y594" s="86">
        <v>0.49759354700273545</v>
      </c>
      <c r="Z594" s="86">
        <v>0.415826415124116</v>
      </c>
      <c r="AA594" s="86">
        <v>0.25145670878683113</v>
      </c>
      <c r="AB594" s="86">
        <v>0.57592051469339445</v>
      </c>
      <c r="AC594" s="86">
        <v>0.17523143253736478</v>
      </c>
      <c r="AD594" s="86">
        <v>0.1886044960362378</v>
      </c>
      <c r="AE594" s="86">
        <v>9.7228102211051784E-2</v>
      </c>
      <c r="AF594" s="86">
        <v>3.165625817250748E-2</v>
      </c>
    </row>
    <row r="595" spans="1:32" x14ac:dyDescent="0.2">
      <c r="A595" s="32" t="s">
        <v>89</v>
      </c>
      <c r="B595" s="33"/>
      <c r="C595" s="34">
        <v>0</v>
      </c>
      <c r="D595" s="34">
        <v>0</v>
      </c>
      <c r="E595" s="34">
        <v>0</v>
      </c>
      <c r="F595" s="34">
        <v>0</v>
      </c>
      <c r="G595" s="34">
        <v>0</v>
      </c>
      <c r="H595" s="34">
        <v>0</v>
      </c>
      <c r="I595" s="34">
        <v>0</v>
      </c>
      <c r="J595" s="34">
        <v>0</v>
      </c>
      <c r="K595" s="34">
        <v>0</v>
      </c>
      <c r="L595" s="34">
        <v>0</v>
      </c>
      <c r="M595" s="34">
        <v>0</v>
      </c>
      <c r="N595" s="34">
        <v>0</v>
      </c>
      <c r="O595" s="34">
        <v>0</v>
      </c>
      <c r="P595" s="34">
        <v>0</v>
      </c>
      <c r="Q595" s="34">
        <v>0</v>
      </c>
      <c r="R595" s="34">
        <v>0</v>
      </c>
      <c r="S595" s="34">
        <v>0</v>
      </c>
      <c r="T595" s="34">
        <v>0</v>
      </c>
      <c r="U595" s="34">
        <v>0</v>
      </c>
      <c r="V595" s="34">
        <v>0</v>
      </c>
      <c r="W595" s="34">
        <v>0</v>
      </c>
      <c r="X595" s="34">
        <v>0</v>
      </c>
      <c r="Y595" s="34">
        <v>0</v>
      </c>
      <c r="Z595" s="34">
        <v>0</v>
      </c>
      <c r="AA595" s="34">
        <v>0</v>
      </c>
      <c r="AB595" s="34">
        <v>0</v>
      </c>
      <c r="AC595" s="34">
        <v>0</v>
      </c>
      <c r="AD595" s="34">
        <v>0</v>
      </c>
      <c r="AE595" s="34">
        <v>0</v>
      </c>
      <c r="AF595" s="34">
        <v>0</v>
      </c>
    </row>
    <row r="596" spans="1:32" ht="13.5" thickBot="1" x14ac:dyDescent="0.25">
      <c r="A596" s="30" t="s">
        <v>90</v>
      </c>
      <c r="B596" s="31"/>
      <c r="C596" s="19">
        <v>0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19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  <c r="Q596" s="19">
        <v>0</v>
      </c>
      <c r="R596" s="19">
        <v>0</v>
      </c>
      <c r="S596" s="19">
        <v>0</v>
      </c>
      <c r="T596" s="19">
        <v>0</v>
      </c>
      <c r="U596" s="19">
        <v>0</v>
      </c>
      <c r="V596" s="19">
        <v>0</v>
      </c>
      <c r="W596" s="19">
        <v>0</v>
      </c>
      <c r="X596" s="19">
        <v>0</v>
      </c>
      <c r="Y596" s="19">
        <v>0</v>
      </c>
      <c r="Z596" s="19">
        <v>0</v>
      </c>
      <c r="AA596" s="19">
        <v>0</v>
      </c>
      <c r="AB596" s="19">
        <v>0</v>
      </c>
      <c r="AC596" s="19">
        <v>0</v>
      </c>
      <c r="AD596" s="19">
        <v>0</v>
      </c>
      <c r="AE596" s="19">
        <v>0</v>
      </c>
      <c r="AF596" s="19">
        <v>0</v>
      </c>
    </row>
    <row r="597" spans="1:32" ht="13.5" thickBot="1" x14ac:dyDescent="0.25">
      <c r="A597" s="36" t="s">
        <v>91</v>
      </c>
      <c r="B597" s="37"/>
      <c r="C597" s="38">
        <v>3.9396000000000413</v>
      </c>
      <c r="D597" s="38">
        <v>4.924499999999739</v>
      </c>
      <c r="E597" s="38">
        <v>6.8943000000000438</v>
      </c>
      <c r="F597" s="38">
        <v>-11.81880000000001</v>
      </c>
      <c r="G597" s="38">
        <v>-52.199700000000007</v>
      </c>
      <c r="H597" s="38">
        <v>31.516799999999876</v>
      </c>
      <c r="I597" s="38">
        <v>0.98489999999992506</v>
      </c>
      <c r="J597" s="38">
        <v>-2.9547000000000025</v>
      </c>
      <c r="K597" s="38">
        <v>34.471500000000106</v>
      </c>
      <c r="L597" s="38">
        <v>93.565500000000156</v>
      </c>
      <c r="M597" s="38">
        <v>-102.42960000000005</v>
      </c>
      <c r="N597" s="38">
        <v>-71.8977000000001</v>
      </c>
      <c r="O597" s="38">
        <v>52.581900000000019</v>
      </c>
      <c r="P597" s="38">
        <v>-59.983400000000017</v>
      </c>
      <c r="Q597" s="38">
        <v>-24.03610000000009</v>
      </c>
      <c r="R597" s="38">
        <v>-106.8177323082478</v>
      </c>
      <c r="S597" s="38">
        <v>-45.228719090980803</v>
      </c>
      <c r="T597" s="38">
        <v>1.7346582799637531</v>
      </c>
      <c r="U597" s="38">
        <v>88.423845210427828</v>
      </c>
      <c r="V597" s="38">
        <v>-23.119333569306406</v>
      </c>
      <c r="W597" s="38">
        <v>-3.0555983747509572</v>
      </c>
      <c r="X597" s="38">
        <v>10.719033101692474</v>
      </c>
      <c r="Y597" s="38">
        <v>39.23765680812636</v>
      </c>
      <c r="Z597" s="38">
        <v>4.3338623725033187</v>
      </c>
      <c r="AA597" s="38">
        <v>17.899100323553796</v>
      </c>
      <c r="AB597" s="38">
        <v>-1.2849989632290146</v>
      </c>
      <c r="AC597" s="38">
        <v>0.16227919350851039</v>
      </c>
      <c r="AD597" s="38">
        <v>-6.8011202757495006</v>
      </c>
      <c r="AE597" s="38">
        <v>8.1718040718781069</v>
      </c>
      <c r="AF597" s="38">
        <v>6.6447056102567323</v>
      </c>
    </row>
    <row r="599" spans="1:32" x14ac:dyDescent="0.2">
      <c r="A599" s="94"/>
      <c r="B599" s="95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</row>
    <row r="600" spans="1:32" x14ac:dyDescent="0.2">
      <c r="A600"/>
      <c r="B60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 spans="1:32" ht="30.75" thickBot="1" x14ac:dyDescent="0.3">
      <c r="A601" s="90" t="s">
        <v>108</v>
      </c>
      <c r="B601" s="2" t="s">
        <v>1</v>
      </c>
      <c r="C601" s="3">
        <v>1990</v>
      </c>
      <c r="D601" s="3">
        <v>1991</v>
      </c>
      <c r="E601" s="3">
        <v>1992</v>
      </c>
      <c r="F601" s="3">
        <v>1993</v>
      </c>
      <c r="G601" s="3">
        <v>1994</v>
      </c>
      <c r="H601" s="3">
        <v>1995</v>
      </c>
      <c r="I601" s="3">
        <v>1996</v>
      </c>
      <c r="J601" s="3">
        <v>1997</v>
      </c>
      <c r="K601" s="3">
        <v>1998</v>
      </c>
      <c r="L601" s="3">
        <v>1999</v>
      </c>
      <c r="M601" s="3">
        <v>2000</v>
      </c>
      <c r="N601" s="3">
        <v>2001</v>
      </c>
      <c r="O601" s="3">
        <v>2002</v>
      </c>
      <c r="P601" s="3">
        <v>2003</v>
      </c>
      <c r="Q601" s="3">
        <v>2004</v>
      </c>
      <c r="R601" s="3">
        <v>2005</v>
      </c>
      <c r="S601" s="3">
        <v>2006</v>
      </c>
      <c r="T601" s="3">
        <v>2007</v>
      </c>
      <c r="U601" s="3">
        <v>2008</v>
      </c>
      <c r="V601" s="3">
        <v>2009</v>
      </c>
      <c r="W601" s="3">
        <v>2010</v>
      </c>
      <c r="X601" s="3">
        <v>2011</v>
      </c>
      <c r="Y601" s="3">
        <v>2012</v>
      </c>
      <c r="Z601" s="3">
        <v>2013</v>
      </c>
      <c r="AA601" s="3">
        <v>2014</v>
      </c>
      <c r="AB601" s="3">
        <v>2015</v>
      </c>
      <c r="AC601" s="3">
        <v>2016</v>
      </c>
      <c r="AD601" s="3">
        <v>2017</v>
      </c>
      <c r="AE601" s="3">
        <v>2018</v>
      </c>
      <c r="AF601" s="3">
        <v>2019</v>
      </c>
    </row>
    <row r="602" spans="1:32" x14ac:dyDescent="0.2">
      <c r="A602" s="5" t="s">
        <v>2</v>
      </c>
      <c r="B602" s="6"/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</row>
    <row r="603" spans="1:32" x14ac:dyDescent="0.2">
      <c r="A603" s="10" t="s">
        <v>3</v>
      </c>
      <c r="B603" s="11"/>
      <c r="C603" s="12">
        <v>126.1456</v>
      </c>
      <c r="D603" s="12">
        <v>135.15600000000001</v>
      </c>
      <c r="E603" s="12">
        <v>114.88260000000001</v>
      </c>
      <c r="F603" s="12">
        <v>125.01930000000002</v>
      </c>
      <c r="G603" s="12">
        <v>125.01930000000002</v>
      </c>
      <c r="H603" s="12">
        <v>116.00890000000001</v>
      </c>
      <c r="I603" s="12">
        <v>114.88260000000001</v>
      </c>
      <c r="J603" s="12">
        <v>106.99850000000001</v>
      </c>
      <c r="K603" s="12">
        <v>112.63000000000001</v>
      </c>
      <c r="L603" s="12">
        <v>119.38780000000001</v>
      </c>
      <c r="M603" s="12">
        <v>126.1456</v>
      </c>
      <c r="N603" s="12">
        <v>118.26150000000001</v>
      </c>
      <c r="O603" s="12">
        <v>116.00890000000001</v>
      </c>
      <c r="P603" s="12">
        <v>114.88260000000001</v>
      </c>
      <c r="Q603" s="12">
        <v>126.1456</v>
      </c>
      <c r="R603" s="12">
        <v>133.51610720000002</v>
      </c>
      <c r="S603" s="12">
        <v>131.86382510000001</v>
      </c>
      <c r="T603" s="12">
        <v>131.30067510000003</v>
      </c>
      <c r="U603" s="12">
        <v>146.97764479999998</v>
      </c>
      <c r="V603" s="12">
        <v>92.132466300000004</v>
      </c>
      <c r="W603" s="12">
        <v>121.53678040000003</v>
      </c>
      <c r="X603" s="12">
        <v>109.75233728900001</v>
      </c>
      <c r="Y603" s="12">
        <v>104.55555529999999</v>
      </c>
      <c r="Z603" s="12">
        <v>102.62516826266319</v>
      </c>
      <c r="AA603" s="12">
        <v>112.84764997613578</v>
      </c>
      <c r="AB603" s="12">
        <v>120.28455064966059</v>
      </c>
      <c r="AC603" s="12">
        <v>136.32929523509139</v>
      </c>
      <c r="AD603" s="12">
        <v>144.39346678516969</v>
      </c>
      <c r="AE603" s="12">
        <v>157.5463640726893</v>
      </c>
      <c r="AF603" s="12">
        <v>156.63083509070498</v>
      </c>
    </row>
    <row r="604" spans="1:32" x14ac:dyDescent="0.2">
      <c r="A604" s="10" t="s">
        <v>4</v>
      </c>
      <c r="B604" s="11"/>
      <c r="C604" s="12">
        <v>7.8841000000000001</v>
      </c>
      <c r="D604" s="12">
        <v>7.8841000000000001</v>
      </c>
      <c r="E604" s="12">
        <v>7.8841000000000001</v>
      </c>
      <c r="F604" s="12">
        <v>0</v>
      </c>
      <c r="G604" s="12">
        <v>9.0104000000000006</v>
      </c>
      <c r="H604" s="12">
        <v>4.5052000000000003</v>
      </c>
      <c r="I604" s="12">
        <v>6.7578000000000005</v>
      </c>
      <c r="J604" s="12">
        <v>6.7578000000000005</v>
      </c>
      <c r="K604" s="12">
        <v>6.7578000000000005</v>
      </c>
      <c r="L604" s="12">
        <v>4.5052000000000003</v>
      </c>
      <c r="M604" s="12">
        <v>5.6315000000000008</v>
      </c>
      <c r="N604" s="12">
        <v>19.147100000000002</v>
      </c>
      <c r="O604" s="12">
        <v>25.904900000000001</v>
      </c>
      <c r="P604" s="12">
        <v>23.6523</v>
      </c>
      <c r="Q604" s="12">
        <v>22.526000000000003</v>
      </c>
      <c r="R604" s="12">
        <v>22.538254143999996</v>
      </c>
      <c r="S604" s="12">
        <v>17.756124005200004</v>
      </c>
      <c r="T604" s="12">
        <v>15.1682143585</v>
      </c>
      <c r="U604" s="12">
        <v>12.92625132252825</v>
      </c>
      <c r="V604" s="12">
        <v>10.510023938624002</v>
      </c>
      <c r="W604" s="12">
        <v>29.860586114099998</v>
      </c>
      <c r="X604" s="12">
        <v>34.291259969400002</v>
      </c>
      <c r="Y604" s="12">
        <v>37.724257284700002</v>
      </c>
      <c r="Z604" s="12">
        <v>31.383906037754567</v>
      </c>
      <c r="AA604" s="12">
        <v>37.20029509347259</v>
      </c>
      <c r="AB604" s="12">
        <v>16.342021913054833</v>
      </c>
      <c r="AC604" s="12">
        <v>16.725525004543083</v>
      </c>
      <c r="AD604" s="12">
        <v>25.754003442872065</v>
      </c>
      <c r="AE604" s="12">
        <v>35.289733288720633</v>
      </c>
      <c r="AF604" s="12">
        <v>23.602785146527417</v>
      </c>
    </row>
    <row r="605" spans="1:32" x14ac:dyDescent="0.2">
      <c r="A605" s="10" t="s">
        <v>5</v>
      </c>
      <c r="B605" s="11"/>
      <c r="C605" s="12">
        <v>0</v>
      </c>
      <c r="D605" s="12">
        <v>0</v>
      </c>
      <c r="E605" s="12">
        <v>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</row>
    <row r="606" spans="1:32" ht="13.5" thickBot="1" x14ac:dyDescent="0.25">
      <c r="A606" s="13" t="s">
        <v>6</v>
      </c>
      <c r="B606" s="14"/>
      <c r="C606" s="15">
        <v>-5.6315000000000008</v>
      </c>
      <c r="D606" s="15">
        <v>0</v>
      </c>
      <c r="E606" s="15">
        <v>1.1263000000000001</v>
      </c>
      <c r="F606" s="15">
        <v>0</v>
      </c>
      <c r="G606" s="15">
        <v>-1.1263000000000001</v>
      </c>
      <c r="H606" s="15">
        <v>1.1263000000000001</v>
      </c>
      <c r="I606" s="15">
        <v>-1.1263000000000001</v>
      </c>
      <c r="J606" s="15">
        <v>3.3789000000000002</v>
      </c>
      <c r="K606" s="15">
        <v>-2.2526000000000002</v>
      </c>
      <c r="L606" s="15">
        <v>3.3789000000000002</v>
      </c>
      <c r="M606" s="15">
        <v>-1.1263000000000001</v>
      </c>
      <c r="N606" s="15">
        <v>-2.2526000000000002</v>
      </c>
      <c r="O606" s="15">
        <v>0</v>
      </c>
      <c r="P606" s="15">
        <v>0</v>
      </c>
      <c r="Q606" s="15">
        <v>0</v>
      </c>
      <c r="R606" s="15">
        <v>-3.552328800299986</v>
      </c>
      <c r="S606" s="15">
        <v>-1.8602545213000095</v>
      </c>
      <c r="T606" s="15">
        <v>2.6521357778999834</v>
      </c>
      <c r="U606" s="15">
        <v>-3.7997735313999983</v>
      </c>
      <c r="V606" s="15">
        <v>1.5795906980000136</v>
      </c>
      <c r="W606" s="15">
        <v>1.1030261368000005</v>
      </c>
      <c r="X606" s="15">
        <v>-1.6747799425000001</v>
      </c>
      <c r="Y606" s="15">
        <v>-0.41187664700000065</v>
      </c>
      <c r="Z606" s="15">
        <v>-2.3111387808355093</v>
      </c>
      <c r="AA606" s="15">
        <v>-0.807728250548303</v>
      </c>
      <c r="AB606" s="15">
        <v>-0.46439142845953013</v>
      </c>
      <c r="AC606" s="15">
        <v>-0.29445775467362928</v>
      </c>
      <c r="AD606" s="15">
        <v>-0.72000506642297601</v>
      </c>
      <c r="AE606" s="15">
        <v>1.4659197380156652</v>
      </c>
      <c r="AF606" s="15">
        <v>3.4576857142558772</v>
      </c>
    </row>
    <row r="607" spans="1:32" x14ac:dyDescent="0.2">
      <c r="A607" s="16" t="s">
        <v>7</v>
      </c>
      <c r="B607" s="17"/>
      <c r="C607" s="18">
        <v>112.63</v>
      </c>
      <c r="D607" s="18">
        <v>127.2719</v>
      </c>
      <c r="E607" s="18">
        <v>108.12480000000001</v>
      </c>
      <c r="F607" s="18">
        <v>125.01930000000002</v>
      </c>
      <c r="G607" s="18">
        <v>114.88260000000001</v>
      </c>
      <c r="H607" s="18">
        <v>112.63000000000001</v>
      </c>
      <c r="I607" s="18">
        <v>106.99850000000001</v>
      </c>
      <c r="J607" s="18">
        <v>103.61960000000001</v>
      </c>
      <c r="K607" s="18">
        <v>103.61960000000001</v>
      </c>
      <c r="L607" s="18">
        <v>118.26150000000001</v>
      </c>
      <c r="M607" s="18">
        <v>119.3878</v>
      </c>
      <c r="N607" s="18">
        <v>96.861800000000017</v>
      </c>
      <c r="O607" s="18">
        <v>90.104000000000013</v>
      </c>
      <c r="P607" s="18">
        <v>91.230300000000014</v>
      </c>
      <c r="Q607" s="18">
        <v>103.61959999999999</v>
      </c>
      <c r="R607" s="18">
        <v>107.42552425570004</v>
      </c>
      <c r="S607" s="18">
        <v>112.2474465735</v>
      </c>
      <c r="T607" s="18">
        <v>118.78459651940003</v>
      </c>
      <c r="U607" s="18">
        <v>130.25161994607171</v>
      </c>
      <c r="V607" s="18">
        <v>83.202033059376021</v>
      </c>
      <c r="W607" s="18">
        <v>92.779220422700021</v>
      </c>
      <c r="X607" s="18">
        <v>73.786297377100013</v>
      </c>
      <c r="Y607" s="18">
        <v>66.419421368299993</v>
      </c>
      <c r="Z607" s="18">
        <v>68.930123444073118</v>
      </c>
      <c r="AA607" s="18">
        <v>74.839626632114886</v>
      </c>
      <c r="AB607" s="18">
        <v>103.47813730814622</v>
      </c>
      <c r="AC607" s="18">
        <v>119.30931247587468</v>
      </c>
      <c r="AD607" s="18">
        <v>117.91945827587466</v>
      </c>
      <c r="AE607" s="18">
        <v>123.72255052198433</v>
      </c>
      <c r="AF607" s="18">
        <v>136.48573565843344</v>
      </c>
    </row>
    <row r="608" spans="1:32" ht="13.5" thickBot="1" x14ac:dyDescent="0.25">
      <c r="A608" s="21" t="s">
        <v>8</v>
      </c>
      <c r="B608" s="22"/>
      <c r="C608" s="23">
        <f t="shared" ref="C608:AF608" si="10">C607-C627</f>
        <v>112.63</v>
      </c>
      <c r="D608" s="23">
        <f t="shared" si="10"/>
        <v>127.2719</v>
      </c>
      <c r="E608" s="23">
        <f t="shared" si="10"/>
        <v>108.12480000000001</v>
      </c>
      <c r="F608" s="23">
        <f t="shared" si="10"/>
        <v>125.01930000000002</v>
      </c>
      <c r="G608" s="23">
        <f t="shared" si="10"/>
        <v>114.88260000000001</v>
      </c>
      <c r="H608" s="23">
        <f t="shared" si="10"/>
        <v>112.63000000000001</v>
      </c>
      <c r="I608" s="23">
        <f t="shared" si="10"/>
        <v>106.99850000000001</v>
      </c>
      <c r="J608" s="23">
        <f t="shared" si="10"/>
        <v>103.61960000000001</v>
      </c>
      <c r="K608" s="23">
        <f t="shared" si="10"/>
        <v>103.61960000000001</v>
      </c>
      <c r="L608" s="23">
        <f t="shared" si="10"/>
        <v>118.26150000000001</v>
      </c>
      <c r="M608" s="23">
        <f t="shared" si="10"/>
        <v>119.3878</v>
      </c>
      <c r="N608" s="23">
        <f t="shared" si="10"/>
        <v>96.861800000000017</v>
      </c>
      <c r="O608" s="23">
        <f t="shared" si="10"/>
        <v>90.104000000000013</v>
      </c>
      <c r="P608" s="23">
        <f t="shared" si="10"/>
        <v>91.230300000000014</v>
      </c>
      <c r="Q608" s="23">
        <f t="shared" si="10"/>
        <v>103.61959999999999</v>
      </c>
      <c r="R608" s="23">
        <f t="shared" si="10"/>
        <v>107.42552425570004</v>
      </c>
      <c r="S608" s="23">
        <f t="shared" si="10"/>
        <v>112.2474465735</v>
      </c>
      <c r="T608" s="23">
        <f t="shared" si="10"/>
        <v>118.78459651940003</v>
      </c>
      <c r="U608" s="23">
        <f t="shared" si="10"/>
        <v>130.25161994607171</v>
      </c>
      <c r="V608" s="23">
        <f t="shared" si="10"/>
        <v>83.202033059376021</v>
      </c>
      <c r="W608" s="23">
        <f t="shared" si="10"/>
        <v>92.779220422700021</v>
      </c>
      <c r="X608" s="23">
        <f t="shared" si="10"/>
        <v>73.786297377100013</v>
      </c>
      <c r="Y608" s="23">
        <f t="shared" si="10"/>
        <v>66.419421368299993</v>
      </c>
      <c r="Z608" s="23">
        <f t="shared" si="10"/>
        <v>68.930123444073118</v>
      </c>
      <c r="AA608" s="23">
        <f t="shared" si="10"/>
        <v>74.839626632114886</v>
      </c>
      <c r="AB608" s="23">
        <f t="shared" si="10"/>
        <v>103.47813730814622</v>
      </c>
      <c r="AC608" s="23">
        <f t="shared" si="10"/>
        <v>119.30931247587468</v>
      </c>
      <c r="AD608" s="23">
        <f t="shared" si="10"/>
        <v>117.91945827587466</v>
      </c>
      <c r="AE608" s="23">
        <f t="shared" si="10"/>
        <v>123.72255052198433</v>
      </c>
      <c r="AF608" s="23">
        <f t="shared" si="10"/>
        <v>136.48573565843344</v>
      </c>
    </row>
    <row r="609" spans="1:32" x14ac:dyDescent="0.2">
      <c r="A609" s="16" t="s">
        <v>9</v>
      </c>
      <c r="B609" s="17"/>
      <c r="C609" s="18">
        <v>0</v>
      </c>
      <c r="D609" s="18">
        <v>0</v>
      </c>
      <c r="E609" s="18">
        <v>0</v>
      </c>
      <c r="F609" s="18">
        <v>0</v>
      </c>
      <c r="G609" s="18">
        <v>0</v>
      </c>
      <c r="H609" s="18">
        <v>0</v>
      </c>
      <c r="I609" s="18">
        <v>0</v>
      </c>
      <c r="J609" s="18">
        <v>0</v>
      </c>
      <c r="K609" s="18">
        <v>0</v>
      </c>
      <c r="L609" s="18">
        <v>0</v>
      </c>
      <c r="M609" s="18">
        <v>0</v>
      </c>
      <c r="N609" s="18">
        <v>0</v>
      </c>
      <c r="O609" s="18">
        <v>0.19103999999999999</v>
      </c>
      <c r="P609" s="18">
        <v>0.11939999999999999</v>
      </c>
      <c r="Q609" s="18">
        <v>0.11939999999999999</v>
      </c>
      <c r="R609" s="18">
        <v>0.12802116050380796</v>
      </c>
      <c r="S609" s="18">
        <v>0.12802116050380796</v>
      </c>
      <c r="T609" s="18">
        <v>0.24380293167820793</v>
      </c>
      <c r="U609" s="18">
        <v>0.23932922044226948</v>
      </c>
      <c r="V609" s="18">
        <v>0.24382005650380797</v>
      </c>
      <c r="W609" s="18">
        <v>0.46241061019200003</v>
      </c>
      <c r="X609" s="18">
        <v>0.43670279350902852</v>
      </c>
      <c r="Y609" s="18">
        <v>0.49079650780767087</v>
      </c>
      <c r="Z609" s="18">
        <v>0.61192773760319985</v>
      </c>
      <c r="AA609" s="18">
        <v>0.51942510359999994</v>
      </c>
      <c r="AB609" s="18">
        <v>0.63707342085838004</v>
      </c>
      <c r="AC609" s="18">
        <v>0.6302865306815999</v>
      </c>
      <c r="AD609" s="18">
        <v>0.65477629553500794</v>
      </c>
      <c r="AE609" s="18">
        <v>0.63499472294399995</v>
      </c>
      <c r="AF609" s="18">
        <v>0.63852264334079989</v>
      </c>
    </row>
    <row r="610" spans="1:32" x14ac:dyDescent="0.2">
      <c r="A610" s="24" t="s">
        <v>10</v>
      </c>
      <c r="B610" s="25"/>
      <c r="C610" s="26">
        <v>0</v>
      </c>
      <c r="D610" s="26">
        <v>0</v>
      </c>
      <c r="E610" s="26">
        <v>0</v>
      </c>
      <c r="F610" s="26">
        <v>0</v>
      </c>
      <c r="G610" s="26">
        <v>0</v>
      </c>
      <c r="H610" s="26">
        <v>0</v>
      </c>
      <c r="I610" s="26">
        <v>0</v>
      </c>
      <c r="J610" s="26">
        <v>0</v>
      </c>
      <c r="K610" s="26">
        <v>0</v>
      </c>
      <c r="L610" s="26">
        <v>0</v>
      </c>
      <c r="M610" s="26">
        <v>0</v>
      </c>
      <c r="N610" s="26">
        <v>0</v>
      </c>
      <c r="O610" s="26">
        <v>0</v>
      </c>
      <c r="P610" s="26">
        <v>0</v>
      </c>
      <c r="Q610" s="26">
        <v>0</v>
      </c>
      <c r="R610" s="26">
        <v>0</v>
      </c>
      <c r="S610" s="26">
        <v>0</v>
      </c>
      <c r="T610" s="26">
        <v>0</v>
      </c>
      <c r="U610" s="26">
        <v>0</v>
      </c>
      <c r="V610" s="26">
        <v>0</v>
      </c>
      <c r="W610" s="26">
        <v>0</v>
      </c>
      <c r="X610" s="26">
        <v>0</v>
      </c>
      <c r="Y610" s="26">
        <v>0</v>
      </c>
      <c r="Z610" s="26">
        <v>0</v>
      </c>
      <c r="AA610" s="26">
        <v>0</v>
      </c>
      <c r="AB610" s="26">
        <v>0</v>
      </c>
      <c r="AC610" s="26">
        <v>0</v>
      </c>
      <c r="AD610" s="26">
        <v>0</v>
      </c>
      <c r="AE610" s="26">
        <v>0</v>
      </c>
      <c r="AF610" s="26">
        <v>0</v>
      </c>
    </row>
    <row r="611" spans="1:32" x14ac:dyDescent="0.2">
      <c r="A611" s="10" t="s">
        <v>11</v>
      </c>
      <c r="B611" s="11"/>
      <c r="C611" s="12">
        <v>0</v>
      </c>
      <c r="D611" s="12">
        <v>0</v>
      </c>
      <c r="E611" s="12">
        <v>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0.19103999999999999</v>
      </c>
      <c r="P611" s="12">
        <v>0.11939999999999999</v>
      </c>
      <c r="Q611" s="12">
        <v>0.11939999999999999</v>
      </c>
      <c r="R611" s="12">
        <v>0.12802116050380796</v>
      </c>
      <c r="S611" s="12">
        <v>0.12802116050380796</v>
      </c>
      <c r="T611" s="12">
        <v>0.24380293167820793</v>
      </c>
      <c r="U611" s="12">
        <v>0.23932922044226948</v>
      </c>
      <c r="V611" s="12">
        <v>0.24382005650380797</v>
      </c>
      <c r="W611" s="12">
        <v>0.46241061019200003</v>
      </c>
      <c r="X611" s="12">
        <v>0.43670279350902852</v>
      </c>
      <c r="Y611" s="12">
        <v>0.49079650780767087</v>
      </c>
      <c r="Z611" s="12">
        <v>0.61192773760319985</v>
      </c>
      <c r="AA611" s="12">
        <v>0.51942510359999994</v>
      </c>
      <c r="AB611" s="12">
        <v>0.63707342085838004</v>
      </c>
      <c r="AC611" s="12">
        <v>0.6302865306815999</v>
      </c>
      <c r="AD611" s="12">
        <v>0.65477629553500794</v>
      </c>
      <c r="AE611" s="12">
        <v>0.63499472294399995</v>
      </c>
      <c r="AF611" s="12">
        <v>0.63852264334079989</v>
      </c>
    </row>
    <row r="612" spans="1:32" x14ac:dyDescent="0.2">
      <c r="A612" s="10" t="s">
        <v>12</v>
      </c>
      <c r="B612" s="11"/>
      <c r="C612" s="12">
        <v>0</v>
      </c>
      <c r="D612" s="12">
        <v>0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  <c r="U612" s="12">
        <v>0</v>
      </c>
      <c r="V612" s="12">
        <v>0</v>
      </c>
      <c r="W612" s="12">
        <v>0</v>
      </c>
      <c r="X612" s="12">
        <v>0</v>
      </c>
      <c r="Y612" s="12">
        <v>0</v>
      </c>
      <c r="Z612" s="12">
        <v>0</v>
      </c>
      <c r="AA612" s="12">
        <v>0</v>
      </c>
      <c r="AB612" s="12">
        <v>0</v>
      </c>
      <c r="AC612" s="12">
        <v>0</v>
      </c>
      <c r="AD612" s="12">
        <v>0</v>
      </c>
      <c r="AE612" s="12">
        <v>0</v>
      </c>
      <c r="AF612" s="12">
        <v>0</v>
      </c>
    </row>
    <row r="613" spans="1:32" x14ac:dyDescent="0.2">
      <c r="A613" s="10" t="s">
        <v>13</v>
      </c>
      <c r="B613" s="11"/>
      <c r="C613" s="12">
        <v>0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F613" s="12">
        <v>0</v>
      </c>
    </row>
    <row r="614" spans="1:32" x14ac:dyDescent="0.2">
      <c r="A614" s="27" t="s">
        <v>14</v>
      </c>
      <c r="B614" s="28"/>
      <c r="C614" s="29">
        <v>0</v>
      </c>
      <c r="D614" s="29">
        <v>0</v>
      </c>
      <c r="E614" s="29">
        <v>0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29">
        <v>0</v>
      </c>
      <c r="L614" s="29">
        <v>0</v>
      </c>
      <c r="M614" s="29">
        <v>0</v>
      </c>
      <c r="N614" s="29">
        <v>0</v>
      </c>
      <c r="O614" s="29">
        <v>0</v>
      </c>
      <c r="P614" s="29">
        <v>0</v>
      </c>
      <c r="Q614" s="29">
        <v>0</v>
      </c>
      <c r="R614" s="29">
        <v>0</v>
      </c>
      <c r="S614" s="29">
        <v>0</v>
      </c>
      <c r="T614" s="29">
        <v>0</v>
      </c>
      <c r="U614" s="29">
        <v>0</v>
      </c>
      <c r="V614" s="29">
        <v>0</v>
      </c>
      <c r="W614" s="29">
        <v>0</v>
      </c>
      <c r="X614" s="29">
        <v>0</v>
      </c>
      <c r="Y614" s="29">
        <v>0</v>
      </c>
      <c r="Z614" s="29">
        <v>0</v>
      </c>
      <c r="AA614" s="29">
        <v>0</v>
      </c>
      <c r="AB614" s="29">
        <v>0</v>
      </c>
      <c r="AC614" s="29">
        <v>0</v>
      </c>
      <c r="AD614" s="29">
        <v>0</v>
      </c>
      <c r="AE614" s="29">
        <v>0</v>
      </c>
      <c r="AF614" s="29">
        <v>0</v>
      </c>
    </row>
    <row r="615" spans="1:32" x14ac:dyDescent="0.2">
      <c r="A615" s="30" t="s">
        <v>15</v>
      </c>
      <c r="B615" s="31"/>
      <c r="C615" s="19">
        <v>32.662700000000001</v>
      </c>
      <c r="D615" s="19">
        <v>32.662700000000001</v>
      </c>
      <c r="E615" s="19">
        <v>39.420500000000004</v>
      </c>
      <c r="F615" s="19">
        <v>31.5364</v>
      </c>
      <c r="G615" s="19">
        <v>33.789000000000001</v>
      </c>
      <c r="H615" s="19">
        <v>39.420500000000004</v>
      </c>
      <c r="I615" s="19">
        <v>45.052000000000007</v>
      </c>
      <c r="J615" s="19">
        <v>48.430900000000001</v>
      </c>
      <c r="K615" s="19">
        <v>49.557200000000002</v>
      </c>
      <c r="L615" s="19">
        <v>42.799400000000006</v>
      </c>
      <c r="M615" s="19">
        <v>52.936100000000003</v>
      </c>
      <c r="N615" s="19">
        <v>66.451700000000002</v>
      </c>
      <c r="O615" s="19">
        <v>67.578000000000003</v>
      </c>
      <c r="P615" s="19">
        <v>66.451700000000002</v>
      </c>
      <c r="Q615" s="19">
        <v>59.693900000000006</v>
      </c>
      <c r="R615" s="19">
        <v>63.648268343100021</v>
      </c>
      <c r="S615" s="19">
        <v>55.698524650719996</v>
      </c>
      <c r="T615" s="19">
        <v>40.268501872835415</v>
      </c>
      <c r="U615" s="19">
        <v>37.748000708074294</v>
      </c>
      <c r="V615" s="19">
        <v>38.67978823546904</v>
      </c>
      <c r="W615" s="19">
        <v>64.36952599701155</v>
      </c>
      <c r="X615" s="19">
        <v>74.959824069691678</v>
      </c>
      <c r="Y615" s="19">
        <v>81.813521949600002</v>
      </c>
      <c r="Z615" s="19">
        <v>70.984914459900011</v>
      </c>
      <c r="AA615" s="19">
        <v>67.173742993054844</v>
      </c>
      <c r="AB615" s="19">
        <v>52.699478191436029</v>
      </c>
      <c r="AC615" s="19">
        <v>47.886690660678859</v>
      </c>
      <c r="AD615" s="19">
        <v>54.660323556762407</v>
      </c>
      <c r="AE615" s="19">
        <v>64.797462901984332</v>
      </c>
      <c r="AF615" s="19">
        <v>50.547599406892957</v>
      </c>
    </row>
    <row r="616" spans="1:32" x14ac:dyDescent="0.2">
      <c r="A616" s="24" t="s">
        <v>10</v>
      </c>
      <c r="B616" s="25"/>
      <c r="C616" s="26">
        <v>0</v>
      </c>
      <c r="D616" s="26">
        <v>0</v>
      </c>
      <c r="E616" s="26">
        <v>0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26">
        <v>0</v>
      </c>
      <c r="L616" s="26">
        <v>0</v>
      </c>
      <c r="M616" s="26">
        <v>0</v>
      </c>
      <c r="N616" s="26">
        <v>0</v>
      </c>
      <c r="O616" s="26">
        <v>0</v>
      </c>
      <c r="P616" s="26">
        <v>0</v>
      </c>
      <c r="Q616" s="26">
        <v>0</v>
      </c>
      <c r="R616" s="26">
        <v>0</v>
      </c>
      <c r="S616" s="26">
        <v>0</v>
      </c>
      <c r="T616" s="26">
        <v>0</v>
      </c>
      <c r="U616" s="26">
        <v>0</v>
      </c>
      <c r="V616" s="26">
        <v>0</v>
      </c>
      <c r="W616" s="26">
        <v>0</v>
      </c>
      <c r="X616" s="26">
        <v>0</v>
      </c>
      <c r="Y616" s="26">
        <v>0</v>
      </c>
      <c r="Z616" s="26">
        <v>0</v>
      </c>
      <c r="AA616" s="26">
        <v>0</v>
      </c>
      <c r="AB616" s="26">
        <v>0</v>
      </c>
      <c r="AC616" s="26">
        <v>0</v>
      </c>
      <c r="AD616" s="26">
        <v>0</v>
      </c>
      <c r="AE616" s="26">
        <v>0</v>
      </c>
      <c r="AF616" s="26">
        <v>0</v>
      </c>
    </row>
    <row r="617" spans="1:32" x14ac:dyDescent="0.2">
      <c r="A617" s="10" t="s">
        <v>16</v>
      </c>
      <c r="B617" s="11"/>
      <c r="C617" s="12">
        <v>0</v>
      </c>
      <c r="D617" s="12">
        <v>0</v>
      </c>
      <c r="E617" s="12">
        <v>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</row>
    <row r="618" spans="1:32" x14ac:dyDescent="0.2">
      <c r="A618" s="10" t="s">
        <v>17</v>
      </c>
      <c r="B618" s="11"/>
      <c r="C618" s="12">
        <v>0</v>
      </c>
      <c r="D618" s="12">
        <v>0</v>
      </c>
      <c r="E618" s="12">
        <v>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</row>
    <row r="619" spans="1:32" x14ac:dyDescent="0.2">
      <c r="A619" s="10" t="s">
        <v>13</v>
      </c>
      <c r="B619" s="11"/>
      <c r="C619" s="12">
        <v>0</v>
      </c>
      <c r="D619" s="12">
        <v>0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</row>
    <row r="620" spans="1:32" x14ac:dyDescent="0.2">
      <c r="A620" s="27" t="s">
        <v>18</v>
      </c>
      <c r="B620" s="28"/>
      <c r="C620" s="29">
        <v>32.662700000000001</v>
      </c>
      <c r="D620" s="29">
        <v>32.662700000000001</v>
      </c>
      <c r="E620" s="29">
        <v>39.420500000000004</v>
      </c>
      <c r="F620" s="29">
        <v>31.5364</v>
      </c>
      <c r="G620" s="29">
        <v>33.789000000000001</v>
      </c>
      <c r="H620" s="29">
        <v>39.420500000000004</v>
      </c>
      <c r="I620" s="29">
        <v>45.052000000000007</v>
      </c>
      <c r="J620" s="29">
        <v>48.430900000000001</v>
      </c>
      <c r="K620" s="29">
        <v>49.557200000000002</v>
      </c>
      <c r="L620" s="29">
        <v>42.799400000000006</v>
      </c>
      <c r="M620" s="29">
        <v>52.936100000000003</v>
      </c>
      <c r="N620" s="29">
        <v>66.451700000000002</v>
      </c>
      <c r="O620" s="29">
        <v>67.578000000000003</v>
      </c>
      <c r="P620" s="29">
        <v>66.451700000000002</v>
      </c>
      <c r="Q620" s="29">
        <v>59.693900000000006</v>
      </c>
      <c r="R620" s="29">
        <v>63.648268343100021</v>
      </c>
      <c r="S620" s="29">
        <v>55.698524650719996</v>
      </c>
      <c r="T620" s="29">
        <v>40.268501872835415</v>
      </c>
      <c r="U620" s="29">
        <v>37.748000708074294</v>
      </c>
      <c r="V620" s="29">
        <v>38.67978823546904</v>
      </c>
      <c r="W620" s="29">
        <v>64.36952599701155</v>
      </c>
      <c r="X620" s="29">
        <v>74.959824069691678</v>
      </c>
      <c r="Y620" s="29">
        <v>81.813521949600002</v>
      </c>
      <c r="Z620" s="29">
        <v>70.984914459900011</v>
      </c>
      <c r="AA620" s="29">
        <v>67.173742993054844</v>
      </c>
      <c r="AB620" s="29">
        <v>52.699478191436029</v>
      </c>
      <c r="AC620" s="29">
        <v>47.886690660678859</v>
      </c>
      <c r="AD620" s="29">
        <v>54.660323556762407</v>
      </c>
      <c r="AE620" s="29">
        <v>64.797462901984332</v>
      </c>
      <c r="AF620" s="29">
        <v>50.547599406892957</v>
      </c>
    </row>
    <row r="621" spans="1:32" x14ac:dyDescent="0.2">
      <c r="A621" s="32" t="s">
        <v>19</v>
      </c>
      <c r="B621" s="33"/>
      <c r="C621" s="34">
        <v>0</v>
      </c>
      <c r="D621" s="34">
        <v>0</v>
      </c>
      <c r="E621" s="34">
        <v>0</v>
      </c>
      <c r="F621" s="34">
        <v>0</v>
      </c>
      <c r="G621" s="34">
        <v>0</v>
      </c>
      <c r="H621" s="34">
        <v>0</v>
      </c>
      <c r="I621" s="34">
        <v>0</v>
      </c>
      <c r="J621" s="34">
        <v>0</v>
      </c>
      <c r="K621" s="34">
        <v>0</v>
      </c>
      <c r="L621" s="34">
        <v>0</v>
      </c>
      <c r="M621" s="34">
        <v>0</v>
      </c>
      <c r="N621" s="34">
        <v>0</v>
      </c>
      <c r="O621" s="34">
        <v>0</v>
      </c>
      <c r="P621" s="34">
        <v>0</v>
      </c>
      <c r="Q621" s="34">
        <v>0</v>
      </c>
      <c r="R621" s="34">
        <v>0</v>
      </c>
      <c r="S621" s="34">
        <v>0</v>
      </c>
      <c r="T621" s="34">
        <v>0</v>
      </c>
      <c r="U621" s="34">
        <v>0</v>
      </c>
      <c r="V621" s="34">
        <v>0</v>
      </c>
      <c r="W621" s="34">
        <v>0</v>
      </c>
      <c r="X621" s="34">
        <v>0</v>
      </c>
      <c r="Y621" s="34">
        <v>0</v>
      </c>
      <c r="Z621" s="34">
        <v>0</v>
      </c>
      <c r="AA621" s="34">
        <v>0</v>
      </c>
      <c r="AB621" s="34">
        <v>0</v>
      </c>
      <c r="AC621" s="34">
        <v>0</v>
      </c>
      <c r="AD621" s="34">
        <v>0</v>
      </c>
      <c r="AE621" s="34">
        <v>0</v>
      </c>
      <c r="AF621" s="34">
        <v>0</v>
      </c>
    </row>
    <row r="622" spans="1:32" x14ac:dyDescent="0.2">
      <c r="A622" s="24" t="s">
        <v>20</v>
      </c>
      <c r="B622" s="25"/>
      <c r="C622" s="26">
        <v>0</v>
      </c>
      <c r="D622" s="26">
        <v>0</v>
      </c>
      <c r="E622" s="26">
        <v>0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26">
        <v>0</v>
      </c>
      <c r="L622" s="26">
        <v>0</v>
      </c>
      <c r="M622" s="26">
        <v>0</v>
      </c>
      <c r="N622" s="26">
        <v>0</v>
      </c>
      <c r="O622" s="26">
        <v>0</v>
      </c>
      <c r="P622" s="26">
        <v>0</v>
      </c>
      <c r="Q622" s="26">
        <v>0</v>
      </c>
      <c r="R622" s="26">
        <v>0</v>
      </c>
      <c r="S622" s="26">
        <v>0</v>
      </c>
      <c r="T622" s="26">
        <v>0</v>
      </c>
      <c r="U622" s="26">
        <v>0</v>
      </c>
      <c r="V622" s="26">
        <v>0</v>
      </c>
      <c r="W622" s="26">
        <v>0</v>
      </c>
      <c r="X622" s="26">
        <v>0</v>
      </c>
      <c r="Y622" s="26">
        <v>0</v>
      </c>
      <c r="Z622" s="26">
        <v>0</v>
      </c>
      <c r="AA622" s="26">
        <v>0</v>
      </c>
      <c r="AB622" s="26">
        <v>0</v>
      </c>
      <c r="AC622" s="26">
        <v>0</v>
      </c>
      <c r="AD622" s="26">
        <v>0</v>
      </c>
      <c r="AE622" s="26">
        <v>0</v>
      </c>
      <c r="AF622" s="26">
        <v>0</v>
      </c>
    </row>
    <row r="623" spans="1:32" x14ac:dyDescent="0.2">
      <c r="A623" s="35" t="s">
        <v>21</v>
      </c>
      <c r="B623" s="31"/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</row>
    <row r="624" spans="1:32" ht="13.5" thickBot="1" x14ac:dyDescent="0.25">
      <c r="A624" s="13" t="s">
        <v>22</v>
      </c>
      <c r="B624" s="14"/>
      <c r="C624" s="15">
        <v>0</v>
      </c>
      <c r="D624" s="15">
        <v>0</v>
      </c>
      <c r="E624" s="15">
        <v>0</v>
      </c>
      <c r="F624" s="15">
        <v>0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  <c r="N624" s="15">
        <v>0</v>
      </c>
      <c r="O624" s="15">
        <v>0</v>
      </c>
      <c r="P624" s="15">
        <v>0</v>
      </c>
      <c r="Q624" s="15">
        <v>0</v>
      </c>
      <c r="R624" s="15">
        <v>0</v>
      </c>
      <c r="S624" s="15">
        <v>0</v>
      </c>
      <c r="T624" s="15">
        <v>0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15">
        <v>0</v>
      </c>
      <c r="AD624" s="15">
        <v>0</v>
      </c>
      <c r="AE624" s="15">
        <v>0</v>
      </c>
      <c r="AF624" s="15">
        <v>0</v>
      </c>
    </row>
    <row r="625" spans="1:32" ht="13.5" thickBot="1" x14ac:dyDescent="0.25">
      <c r="A625" s="30" t="s">
        <v>23</v>
      </c>
      <c r="B625" s="31"/>
      <c r="C625" s="19">
        <v>3.3789000000000002</v>
      </c>
      <c r="D625" s="19">
        <v>0</v>
      </c>
      <c r="E625" s="19">
        <v>3.3789000000000002</v>
      </c>
      <c r="F625" s="19">
        <v>4.5052000000000003</v>
      </c>
      <c r="G625" s="19">
        <v>3.3789000000000002</v>
      </c>
      <c r="H625" s="19">
        <v>4.5052000000000003</v>
      </c>
      <c r="I625" s="19">
        <v>4.5052000000000003</v>
      </c>
      <c r="J625" s="19">
        <v>4.5052000000000003</v>
      </c>
      <c r="K625" s="19">
        <v>3.3789000000000002</v>
      </c>
      <c r="L625" s="19">
        <v>3.3789000000000002</v>
      </c>
      <c r="M625" s="19">
        <v>3.3789000000000002</v>
      </c>
      <c r="N625" s="19">
        <v>3.3789000000000002</v>
      </c>
      <c r="O625" s="19">
        <v>3.3789000000000002</v>
      </c>
      <c r="P625" s="19">
        <v>3.3789000000000002</v>
      </c>
      <c r="Q625" s="19">
        <v>6.7578000000000005</v>
      </c>
      <c r="R625" s="19">
        <v>7.4464792301937797</v>
      </c>
      <c r="S625" s="19">
        <v>5.6463303806400029</v>
      </c>
      <c r="T625" s="19">
        <v>3.757145438174252</v>
      </c>
      <c r="U625" s="19">
        <v>4.0697821438255444</v>
      </c>
      <c r="V625" s="19">
        <v>3.1807158879380455</v>
      </c>
      <c r="W625" s="19">
        <v>3.1541612860222954</v>
      </c>
      <c r="X625" s="19">
        <v>11.532111464619655</v>
      </c>
      <c r="Y625" s="19">
        <v>10.318705443987364</v>
      </c>
      <c r="Z625" s="19">
        <v>1.5860043469953186E-5</v>
      </c>
      <c r="AA625" s="19">
        <v>4.1693256233877908E-3</v>
      </c>
      <c r="AB625" s="19">
        <v>4.1693256233877908E-3</v>
      </c>
      <c r="AC625" s="19">
        <v>4.1693256233877908E-3</v>
      </c>
      <c r="AD625" s="19">
        <v>4.1693256233877908E-3</v>
      </c>
      <c r="AE625" s="19">
        <v>4.1693256233877908E-3</v>
      </c>
      <c r="AF625" s="19">
        <v>4.1693256233877908E-3</v>
      </c>
    </row>
    <row r="626" spans="1:32" ht="13.5" thickBot="1" x14ac:dyDescent="0.25">
      <c r="A626" s="36" t="s">
        <v>24</v>
      </c>
      <c r="B626" s="37"/>
      <c r="C626" s="38">
        <v>141.91380000000001</v>
      </c>
      <c r="D626" s="38">
        <v>159.93459999999999</v>
      </c>
      <c r="E626" s="38">
        <v>144.16640000000001</v>
      </c>
      <c r="F626" s="38">
        <v>152.0505</v>
      </c>
      <c r="G626" s="38">
        <v>145.29270000000002</v>
      </c>
      <c r="H626" s="38">
        <v>147.5453</v>
      </c>
      <c r="I626" s="38">
        <v>147.5453</v>
      </c>
      <c r="J626" s="38">
        <v>147.5453</v>
      </c>
      <c r="K626" s="38">
        <v>149.79790000000003</v>
      </c>
      <c r="L626" s="38">
        <v>157.68200000000002</v>
      </c>
      <c r="M626" s="38">
        <v>168.94500000000002</v>
      </c>
      <c r="N626" s="38">
        <v>159.93460000000005</v>
      </c>
      <c r="O626" s="38">
        <v>154.11206000000004</v>
      </c>
      <c r="P626" s="38">
        <v>154.18370000000004</v>
      </c>
      <c r="Q626" s="38">
        <v>156.43629999999999</v>
      </c>
      <c r="R626" s="38">
        <v>163.49929220810247</v>
      </c>
      <c r="S626" s="38">
        <v>162.17161968307619</v>
      </c>
      <c r="T626" s="38">
        <v>155.05215002238296</v>
      </c>
      <c r="U626" s="38">
        <v>163.69050928987821</v>
      </c>
      <c r="V626" s="38">
        <v>118.4572853504032</v>
      </c>
      <c r="W626" s="38">
        <v>153.53217452349728</v>
      </c>
      <c r="X626" s="38">
        <v>136.777307188663</v>
      </c>
      <c r="Y626" s="38">
        <v>137.42344136610495</v>
      </c>
      <c r="Z626" s="38">
        <v>139.30309430632647</v>
      </c>
      <c r="AA626" s="38">
        <v>141.48977519594635</v>
      </c>
      <c r="AB626" s="38">
        <v>155.53637275310047</v>
      </c>
      <c r="AC626" s="38">
        <v>166.56154728024853</v>
      </c>
      <c r="AD626" s="38">
        <v>171.92083621147867</v>
      </c>
      <c r="AE626" s="38">
        <v>187.88084937540125</v>
      </c>
      <c r="AF626" s="38">
        <v>186.3906430963622</v>
      </c>
    </row>
    <row r="627" spans="1:32" x14ac:dyDescent="0.2">
      <c r="A627" s="16" t="s">
        <v>25</v>
      </c>
      <c r="B627" s="17"/>
      <c r="C627" s="18">
        <v>0</v>
      </c>
      <c r="D627" s="18">
        <v>0</v>
      </c>
      <c r="E627" s="18">
        <v>0</v>
      </c>
      <c r="F627" s="18">
        <v>0</v>
      </c>
      <c r="G627" s="18">
        <v>0</v>
      </c>
      <c r="H627" s="18">
        <v>0</v>
      </c>
      <c r="I627" s="18">
        <v>0</v>
      </c>
      <c r="J627" s="18">
        <v>0</v>
      </c>
      <c r="K627" s="18">
        <v>0</v>
      </c>
      <c r="L627" s="18">
        <v>0</v>
      </c>
      <c r="M627" s="18">
        <v>0</v>
      </c>
      <c r="N627" s="18">
        <v>0</v>
      </c>
      <c r="O627" s="18">
        <v>0</v>
      </c>
      <c r="P627" s="18">
        <v>0</v>
      </c>
      <c r="Q627" s="18">
        <v>0</v>
      </c>
      <c r="R627" s="18">
        <v>0</v>
      </c>
      <c r="S627" s="18">
        <v>0</v>
      </c>
      <c r="T627" s="18">
        <v>0</v>
      </c>
      <c r="U627" s="18">
        <v>0</v>
      </c>
      <c r="V627" s="18">
        <v>0</v>
      </c>
      <c r="W627" s="18">
        <v>0</v>
      </c>
      <c r="X627" s="18">
        <v>0</v>
      </c>
      <c r="Y627" s="18">
        <v>0</v>
      </c>
      <c r="Z627" s="18">
        <v>0</v>
      </c>
      <c r="AA627" s="18">
        <v>0</v>
      </c>
      <c r="AB627" s="18">
        <v>0</v>
      </c>
      <c r="AC627" s="18">
        <v>0</v>
      </c>
      <c r="AD627" s="18">
        <v>0</v>
      </c>
      <c r="AE627" s="18">
        <v>0</v>
      </c>
      <c r="AF627" s="18">
        <v>0</v>
      </c>
    </row>
    <row r="628" spans="1:32" ht="13.5" thickBot="1" x14ac:dyDescent="0.25">
      <c r="A628" s="39" t="s">
        <v>26</v>
      </c>
      <c r="B628" s="40"/>
      <c r="C628" s="41">
        <v>0</v>
      </c>
      <c r="D628" s="41">
        <v>0</v>
      </c>
      <c r="E628" s="41">
        <v>0</v>
      </c>
      <c r="F628" s="41">
        <v>0</v>
      </c>
      <c r="G628" s="41">
        <v>0</v>
      </c>
      <c r="H628" s="41">
        <v>0</v>
      </c>
      <c r="I628" s="41">
        <v>0</v>
      </c>
      <c r="J628" s="41">
        <v>0</v>
      </c>
      <c r="K628" s="41">
        <v>0</v>
      </c>
      <c r="L628" s="41">
        <v>0</v>
      </c>
      <c r="M628" s="41">
        <v>0</v>
      </c>
      <c r="N628" s="41">
        <v>0</v>
      </c>
      <c r="O628" s="41">
        <v>0</v>
      </c>
      <c r="P628" s="41">
        <v>0</v>
      </c>
      <c r="Q628" s="41">
        <v>0</v>
      </c>
      <c r="R628" s="41">
        <v>0</v>
      </c>
      <c r="S628" s="41">
        <v>0</v>
      </c>
      <c r="T628" s="41">
        <v>0</v>
      </c>
      <c r="U628" s="41">
        <v>0</v>
      </c>
      <c r="V628" s="41">
        <v>0</v>
      </c>
      <c r="W628" s="41">
        <v>0</v>
      </c>
      <c r="X628" s="41">
        <v>0</v>
      </c>
      <c r="Y628" s="41">
        <v>0</v>
      </c>
      <c r="Z628" s="41">
        <v>0</v>
      </c>
      <c r="AA628" s="41">
        <v>0</v>
      </c>
      <c r="AB628" s="41">
        <v>0</v>
      </c>
      <c r="AC628" s="41">
        <v>0</v>
      </c>
      <c r="AD628" s="41">
        <v>0</v>
      </c>
      <c r="AE628" s="41">
        <v>0</v>
      </c>
      <c r="AF628" s="41">
        <v>0</v>
      </c>
    </row>
    <row r="629" spans="1:32" ht="13.5" thickBot="1" x14ac:dyDescent="0.25">
      <c r="A629" s="16" t="s">
        <v>27</v>
      </c>
      <c r="B629" s="17"/>
      <c r="C629" s="18">
        <v>147.73670678000008</v>
      </c>
      <c r="D629" s="18">
        <v>154.25476874000012</v>
      </c>
      <c r="E629" s="18">
        <v>146.46517844000007</v>
      </c>
      <c r="F629" s="18">
        <v>148.42327402000006</v>
      </c>
      <c r="G629" s="18">
        <v>152.45531578000009</v>
      </c>
      <c r="H629" s="18">
        <v>145.68847990000006</v>
      </c>
      <c r="I629" s="18">
        <v>137.62888500000008</v>
      </c>
      <c r="J629" s="18">
        <v>134.67081582000006</v>
      </c>
      <c r="K629" s="18">
        <v>141.69457268000008</v>
      </c>
      <c r="L629" s="18">
        <v>144.4954391600001</v>
      </c>
      <c r="M629" s="18">
        <v>153.10523998000008</v>
      </c>
      <c r="N629" s="18">
        <v>156.99704154000005</v>
      </c>
      <c r="O629" s="18">
        <v>148.92087344000012</v>
      </c>
      <c r="P629" s="18">
        <v>146.48657092000013</v>
      </c>
      <c r="Q629" s="18">
        <v>148.61112552000012</v>
      </c>
      <c r="R629" s="18">
        <v>166.10447140000008</v>
      </c>
      <c r="S629" s="18">
        <v>162.17255810000003</v>
      </c>
      <c r="T629" s="18">
        <v>160.53187285093549</v>
      </c>
      <c r="U629" s="18">
        <v>163.73523373084615</v>
      </c>
      <c r="V629" s="18">
        <v>114.76262708076904</v>
      </c>
      <c r="W629" s="18">
        <v>148.32849626981161</v>
      </c>
      <c r="X629" s="18">
        <v>141.57078852119167</v>
      </c>
      <c r="Y629" s="18">
        <v>137.00651089999999</v>
      </c>
      <c r="Z629" s="18">
        <v>166.0384196394256</v>
      </c>
      <c r="AA629" s="18">
        <v>150.08859244261103</v>
      </c>
      <c r="AB629" s="18">
        <v>152.75108683101831</v>
      </c>
      <c r="AC629" s="18">
        <v>163.46641507493473</v>
      </c>
      <c r="AD629" s="18">
        <v>166.95936368360319</v>
      </c>
      <c r="AE629" s="18">
        <v>181.32381570558749</v>
      </c>
      <c r="AF629" s="18">
        <v>180.27421114819845</v>
      </c>
    </row>
    <row r="630" spans="1:32" x14ac:dyDescent="0.2">
      <c r="A630" s="42" t="s">
        <v>28</v>
      </c>
      <c r="B630" s="43"/>
      <c r="C630" s="44">
        <v>62.178427345740758</v>
      </c>
      <c r="D630" s="44">
        <v>63.889405688849372</v>
      </c>
      <c r="E630" s="44">
        <v>59.621845867240424</v>
      </c>
      <c r="F630" s="44">
        <v>59.655985108704776</v>
      </c>
      <c r="G630" s="44">
        <v>60.502192841147021</v>
      </c>
      <c r="H630" s="44">
        <v>57.041804458922321</v>
      </c>
      <c r="I630" s="44">
        <v>53.131128003767422</v>
      </c>
      <c r="J630" s="44">
        <v>51.011809737145988</v>
      </c>
      <c r="K630" s="44">
        <v>52.70477474768385</v>
      </c>
      <c r="L630" s="44">
        <v>52.475870926496022</v>
      </c>
      <c r="M630" s="44">
        <v>54.095822488338918</v>
      </c>
      <c r="N630" s="44">
        <v>53.84333702269037</v>
      </c>
      <c r="O630" s="44">
        <v>49.24054058431615</v>
      </c>
      <c r="P630" s="44">
        <v>46.54820633816162</v>
      </c>
      <c r="Q630" s="44">
        <v>45.200183375144007</v>
      </c>
      <c r="R630" s="44">
        <v>47.93977212916738</v>
      </c>
      <c r="S630" s="44">
        <v>44.400782022090652</v>
      </c>
      <c r="T630" s="44">
        <v>41.522254902091497</v>
      </c>
      <c r="U630" s="44">
        <v>41.650154331676298</v>
      </c>
      <c r="V630" s="44">
        <v>26.306147841256987</v>
      </c>
      <c r="W630" s="44">
        <v>32.90259031526255</v>
      </c>
      <c r="X630" s="44">
        <v>31.067727134025841</v>
      </c>
      <c r="Y630" s="44">
        <v>30.020532704204797</v>
      </c>
      <c r="Z630" s="44">
        <v>40.305073660813648</v>
      </c>
      <c r="AA630" s="44">
        <v>43.774257104969671</v>
      </c>
      <c r="AB630" s="44">
        <v>41.013028586825719</v>
      </c>
      <c r="AC630" s="44">
        <v>48.13865796786466</v>
      </c>
      <c r="AD630" s="44">
        <v>52.029570569789961</v>
      </c>
      <c r="AE630" s="44">
        <v>55.909311724159259</v>
      </c>
      <c r="AF630" s="44">
        <v>57.257582326048286</v>
      </c>
    </row>
    <row r="631" spans="1:32" x14ac:dyDescent="0.2">
      <c r="A631" s="45" t="s">
        <v>29</v>
      </c>
      <c r="B631" s="46" t="s">
        <v>30</v>
      </c>
      <c r="C631" s="47">
        <v>0</v>
      </c>
      <c r="D631" s="47">
        <v>0.49807763025709884</v>
      </c>
      <c r="E631" s="47">
        <v>0.46437484220028907</v>
      </c>
      <c r="F631" s="47">
        <v>0.46444006856447723</v>
      </c>
      <c r="G631" s="47">
        <v>0.47087997156506128</v>
      </c>
      <c r="H631" s="47">
        <v>0.44351341865759547</v>
      </c>
      <c r="I631" s="47">
        <v>0.41261213821169346</v>
      </c>
      <c r="J631" s="47">
        <v>0.395772884945432</v>
      </c>
      <c r="K631" s="47">
        <v>0.40885976895481524</v>
      </c>
      <c r="L631" s="47">
        <v>0.40686012704190083</v>
      </c>
      <c r="M631" s="47">
        <v>0.4193738609651651</v>
      </c>
      <c r="N631" s="47">
        <v>0.62581986525057254</v>
      </c>
      <c r="O631" s="47">
        <v>0.3971864225555391</v>
      </c>
      <c r="P631" s="47">
        <v>0.21036877601252768</v>
      </c>
      <c r="Q631" s="47">
        <v>4.437287898378986E-2</v>
      </c>
      <c r="R631" s="47">
        <v>2.2728551358082247E-2</v>
      </c>
      <c r="S631" s="47">
        <v>0.11520543724725502</v>
      </c>
      <c r="T631" s="47">
        <v>0.39203005186135137</v>
      </c>
      <c r="U631" s="47">
        <v>0.74159822026647826</v>
      </c>
      <c r="V631" s="47">
        <v>0.57219086635712135</v>
      </c>
      <c r="W631" s="47">
        <v>0.37132858624335896</v>
      </c>
      <c r="X631" s="47">
        <v>0.36778154850426664</v>
      </c>
      <c r="Y631" s="47">
        <v>9.9704400121089984E-2</v>
      </c>
      <c r="Z631" s="47">
        <v>1.2856891798778236</v>
      </c>
      <c r="AA631" s="47">
        <v>2.066238746802882</v>
      </c>
      <c r="AB631" s="47">
        <v>1.5488102612160566</v>
      </c>
      <c r="AC631" s="47">
        <v>1.7317905773782616</v>
      </c>
      <c r="AD631" s="47">
        <v>1.2665322585568413</v>
      </c>
      <c r="AE631" s="47">
        <v>1.3603740574248424</v>
      </c>
      <c r="AF631" s="47">
        <v>1.3924892045128474</v>
      </c>
    </row>
    <row r="632" spans="1:32" x14ac:dyDescent="0.2">
      <c r="A632" s="49" t="s">
        <v>31</v>
      </c>
      <c r="B632" s="50" t="s">
        <v>32</v>
      </c>
      <c r="C632" s="51">
        <v>2.0945338614771396</v>
      </c>
      <c r="D632" s="51">
        <v>12.033723386784066</v>
      </c>
      <c r="E632" s="51">
        <v>11.219452670330266</v>
      </c>
      <c r="F632" s="51">
        <v>11.221028561268714</v>
      </c>
      <c r="G632" s="51">
        <v>11.376618787849955</v>
      </c>
      <c r="H632" s="51">
        <v>10.715433647757949</v>
      </c>
      <c r="I632" s="51">
        <v>9.9688482992220617</v>
      </c>
      <c r="J632" s="51">
        <v>9.5620062658996812</v>
      </c>
      <c r="K632" s="51">
        <v>9.8781897935207787</v>
      </c>
      <c r="L632" s="51">
        <v>9.8298777710751786</v>
      </c>
      <c r="M632" s="51">
        <v>10.132213799478318</v>
      </c>
      <c r="N632" s="51">
        <v>10.872730167699071</v>
      </c>
      <c r="O632" s="51">
        <v>7.6255043033004801</v>
      </c>
      <c r="P632" s="51">
        <v>5.0231296298711001</v>
      </c>
      <c r="Q632" s="51">
        <v>2.7543830371520106</v>
      </c>
      <c r="R632" s="51">
        <v>10.998346002176</v>
      </c>
      <c r="S632" s="51">
        <v>4.9666344057705505</v>
      </c>
      <c r="T632" s="51">
        <v>4.667376655179484</v>
      </c>
      <c r="U632" s="51">
        <v>5.2010492203263379</v>
      </c>
      <c r="V632" s="51">
        <v>7.9703965583095142</v>
      </c>
      <c r="W632" s="51">
        <v>11.063407584250665</v>
      </c>
      <c r="X632" s="51">
        <v>15.030563193644827</v>
      </c>
      <c r="Y632" s="51">
        <v>14.036326799399919</v>
      </c>
      <c r="Z632" s="51">
        <v>19.41741760091163</v>
      </c>
      <c r="AA632" s="51">
        <v>17.137147791530808</v>
      </c>
      <c r="AB632" s="51">
        <v>21.155115237265004</v>
      </c>
      <c r="AC632" s="51">
        <v>26.276816974482337</v>
      </c>
      <c r="AD632" s="51">
        <v>28.547680260588695</v>
      </c>
      <c r="AE632" s="51">
        <v>30.662877604409012</v>
      </c>
      <c r="AF632" s="51">
        <v>31.386754113985496</v>
      </c>
    </row>
    <row r="633" spans="1:32" x14ac:dyDescent="0.2">
      <c r="A633" s="49" t="s">
        <v>33</v>
      </c>
      <c r="B633" s="50" t="s">
        <v>34</v>
      </c>
      <c r="C633" s="51">
        <v>2.792711815302853</v>
      </c>
      <c r="D633" s="51">
        <v>12.891716644931099</v>
      </c>
      <c r="E633" s="51">
        <v>12.01938918555838</v>
      </c>
      <c r="F633" s="51">
        <v>12.021077436051497</v>
      </c>
      <c r="G633" s="51">
        <v>12.187761100727458</v>
      </c>
      <c r="H633" s="51">
        <v>11.479434076585751</v>
      </c>
      <c r="I633" s="51">
        <v>10.67961788875879</v>
      </c>
      <c r="J633" s="51">
        <v>10.24376839776917</v>
      </c>
      <c r="K633" s="51">
        <v>10.582495516124117</v>
      </c>
      <c r="L633" s="51">
        <v>10.530738891520611</v>
      </c>
      <c r="M633" s="51">
        <v>10.85463119687372</v>
      </c>
      <c r="N633" s="51">
        <v>14.094453938181937</v>
      </c>
      <c r="O633" s="51">
        <v>8.9342598597803917</v>
      </c>
      <c r="P633" s="51">
        <v>4.717063227783397</v>
      </c>
      <c r="Q633" s="51">
        <v>0.96923230399910365</v>
      </c>
      <c r="R633" s="51">
        <v>2.9342559803284183</v>
      </c>
      <c r="S633" s="51">
        <v>0.33281570760318119</v>
      </c>
      <c r="T633" s="51">
        <v>0.31621291919005223</v>
      </c>
      <c r="U633" s="51">
        <v>0.43391385228357771</v>
      </c>
      <c r="V633" s="51">
        <v>4.0761655164032797</v>
      </c>
      <c r="W633" s="51">
        <v>6.330788347815699</v>
      </c>
      <c r="X633" s="51">
        <v>2.8018267058779585</v>
      </c>
      <c r="Y633" s="51">
        <v>2.0937924025428898</v>
      </c>
      <c r="Z633" s="51">
        <v>1.6836007856137434</v>
      </c>
      <c r="AA633" s="51">
        <v>3.970819103816452</v>
      </c>
      <c r="AB633" s="51">
        <v>2.6869136480521369</v>
      </c>
      <c r="AC633" s="51">
        <v>3.1999459180108474</v>
      </c>
      <c r="AD633" s="51">
        <v>3.0055867737132531</v>
      </c>
      <c r="AE633" s="51">
        <v>3.2282811958991577</v>
      </c>
      <c r="AF633" s="51">
        <v>3.3044931207604713</v>
      </c>
    </row>
    <row r="634" spans="1:32" x14ac:dyDescent="0.2">
      <c r="A634" s="49" t="s">
        <v>35</v>
      </c>
      <c r="B634" s="50" t="s">
        <v>36</v>
      </c>
      <c r="C634" s="51">
        <v>0.18171754962587056</v>
      </c>
      <c r="D634" s="51">
        <v>0.39100680207194333</v>
      </c>
      <c r="E634" s="51">
        <v>0.36454904011182593</v>
      </c>
      <c r="F634" s="51">
        <v>0.3646002448849831</v>
      </c>
      <c r="G634" s="51">
        <v>0.36965577383257325</v>
      </c>
      <c r="H634" s="51">
        <v>0.34817215825530384</v>
      </c>
      <c r="I634" s="51">
        <v>0.32391366898959728</v>
      </c>
      <c r="J634" s="51">
        <v>0.31069431889446902</v>
      </c>
      <c r="K634" s="51">
        <v>0.32096793962092901</v>
      </c>
      <c r="L634" s="51">
        <v>0.31939815703652724</v>
      </c>
      <c r="M634" s="51">
        <v>0.32922183669222488</v>
      </c>
      <c r="N634" s="51">
        <v>0</v>
      </c>
      <c r="O634" s="51">
        <v>7.7632616880552886E-3</v>
      </c>
      <c r="P634" s="51">
        <v>1.4652285226038588E-2</v>
      </c>
      <c r="Q634" s="51">
        <v>2.1240180416849903E-2</v>
      </c>
      <c r="R634" s="51">
        <v>0</v>
      </c>
      <c r="S634" s="51">
        <v>3.6268378392654364E-2</v>
      </c>
      <c r="T634" s="51">
        <v>2.0341181936202189E-2</v>
      </c>
      <c r="U634" s="51">
        <v>0.12820181999287525</v>
      </c>
      <c r="V634" s="51">
        <v>0.62218812652424837</v>
      </c>
      <c r="W634" s="51">
        <v>0.84277027171899621</v>
      </c>
      <c r="X634" s="51">
        <v>0.60516782072065689</v>
      </c>
      <c r="Y634" s="51">
        <v>0.37682398281059015</v>
      </c>
      <c r="Z634" s="51">
        <v>0.52999150848019516</v>
      </c>
      <c r="AA634" s="51">
        <v>0.69010472279806967</v>
      </c>
      <c r="AB634" s="51">
        <v>0.52451721306358479</v>
      </c>
      <c r="AC634" s="51">
        <v>0.28003920703207347</v>
      </c>
      <c r="AD634" s="51">
        <v>0.26538921261071802</v>
      </c>
      <c r="AE634" s="51">
        <v>0.28505282634285456</v>
      </c>
      <c r="AF634" s="51">
        <v>0.291782235357888</v>
      </c>
    </row>
    <row r="635" spans="1:32" x14ac:dyDescent="0.2">
      <c r="A635" s="49" t="s">
        <v>37</v>
      </c>
      <c r="B635" s="50" t="s">
        <v>38</v>
      </c>
      <c r="C635" s="51">
        <v>0.43038367016653556</v>
      </c>
      <c r="D635" s="51">
        <v>1.4218429166252482E-2</v>
      </c>
      <c r="E635" s="51">
        <v>1.3256328731339124E-2</v>
      </c>
      <c r="F635" s="51">
        <v>1.3258190723090296E-2</v>
      </c>
      <c r="G635" s="51">
        <v>1.3442028139366301E-2</v>
      </c>
      <c r="H635" s="51">
        <v>1.2660805754738323E-2</v>
      </c>
      <c r="I635" s="51">
        <v>1.1778678872348991E-2</v>
      </c>
      <c r="J635" s="51">
        <v>1.1297975232526146E-2</v>
      </c>
      <c r="K635" s="51">
        <v>1.1671561440761055E-2</v>
      </c>
      <c r="L635" s="51">
        <v>1.1614478437691899E-2</v>
      </c>
      <c r="M635" s="51">
        <v>1.1971703152444542E-2</v>
      </c>
      <c r="N635" s="51">
        <v>0</v>
      </c>
      <c r="O635" s="51">
        <v>0.18321297583810484</v>
      </c>
      <c r="P635" s="51">
        <v>0.34579393133451075</v>
      </c>
      <c r="Q635" s="51">
        <v>0.50126825783765783</v>
      </c>
      <c r="R635" s="51">
        <v>0.46593530284068607</v>
      </c>
      <c r="S635" s="51">
        <v>0</v>
      </c>
      <c r="T635" s="51">
        <v>1.4793586862692503E-2</v>
      </c>
      <c r="U635" s="51">
        <v>7.1004084919130878E-2</v>
      </c>
      <c r="V635" s="51">
        <v>4.9997260167127106E-2</v>
      </c>
      <c r="W635" s="51">
        <v>0.20204643663241589</v>
      </c>
      <c r="X635" s="51">
        <v>9.1945387126066661E-2</v>
      </c>
      <c r="Y635" s="51">
        <v>8.5041988338576763E-2</v>
      </c>
      <c r="Z635" s="51">
        <v>0.24911272796072273</v>
      </c>
      <c r="AA635" s="51">
        <v>0.20105413183880769</v>
      </c>
      <c r="AB635" s="51">
        <v>5.8142238240538859E-2</v>
      </c>
      <c r="AC635" s="51">
        <v>8.6706700085244504E-2</v>
      </c>
      <c r="AD635" s="51">
        <v>4.746798924744549E-2</v>
      </c>
      <c r="AE635" s="51">
        <v>5.0985058370266664E-2</v>
      </c>
      <c r="AF635" s="51">
        <v>5.2188692503036871E-2</v>
      </c>
    </row>
    <row r="636" spans="1:32" x14ac:dyDescent="0.2">
      <c r="A636" s="49" t="s">
        <v>39</v>
      </c>
      <c r="B636" s="50" t="s">
        <v>40</v>
      </c>
      <c r="C636" s="51">
        <v>3.594609700582573</v>
      </c>
      <c r="D636" s="51">
        <v>3.9801941992235519</v>
      </c>
      <c r="E636" s="51">
        <v>3.7108714403352785</v>
      </c>
      <c r="F636" s="51">
        <v>3.7113926715261756</v>
      </c>
      <c r="G636" s="51">
        <v>3.7628546585928428</v>
      </c>
      <c r="H636" s="51">
        <v>3.5441654653463703</v>
      </c>
      <c r="I636" s="51">
        <v>3.2972298679458754</v>
      </c>
      <c r="J636" s="51">
        <v>3.1626655066935263</v>
      </c>
      <c r="K636" s="51">
        <v>3.2672442644128239</v>
      </c>
      <c r="L636" s="51">
        <v>3.2512649016412052</v>
      </c>
      <c r="M636" s="51">
        <v>3.3512635527476475</v>
      </c>
      <c r="N636" s="51">
        <v>2.5707880195659527</v>
      </c>
      <c r="O636" s="51">
        <v>1.8549984918506432</v>
      </c>
      <c r="P636" s="51">
        <v>1.2858245027205739</v>
      </c>
      <c r="Q636" s="51">
        <v>0.79351787174602062</v>
      </c>
      <c r="R636" s="51">
        <v>0.57503234935948089</v>
      </c>
      <c r="S636" s="51">
        <v>4.8663630066849768</v>
      </c>
      <c r="T636" s="51">
        <v>1.1243126015646301</v>
      </c>
      <c r="U636" s="51">
        <v>1.8816082503569689</v>
      </c>
      <c r="V636" s="51">
        <v>1.4346436042400639</v>
      </c>
      <c r="W636" s="51">
        <v>3.3820025158831415</v>
      </c>
      <c r="X636" s="51">
        <v>1.7469623553952665</v>
      </c>
      <c r="Y636" s="51">
        <v>1.0908834366189846</v>
      </c>
      <c r="Z636" s="51">
        <v>2.4927991771103191</v>
      </c>
      <c r="AA636" s="51">
        <v>0.97266728646342104</v>
      </c>
      <c r="AB636" s="51">
        <v>1.4857197473805781</v>
      </c>
      <c r="AC636" s="51">
        <v>1.9930823897973093</v>
      </c>
      <c r="AD636" s="51">
        <v>2.5427738785506597</v>
      </c>
      <c r="AE636" s="51">
        <v>2.7311768767890574</v>
      </c>
      <c r="AF636" s="51">
        <v>2.7956533688558611</v>
      </c>
    </row>
    <row r="637" spans="1:32" x14ac:dyDescent="0.2">
      <c r="A637" s="49" t="s">
        <v>41</v>
      </c>
      <c r="B637" s="50" t="s">
        <v>42</v>
      </c>
      <c r="C637" s="51">
        <v>0.47968904366063014</v>
      </c>
      <c r="D637" s="51">
        <v>1.701599486570764</v>
      </c>
      <c r="E637" s="51">
        <v>1.5864595096481537</v>
      </c>
      <c r="F637" s="51">
        <v>1.5866823446864511</v>
      </c>
      <c r="G637" s="51">
        <v>1.60868320353591</v>
      </c>
      <c r="H637" s="51">
        <v>1.5151899214695814</v>
      </c>
      <c r="I637" s="51">
        <v>1.4096208299326167</v>
      </c>
      <c r="J637" s="51">
        <v>1.3520923183684352</v>
      </c>
      <c r="K637" s="51">
        <v>1.396801483684057</v>
      </c>
      <c r="L637" s="51">
        <v>1.3899700392552352</v>
      </c>
      <c r="M637" s="51">
        <v>1.4327211325093498</v>
      </c>
      <c r="N637" s="51">
        <v>2.0754819823476289</v>
      </c>
      <c r="O637" s="51">
        <v>1.376794414883501</v>
      </c>
      <c r="P637" s="51">
        <v>0.81007876102993726</v>
      </c>
      <c r="Q637" s="51">
        <v>0.31010663408600864</v>
      </c>
      <c r="R637" s="51">
        <v>0.97050914299011193</v>
      </c>
      <c r="S637" s="51">
        <v>3.2278856769462383</v>
      </c>
      <c r="T637" s="51">
        <v>3.7742138483444245</v>
      </c>
      <c r="U637" s="51">
        <v>3.7651888364061352</v>
      </c>
      <c r="V637" s="51">
        <v>1.1429929199318227</v>
      </c>
      <c r="W637" s="51">
        <v>1.0648393281978676</v>
      </c>
      <c r="X637" s="51">
        <v>1.4761413969512156</v>
      </c>
      <c r="Y637" s="51">
        <v>1.6539200490674926</v>
      </c>
      <c r="Z637" s="51">
        <v>1.5481770878632832</v>
      </c>
      <c r="AA637" s="51">
        <v>1.7076016467660897</v>
      </c>
      <c r="AB637" s="51">
        <v>1.3818059598868493</v>
      </c>
      <c r="AC637" s="51">
        <v>1.0439955375128762</v>
      </c>
      <c r="AD637" s="51">
        <v>1.1510987392505534</v>
      </c>
      <c r="AE637" s="51">
        <v>1.2363876654789667</v>
      </c>
      <c r="AF637" s="51">
        <v>1.2655757931986442</v>
      </c>
    </row>
    <row r="638" spans="1:32" x14ac:dyDescent="0.2">
      <c r="A638" s="49" t="s">
        <v>43</v>
      </c>
      <c r="B638" s="50" t="s">
        <v>44</v>
      </c>
      <c r="C638" s="51">
        <v>7.4695476977792064</v>
      </c>
      <c r="D638" s="51">
        <v>5.2326788985241706</v>
      </c>
      <c r="E638" s="51">
        <v>4.8786058440983586</v>
      </c>
      <c r="F638" s="51">
        <v>4.87929109595225</v>
      </c>
      <c r="G638" s="51">
        <v>4.9469471047601621</v>
      </c>
      <c r="H638" s="51">
        <v>4.6594409506485546</v>
      </c>
      <c r="I638" s="51">
        <v>4.3347998338748814</v>
      </c>
      <c r="J638" s="51">
        <v>4.1578908544698283</v>
      </c>
      <c r="K638" s="51">
        <v>4.2953783818016333</v>
      </c>
      <c r="L638" s="51">
        <v>4.2743706444396663</v>
      </c>
      <c r="M638" s="51">
        <v>4.4058368004447281</v>
      </c>
      <c r="N638" s="51">
        <v>2.8033217197858282</v>
      </c>
      <c r="O638" s="51">
        <v>2.4384381153174064</v>
      </c>
      <c r="P638" s="51">
        <v>2.1866244097775174</v>
      </c>
      <c r="Q638" s="51">
        <v>2.002508259079014</v>
      </c>
      <c r="R638" s="51">
        <v>3.4865597783298168</v>
      </c>
      <c r="S638" s="51">
        <v>2.2955750088527114</v>
      </c>
      <c r="T638" s="51">
        <v>1.5163426534259816</v>
      </c>
      <c r="U638" s="51">
        <v>0.56606034366084912</v>
      </c>
      <c r="V638" s="51">
        <v>1.3679805906838947</v>
      </c>
      <c r="W638" s="51">
        <v>1.1085250442264982</v>
      </c>
      <c r="X638" s="51">
        <v>0.79240206359555632</v>
      </c>
      <c r="Y638" s="51">
        <v>1.1905878367400746</v>
      </c>
      <c r="Z638" s="51">
        <v>0.76740095391927332</v>
      </c>
      <c r="AA638" s="51">
        <v>0.91561138418484045</v>
      </c>
      <c r="AB638" s="51">
        <v>1.0304783926461465</v>
      </c>
      <c r="AC638" s="51">
        <v>1.6087608002302796</v>
      </c>
      <c r="AD638" s="51">
        <v>2.2784634838773834</v>
      </c>
      <c r="AE638" s="51">
        <v>2.4472828017727997</v>
      </c>
      <c r="AF638" s="51">
        <v>2.5050572401457698</v>
      </c>
    </row>
    <row r="639" spans="1:32" x14ac:dyDescent="0.2">
      <c r="A639" s="49" t="s">
        <v>45</v>
      </c>
      <c r="B639" s="50" t="s">
        <v>46</v>
      </c>
      <c r="C639" s="51">
        <v>4.8202971058651976</v>
      </c>
      <c r="D639" s="51">
        <v>9.0342867697459859</v>
      </c>
      <c r="E639" s="51">
        <v>8.4229751312609924</v>
      </c>
      <c r="F639" s="51">
        <v>8.4241582273151554</v>
      </c>
      <c r="G639" s="51">
        <v>8.540967188292969</v>
      </c>
      <c r="H639" s="51">
        <v>8.0445841510988423</v>
      </c>
      <c r="I639" s="51">
        <v>7.4840871278606782</v>
      </c>
      <c r="J639" s="51">
        <v>7.1786515215330855</v>
      </c>
      <c r="K639" s="51">
        <v>7.4160254887239896</v>
      </c>
      <c r="L639" s="51">
        <v>7.3797553625817089</v>
      </c>
      <c r="M639" s="51">
        <v>7.6067333554795473</v>
      </c>
      <c r="N639" s="51">
        <v>10.81536398924376</v>
      </c>
      <c r="O639" s="51">
        <v>7.1767432339637232</v>
      </c>
      <c r="P639" s="51">
        <v>4.2255765542539292</v>
      </c>
      <c r="Q639" s="51">
        <v>1.6221240229352818</v>
      </c>
      <c r="R639" s="51">
        <v>2.691060480796938</v>
      </c>
      <c r="S639" s="51">
        <v>2.9441389518742955</v>
      </c>
      <c r="T639" s="51">
        <v>2.8921462316563842</v>
      </c>
      <c r="U639" s="51">
        <v>2.3825815161752812</v>
      </c>
      <c r="V639" s="51">
        <v>2.4401440587122871</v>
      </c>
      <c r="W639" s="51">
        <v>2.2261512792922944</v>
      </c>
      <c r="X639" s="51">
        <v>2.1080569666540012</v>
      </c>
      <c r="Y639" s="51">
        <v>1.9310396317569929</v>
      </c>
      <c r="Z639" s="51">
        <v>2.0881999813620311</v>
      </c>
      <c r="AA639" s="51">
        <v>4.6391882447941102</v>
      </c>
      <c r="AB639" s="51">
        <v>3.5392541192804616</v>
      </c>
      <c r="AC639" s="51">
        <v>2.1676675021311125</v>
      </c>
      <c r="AD639" s="51">
        <v>3.17604000782908</v>
      </c>
      <c r="AE639" s="51">
        <v>3.4113639055014784</v>
      </c>
      <c r="AF639" s="51">
        <v>3.4918979711122851</v>
      </c>
    </row>
    <row r="640" spans="1:32" x14ac:dyDescent="0.2">
      <c r="A640" s="49" t="s">
        <v>47</v>
      </c>
      <c r="B640" s="50" t="s">
        <v>48</v>
      </c>
      <c r="C640" s="51">
        <v>1.1902371410116492</v>
      </c>
      <c r="D640" s="51">
        <v>6.1138047623695098</v>
      </c>
      <c r="E640" s="51">
        <v>5.7001096802986817</v>
      </c>
      <c r="F640" s="51">
        <v>5.700910321065864</v>
      </c>
      <c r="G640" s="51">
        <v>5.7799588613784358</v>
      </c>
      <c r="H640" s="51">
        <v>5.4440398171745494</v>
      </c>
      <c r="I640" s="51">
        <v>5.0647326889745701</v>
      </c>
      <c r="J640" s="51">
        <v>4.8580341734020598</v>
      </c>
      <c r="K640" s="51">
        <v>5.0186730957721419</v>
      </c>
      <c r="L640" s="51">
        <v>4.994127885331956</v>
      </c>
      <c r="M640" s="51">
        <v>5.1477315033374191</v>
      </c>
      <c r="N640" s="51">
        <v>6.7394819021142087</v>
      </c>
      <c r="O640" s="51">
        <v>4.5777749168456117</v>
      </c>
      <c r="P640" s="51">
        <v>2.83254899878927</v>
      </c>
      <c r="Q640" s="51">
        <v>1.2998990415112144</v>
      </c>
      <c r="R640" s="51">
        <v>1.5546329128928258</v>
      </c>
      <c r="S640" s="51">
        <v>1.4486017016830772</v>
      </c>
      <c r="T640" s="51">
        <v>1.251907288255353</v>
      </c>
      <c r="U640" s="51">
        <v>1.0236422242508039</v>
      </c>
      <c r="V640" s="51">
        <v>1.5554703163106212</v>
      </c>
      <c r="W640" s="51">
        <v>1.4507298197841034</v>
      </c>
      <c r="X640" s="51">
        <v>1.217022578686846</v>
      </c>
      <c r="Y640" s="51">
        <v>1.1246069837187651</v>
      </c>
      <c r="Z640" s="51">
        <v>2.2286393716217674</v>
      </c>
      <c r="AA640" s="51">
        <v>2.8283425843810654</v>
      </c>
      <c r="AB640" s="51">
        <v>2.0065257537479586</v>
      </c>
      <c r="AC640" s="51">
        <v>2.0305771790233611</v>
      </c>
      <c r="AD640" s="51">
        <v>1.9310841080210781</v>
      </c>
      <c r="AE640" s="51">
        <v>2.0741648746085759</v>
      </c>
      <c r="AF640" s="51">
        <v>2.1231308995553637</v>
      </c>
    </row>
    <row r="641" spans="1:37" x14ac:dyDescent="0.2">
      <c r="A641" s="49" t="s">
        <v>49</v>
      </c>
      <c r="B641" s="50" t="s">
        <v>50</v>
      </c>
      <c r="C641" s="51">
        <v>3.0083946635018859</v>
      </c>
      <c r="D641" s="51">
        <v>9.5894537708416809</v>
      </c>
      <c r="E641" s="51">
        <v>8.9405763501624431</v>
      </c>
      <c r="F641" s="51">
        <v>8.9418321487890555</v>
      </c>
      <c r="G641" s="51">
        <v>9.0658191507367807</v>
      </c>
      <c r="H641" s="51">
        <v>8.5389328221177365</v>
      </c>
      <c r="I641" s="51">
        <v>7.943992631483531</v>
      </c>
      <c r="J641" s="51">
        <v>7.6197876663881177</v>
      </c>
      <c r="K641" s="51">
        <v>7.871748528688979</v>
      </c>
      <c r="L641" s="51">
        <v>7.8332495628305194</v>
      </c>
      <c r="M641" s="51">
        <v>8.0741756066197468</v>
      </c>
      <c r="N641" s="51">
        <v>1.3141301673875625</v>
      </c>
      <c r="O641" s="51">
        <v>12.977429743499796</v>
      </c>
      <c r="P641" s="51">
        <v>23.361041525516551</v>
      </c>
      <c r="Q641" s="51">
        <v>33.317347001870758</v>
      </c>
      <c r="R641" s="51">
        <v>22.083060499512708</v>
      </c>
      <c r="S641" s="51">
        <v>21.844230962493413</v>
      </c>
      <c r="T641" s="51">
        <v>22.856091702859917</v>
      </c>
      <c r="U641" s="51">
        <v>20.585267619471363</v>
      </c>
      <c r="V641" s="51">
        <v>1.7735139231505921</v>
      </c>
      <c r="W641" s="51">
        <v>2.2024881831101193</v>
      </c>
      <c r="X641" s="51">
        <v>2.8118571117462565</v>
      </c>
      <c r="Y641" s="51">
        <v>2.1216509849296648</v>
      </c>
      <c r="Z641" s="51">
        <v>2.5596750772340031</v>
      </c>
      <c r="AA641" s="51">
        <v>1.8054117649579422</v>
      </c>
      <c r="AB641" s="51">
        <v>1.5698404324945494</v>
      </c>
      <c r="AC641" s="51">
        <v>1.7517096841546018</v>
      </c>
      <c r="AD641" s="51">
        <v>1.9440299232703813</v>
      </c>
      <c r="AE641" s="51">
        <v>2.0880698905277391</v>
      </c>
      <c r="AF641" s="51">
        <v>2.1373641793289191</v>
      </c>
    </row>
    <row r="642" spans="1:37" x14ac:dyDescent="0.2">
      <c r="A642" s="49" t="s">
        <v>51</v>
      </c>
      <c r="B642" s="50" t="s">
        <v>52</v>
      </c>
      <c r="C642" s="51">
        <v>3.7012995634322059</v>
      </c>
      <c r="D642" s="51">
        <v>1.1422118091695483</v>
      </c>
      <c r="E642" s="51">
        <v>1.0649232095981205</v>
      </c>
      <c r="F642" s="51">
        <v>1.065072789340151</v>
      </c>
      <c r="G642" s="51">
        <v>1.0798410359152413</v>
      </c>
      <c r="H642" s="51">
        <v>1.0170829476007035</v>
      </c>
      <c r="I642" s="51">
        <v>0.9462188788298368</v>
      </c>
      <c r="J642" s="51">
        <v>0.90760242073194464</v>
      </c>
      <c r="K642" s="51">
        <v>0.93761379356359309</v>
      </c>
      <c r="L642" s="51">
        <v>0.93302813368189486</v>
      </c>
      <c r="M642" s="51">
        <v>0.96172513550584759</v>
      </c>
      <c r="N642" s="51">
        <v>0.91260313997473863</v>
      </c>
      <c r="O642" s="51">
        <v>0.56952153265725247</v>
      </c>
      <c r="P642" s="51">
        <v>0.2885075800405259</v>
      </c>
      <c r="Q642" s="51">
        <v>3.8232324750329831E-2</v>
      </c>
      <c r="R642" s="51">
        <v>0.7636793256315636</v>
      </c>
      <c r="S642" s="51">
        <v>0.74243504003786587</v>
      </c>
      <c r="T642" s="51">
        <v>1.0337018820306385</v>
      </c>
      <c r="U642" s="51">
        <v>1.6153429319102279</v>
      </c>
      <c r="V642" s="51">
        <v>0.3958116429897563</v>
      </c>
      <c r="W642" s="51">
        <v>0.1183154809108742</v>
      </c>
      <c r="X642" s="51">
        <v>0.1939211801204315</v>
      </c>
      <c r="Y642" s="51">
        <v>1.1627292543532994</v>
      </c>
      <c r="Z642" s="51">
        <v>1.3876749275664417</v>
      </c>
      <c r="AA642" s="51">
        <v>1.6247347410757702</v>
      </c>
      <c r="AB642" s="51">
        <v>0.20906464388619292</v>
      </c>
      <c r="AC642" s="51">
        <v>0.93619801848797768</v>
      </c>
      <c r="AD642" s="51">
        <v>0.85981789614122861</v>
      </c>
      <c r="AE642" s="51">
        <v>0.92352480729778486</v>
      </c>
      <c r="AF642" s="51">
        <v>0.94532699829364519</v>
      </c>
    </row>
    <row r="643" spans="1:37" x14ac:dyDescent="0.2">
      <c r="A643" s="76" t="s">
        <v>53</v>
      </c>
      <c r="B643" s="92" t="s">
        <v>54</v>
      </c>
      <c r="C643" s="78">
        <v>32.001416897271739</v>
      </c>
      <c r="D643" s="78">
        <v>0.82701439217927375</v>
      </c>
      <c r="E643" s="78">
        <v>0.77105385694069639</v>
      </c>
      <c r="F643" s="78">
        <v>0.77116215962015089</v>
      </c>
      <c r="G643" s="78">
        <v>0.78185505595233984</v>
      </c>
      <c r="H643" s="78">
        <v>0.73641528563555758</v>
      </c>
      <c r="I643" s="78">
        <v>0.68510640904068321</v>
      </c>
      <c r="J643" s="78">
        <v>0.65714630009629715</v>
      </c>
      <c r="K643" s="78">
        <v>0.67887592770264871</v>
      </c>
      <c r="L643" s="78">
        <v>0.67555569699818696</v>
      </c>
      <c r="M643" s="78">
        <v>0.69633365895785093</v>
      </c>
      <c r="N643" s="78">
        <v>0.32451772305960924</v>
      </c>
      <c r="O643" s="78">
        <v>0.4118163643572833</v>
      </c>
      <c r="P643" s="78">
        <v>0.49761659737734809</v>
      </c>
      <c r="Q643" s="78">
        <v>0.58622897950505748</v>
      </c>
      <c r="R643" s="78">
        <v>0.36138396659350774</v>
      </c>
      <c r="S643" s="78">
        <v>0.50775729749716114</v>
      </c>
      <c r="T643" s="78">
        <v>0.73413174806111547</v>
      </c>
      <c r="U643" s="78">
        <v>2.5975661066248721</v>
      </c>
      <c r="V643" s="78">
        <v>2.4901413188794144</v>
      </c>
      <c r="W643" s="78">
        <v>2.2479941373066095</v>
      </c>
      <c r="X643" s="78">
        <v>1.5814606585683466</v>
      </c>
      <c r="Y643" s="78">
        <v>2.8166493034207924</v>
      </c>
      <c r="Z643" s="78">
        <v>3.8587394371365633</v>
      </c>
      <c r="AA643" s="78">
        <v>4.8483932198155726</v>
      </c>
      <c r="AB643" s="78">
        <v>3.5392541192804616</v>
      </c>
      <c r="AC643" s="78">
        <v>4.7266868668091391</v>
      </c>
      <c r="AD643" s="78">
        <v>4.5957644135026774</v>
      </c>
      <c r="AE643" s="78">
        <v>4.9362806513030915</v>
      </c>
      <c r="AF643" s="78">
        <v>5.0528143196122066</v>
      </c>
    </row>
    <row r="644" spans="1:37" s="60" customFormat="1" x14ac:dyDescent="0.2">
      <c r="A644" s="57" t="s">
        <v>55</v>
      </c>
      <c r="B644" s="58" t="s">
        <v>56</v>
      </c>
      <c r="C644" s="59">
        <v>0.41358863606327689</v>
      </c>
      <c r="D644" s="59">
        <v>0.43941870701444063</v>
      </c>
      <c r="E644" s="59">
        <v>0.46524877796560438</v>
      </c>
      <c r="F644" s="59">
        <v>0.49107884891676817</v>
      </c>
      <c r="G644" s="59">
        <v>0.51690891986793197</v>
      </c>
      <c r="H644" s="59">
        <v>0.54273899081909571</v>
      </c>
      <c r="I644" s="59">
        <v>0.56856906177025945</v>
      </c>
      <c r="J644" s="59">
        <v>0.59439913272142331</v>
      </c>
      <c r="K644" s="59">
        <v>0.62022920367258705</v>
      </c>
      <c r="L644" s="59">
        <v>0.64605927462375079</v>
      </c>
      <c r="M644" s="59">
        <v>0.67188934557491464</v>
      </c>
      <c r="N644" s="59">
        <v>0.69464440807951133</v>
      </c>
      <c r="O644" s="59">
        <v>0.70909694777837673</v>
      </c>
      <c r="P644" s="59">
        <v>0.74937955842840587</v>
      </c>
      <c r="Q644" s="59">
        <v>0.93972258127091046</v>
      </c>
      <c r="R644" s="59">
        <v>1.0325878363572372</v>
      </c>
      <c r="S644" s="59">
        <v>1.0728704470072663</v>
      </c>
      <c r="T644" s="59">
        <v>0.9286525508632687</v>
      </c>
      <c r="U644" s="59">
        <v>0.65712930503139244</v>
      </c>
      <c r="V644" s="59">
        <v>0.41451113859724714</v>
      </c>
      <c r="W644" s="59">
        <v>0.29120329988990579</v>
      </c>
      <c r="X644" s="59">
        <v>0.24261816643414538</v>
      </c>
      <c r="Y644" s="59">
        <v>0.23677565038566786</v>
      </c>
      <c r="Z644" s="59">
        <v>0.20795584415584414</v>
      </c>
      <c r="AA644" s="59">
        <v>0.36694173574383604</v>
      </c>
      <c r="AB644" s="59">
        <v>0.27758682038520266</v>
      </c>
      <c r="AC644" s="59">
        <v>0.30468061272923408</v>
      </c>
      <c r="AD644" s="59">
        <v>0.41784162462995866</v>
      </c>
      <c r="AE644" s="59">
        <v>0.47348950843364052</v>
      </c>
      <c r="AF644" s="59">
        <v>0.51305418882585374</v>
      </c>
      <c r="AG644"/>
      <c r="AH644"/>
      <c r="AI644"/>
      <c r="AJ644"/>
      <c r="AK644"/>
    </row>
    <row r="645" spans="1:37" x14ac:dyDescent="0.2">
      <c r="A645" s="30" t="s">
        <v>57</v>
      </c>
      <c r="B645" s="31"/>
      <c r="C645" s="19">
        <v>6.9492067799999999</v>
      </c>
      <c r="D645" s="19">
        <v>7.8357687399999998</v>
      </c>
      <c r="E645" s="19">
        <v>7.9302784399999995</v>
      </c>
      <c r="F645" s="19">
        <v>7.6357740199999986</v>
      </c>
      <c r="G645" s="19">
        <v>7.1626157799999994</v>
      </c>
      <c r="H645" s="19">
        <v>6.027279899999999</v>
      </c>
      <c r="I645" s="19">
        <v>4.7254849999999999</v>
      </c>
      <c r="J645" s="19">
        <v>4.0200158200000002</v>
      </c>
      <c r="K645" s="19">
        <v>3.1596726799999995</v>
      </c>
      <c r="L645" s="19">
        <v>2.5816391599999999</v>
      </c>
      <c r="M645" s="19">
        <v>2.18103998</v>
      </c>
      <c r="N645" s="19">
        <v>1.5676415399999999</v>
      </c>
      <c r="O645" s="19">
        <v>1.3755734399999999</v>
      </c>
      <c r="P645" s="19">
        <v>1.1938709199999999</v>
      </c>
      <c r="Q645" s="19">
        <v>1.06582552</v>
      </c>
      <c r="R645" s="19">
        <v>1.0187138624429903</v>
      </c>
      <c r="S645" s="19">
        <v>0.87129265939705547</v>
      </c>
      <c r="T645" s="19">
        <v>1.1679731</v>
      </c>
      <c r="U645" s="19">
        <v>0.89991370000000015</v>
      </c>
      <c r="V645" s="19">
        <v>0.58680230000000011</v>
      </c>
      <c r="W645" s="19">
        <v>0.5147191000000001</v>
      </c>
      <c r="X645" s="19">
        <v>0.54988218600000005</v>
      </c>
      <c r="Y645" s="19">
        <v>0.99990661399999992</v>
      </c>
      <c r="Z645" s="19">
        <v>1.303455521148825</v>
      </c>
      <c r="AA645" s="19">
        <v>2.1086218067885119</v>
      </c>
      <c r="AB645" s="19">
        <v>2.5301873686684075</v>
      </c>
      <c r="AC645" s="19">
        <v>2.5484375456919062</v>
      </c>
      <c r="AD645" s="19">
        <v>2.2537762924281988</v>
      </c>
      <c r="AE645" s="19">
        <v>1.8520724281984335</v>
      </c>
      <c r="AF645" s="19">
        <v>1.6291650130548303</v>
      </c>
    </row>
    <row r="646" spans="1:37" x14ac:dyDescent="0.2">
      <c r="A646" s="61" t="s">
        <v>58</v>
      </c>
      <c r="B646" s="25"/>
      <c r="C646" s="62">
        <v>0</v>
      </c>
      <c r="D646" s="62">
        <v>0</v>
      </c>
      <c r="E646" s="62">
        <v>0</v>
      </c>
      <c r="F646" s="62">
        <v>0</v>
      </c>
      <c r="G646" s="62">
        <v>0</v>
      </c>
      <c r="H646" s="62">
        <v>0</v>
      </c>
      <c r="I646" s="62">
        <v>0</v>
      </c>
      <c r="J646" s="62">
        <v>0</v>
      </c>
      <c r="K646" s="62">
        <v>0</v>
      </c>
      <c r="L646" s="62">
        <v>0</v>
      </c>
      <c r="M646" s="62">
        <v>0</v>
      </c>
      <c r="N646" s="62">
        <v>0</v>
      </c>
      <c r="O646" s="62">
        <v>0</v>
      </c>
      <c r="P646" s="62">
        <v>0</v>
      </c>
      <c r="Q646" s="62">
        <v>0</v>
      </c>
      <c r="R646" s="62">
        <v>0</v>
      </c>
      <c r="S646" s="62">
        <v>0</v>
      </c>
      <c r="T646" s="62">
        <v>0</v>
      </c>
      <c r="U646" s="62">
        <v>0</v>
      </c>
      <c r="V646" s="62">
        <v>0</v>
      </c>
      <c r="W646" s="62">
        <v>0</v>
      </c>
      <c r="X646" s="62">
        <v>0</v>
      </c>
      <c r="Y646" s="62">
        <v>0</v>
      </c>
      <c r="Z646" s="62">
        <v>0</v>
      </c>
      <c r="AA646" s="62">
        <v>0</v>
      </c>
      <c r="AB646" s="62">
        <v>0</v>
      </c>
      <c r="AC646" s="62">
        <v>0</v>
      </c>
      <c r="AD646" s="62">
        <v>0</v>
      </c>
      <c r="AE646" s="62">
        <v>0</v>
      </c>
      <c r="AF646" s="62">
        <v>0</v>
      </c>
    </row>
    <row r="647" spans="1:37" x14ac:dyDescent="0.2">
      <c r="A647" s="45" t="s">
        <v>59</v>
      </c>
      <c r="B647" s="63"/>
      <c r="C647" s="47">
        <v>0</v>
      </c>
      <c r="D647" s="47">
        <v>0</v>
      </c>
      <c r="E647" s="47">
        <v>0</v>
      </c>
      <c r="F647" s="47">
        <v>0</v>
      </c>
      <c r="G647" s="47">
        <v>0</v>
      </c>
      <c r="H647" s="47">
        <v>0</v>
      </c>
      <c r="I647" s="47">
        <v>0</v>
      </c>
      <c r="J647" s="47">
        <v>0</v>
      </c>
      <c r="K647" s="47">
        <v>0</v>
      </c>
      <c r="L647" s="47">
        <v>0</v>
      </c>
      <c r="M647" s="47">
        <v>0</v>
      </c>
      <c r="N647" s="47">
        <v>0</v>
      </c>
      <c r="O647" s="47">
        <v>0</v>
      </c>
      <c r="P647" s="47">
        <v>0</v>
      </c>
      <c r="Q647" s="47">
        <v>0</v>
      </c>
      <c r="R647" s="47">
        <v>0</v>
      </c>
      <c r="S647" s="47">
        <v>0</v>
      </c>
      <c r="T647" s="47">
        <v>0</v>
      </c>
      <c r="U647" s="47">
        <v>0</v>
      </c>
      <c r="V647" s="47">
        <v>0</v>
      </c>
      <c r="W647" s="47">
        <v>0</v>
      </c>
      <c r="X647" s="47">
        <v>0</v>
      </c>
      <c r="Y647" s="47">
        <v>0</v>
      </c>
      <c r="Z647" s="47">
        <v>0</v>
      </c>
      <c r="AA647" s="47">
        <v>0</v>
      </c>
      <c r="AB647" s="47">
        <v>0</v>
      </c>
      <c r="AC647" s="47">
        <v>0</v>
      </c>
      <c r="AD647" s="47">
        <v>0</v>
      </c>
      <c r="AE647" s="47">
        <v>0</v>
      </c>
      <c r="AF647" s="47">
        <v>0</v>
      </c>
    </row>
    <row r="648" spans="1:37" x14ac:dyDescent="0.2">
      <c r="A648" s="49" t="s">
        <v>60</v>
      </c>
      <c r="B648" s="11"/>
      <c r="C648" s="51">
        <v>6.9492067799999999</v>
      </c>
      <c r="D648" s="51">
        <v>7.8357687399999998</v>
      </c>
      <c r="E648" s="51">
        <v>7.9302784399999995</v>
      </c>
      <c r="F648" s="51">
        <v>7.6357740199999986</v>
      </c>
      <c r="G648" s="51">
        <v>7.1626157799999994</v>
      </c>
      <c r="H648" s="51">
        <v>6.027279899999999</v>
      </c>
      <c r="I648" s="51">
        <v>4.7254849999999999</v>
      </c>
      <c r="J648" s="51">
        <v>4.0200158200000002</v>
      </c>
      <c r="K648" s="51">
        <v>3.1596726799999995</v>
      </c>
      <c r="L648" s="51">
        <v>2.5816391599999999</v>
      </c>
      <c r="M648" s="51">
        <v>2.18103998</v>
      </c>
      <c r="N648" s="51">
        <v>1.5676415399999999</v>
      </c>
      <c r="O648" s="51">
        <v>1.3755734399999999</v>
      </c>
      <c r="P648" s="51">
        <v>1.1938709199999999</v>
      </c>
      <c r="Q648" s="51">
        <v>1.06582552</v>
      </c>
      <c r="R648" s="51">
        <v>1.0187138624429903</v>
      </c>
      <c r="S648" s="51">
        <v>0.87129265939705547</v>
      </c>
      <c r="T648" s="51">
        <v>1.1679731</v>
      </c>
      <c r="U648" s="51">
        <v>0.89991370000000015</v>
      </c>
      <c r="V648" s="51">
        <v>0.58680230000000011</v>
      </c>
      <c r="W648" s="51">
        <v>0.5147191000000001</v>
      </c>
      <c r="X648" s="51">
        <v>0.54988218600000005</v>
      </c>
      <c r="Y648" s="51">
        <v>0.99990661399999992</v>
      </c>
      <c r="Z648" s="51">
        <v>1.303455521148825</v>
      </c>
      <c r="AA648" s="51">
        <v>2.1086218067885119</v>
      </c>
      <c r="AB648" s="51">
        <v>2.5301873686684075</v>
      </c>
      <c r="AC648" s="51">
        <v>2.5484375456919062</v>
      </c>
      <c r="AD648" s="51">
        <v>2.2537762924281988</v>
      </c>
      <c r="AE648" s="51">
        <v>1.8520724281984335</v>
      </c>
      <c r="AF648" s="51">
        <v>1.6291650130548303</v>
      </c>
    </row>
    <row r="649" spans="1:37" x14ac:dyDescent="0.2">
      <c r="A649" s="49" t="s">
        <v>61</v>
      </c>
      <c r="B649" s="11"/>
      <c r="C649" s="51">
        <v>0</v>
      </c>
      <c r="D649" s="51">
        <v>0</v>
      </c>
      <c r="E649" s="51">
        <v>0</v>
      </c>
      <c r="F649" s="51">
        <v>0</v>
      </c>
      <c r="G649" s="51">
        <v>0</v>
      </c>
      <c r="H649" s="51">
        <v>0</v>
      </c>
      <c r="I649" s="51">
        <v>0</v>
      </c>
      <c r="J649" s="51">
        <v>0</v>
      </c>
      <c r="K649" s="51">
        <v>0</v>
      </c>
      <c r="L649" s="51">
        <v>0</v>
      </c>
      <c r="M649" s="51">
        <v>0</v>
      </c>
      <c r="N649" s="51">
        <v>0</v>
      </c>
      <c r="O649" s="51">
        <v>0</v>
      </c>
      <c r="P649" s="51">
        <v>0</v>
      </c>
      <c r="Q649" s="51">
        <v>0</v>
      </c>
      <c r="R649" s="51">
        <v>0</v>
      </c>
      <c r="S649" s="51">
        <v>0</v>
      </c>
      <c r="T649" s="51">
        <v>0</v>
      </c>
      <c r="U649" s="51">
        <v>0</v>
      </c>
      <c r="V649" s="51">
        <v>0</v>
      </c>
      <c r="W649" s="51">
        <v>0</v>
      </c>
      <c r="X649" s="51">
        <v>0</v>
      </c>
      <c r="Y649" s="51">
        <v>0</v>
      </c>
      <c r="Z649" s="51">
        <v>0</v>
      </c>
      <c r="AA649" s="51">
        <v>0</v>
      </c>
      <c r="AB649" s="51">
        <v>0</v>
      </c>
      <c r="AC649" s="51">
        <v>0</v>
      </c>
      <c r="AD649" s="51">
        <v>0</v>
      </c>
      <c r="AE649" s="51">
        <v>0</v>
      </c>
      <c r="AF649" s="51">
        <v>0</v>
      </c>
    </row>
    <row r="650" spans="1:37" x14ac:dyDescent="0.2">
      <c r="A650" s="49" t="s">
        <v>62</v>
      </c>
      <c r="B650" s="11"/>
      <c r="C650" s="51">
        <v>0</v>
      </c>
      <c r="D650" s="51">
        <v>0</v>
      </c>
      <c r="E650" s="51">
        <v>0</v>
      </c>
      <c r="F650" s="51">
        <v>0</v>
      </c>
      <c r="G650" s="51">
        <v>0</v>
      </c>
      <c r="H650" s="51">
        <v>0</v>
      </c>
      <c r="I650" s="51">
        <v>0</v>
      </c>
      <c r="J650" s="51">
        <v>0</v>
      </c>
      <c r="K650" s="51">
        <v>0</v>
      </c>
      <c r="L650" s="51">
        <v>0</v>
      </c>
      <c r="M650" s="51">
        <v>0</v>
      </c>
      <c r="N650" s="51">
        <v>0</v>
      </c>
      <c r="O650" s="51">
        <v>0</v>
      </c>
      <c r="P650" s="51">
        <v>0</v>
      </c>
      <c r="Q650" s="51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1">
        <v>0</v>
      </c>
      <c r="X650" s="51">
        <v>0</v>
      </c>
      <c r="Y650" s="51">
        <v>0</v>
      </c>
      <c r="Z650" s="51">
        <v>0</v>
      </c>
      <c r="AA650" s="51">
        <v>0</v>
      </c>
      <c r="AB650" s="51">
        <v>0</v>
      </c>
      <c r="AC650" s="51">
        <v>0</v>
      </c>
      <c r="AD650" s="51">
        <v>0</v>
      </c>
      <c r="AE650" s="51">
        <v>0</v>
      </c>
      <c r="AF650" s="51">
        <v>0</v>
      </c>
    </row>
    <row r="651" spans="1:37" x14ac:dyDescent="0.2">
      <c r="A651" s="49" t="s">
        <v>63</v>
      </c>
      <c r="B651" s="11"/>
      <c r="C651" s="51">
        <v>0</v>
      </c>
      <c r="D651" s="51">
        <v>0</v>
      </c>
      <c r="E651" s="51">
        <v>0</v>
      </c>
      <c r="F651" s="51">
        <v>0</v>
      </c>
      <c r="G651" s="51">
        <v>0</v>
      </c>
      <c r="H651" s="51">
        <v>0</v>
      </c>
      <c r="I651" s="51">
        <v>0</v>
      </c>
      <c r="J651" s="51">
        <v>0</v>
      </c>
      <c r="K651" s="51">
        <v>0</v>
      </c>
      <c r="L651" s="51">
        <v>0</v>
      </c>
      <c r="M651" s="51">
        <v>0</v>
      </c>
      <c r="N651" s="51">
        <v>0</v>
      </c>
      <c r="O651" s="51">
        <v>0</v>
      </c>
      <c r="P651" s="51">
        <v>0</v>
      </c>
      <c r="Q651" s="51">
        <v>0</v>
      </c>
      <c r="R651" s="51">
        <v>0</v>
      </c>
      <c r="S651" s="51">
        <v>0</v>
      </c>
      <c r="T651" s="51">
        <v>0</v>
      </c>
      <c r="U651" s="51">
        <v>0</v>
      </c>
      <c r="V651" s="51">
        <v>0</v>
      </c>
      <c r="W651" s="51">
        <v>0</v>
      </c>
      <c r="X651" s="51">
        <v>0</v>
      </c>
      <c r="Y651" s="51">
        <v>0</v>
      </c>
      <c r="Z651" s="51">
        <v>0</v>
      </c>
      <c r="AA651" s="51">
        <v>0</v>
      </c>
      <c r="AB651" s="51">
        <v>0</v>
      </c>
      <c r="AC651" s="51">
        <v>0</v>
      </c>
      <c r="AD651" s="51">
        <v>0</v>
      </c>
      <c r="AE651" s="51">
        <v>0</v>
      </c>
      <c r="AF651" s="51">
        <v>0</v>
      </c>
    </row>
    <row r="652" spans="1:37" x14ac:dyDescent="0.2">
      <c r="A652" s="49" t="s">
        <v>64</v>
      </c>
      <c r="B652" s="11"/>
      <c r="C652" s="51">
        <v>0</v>
      </c>
      <c r="D652" s="51">
        <v>0</v>
      </c>
      <c r="E652" s="51">
        <v>0</v>
      </c>
      <c r="F652" s="51">
        <v>0</v>
      </c>
      <c r="G652" s="51">
        <v>0</v>
      </c>
      <c r="H652" s="51">
        <v>0</v>
      </c>
      <c r="I652" s="51">
        <v>0</v>
      </c>
      <c r="J652" s="51">
        <v>0</v>
      </c>
      <c r="K652" s="51">
        <v>0</v>
      </c>
      <c r="L652" s="51">
        <v>0</v>
      </c>
      <c r="M652" s="51">
        <v>0</v>
      </c>
      <c r="N652" s="51">
        <v>0</v>
      </c>
      <c r="O652" s="51">
        <v>0</v>
      </c>
      <c r="P652" s="51">
        <v>0</v>
      </c>
      <c r="Q652" s="51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1">
        <v>0</v>
      </c>
      <c r="X652" s="51">
        <v>0</v>
      </c>
      <c r="Y652" s="51">
        <v>0</v>
      </c>
      <c r="Z652" s="51">
        <v>0</v>
      </c>
      <c r="AA652" s="51">
        <v>0</v>
      </c>
      <c r="AB652" s="51">
        <v>0</v>
      </c>
      <c r="AC652" s="51">
        <v>0</v>
      </c>
      <c r="AD652" s="51">
        <v>0</v>
      </c>
      <c r="AE652" s="51">
        <v>0</v>
      </c>
      <c r="AF652" s="51">
        <v>0</v>
      </c>
    </row>
    <row r="653" spans="1:37" x14ac:dyDescent="0.2">
      <c r="A653" s="49" t="s">
        <v>65</v>
      </c>
      <c r="B653" s="11"/>
      <c r="C653" s="51">
        <v>0</v>
      </c>
      <c r="D653" s="51">
        <v>0</v>
      </c>
      <c r="E653" s="51">
        <v>0</v>
      </c>
      <c r="F653" s="51">
        <v>0</v>
      </c>
      <c r="G653" s="51">
        <v>0</v>
      </c>
      <c r="H653" s="51">
        <v>0</v>
      </c>
      <c r="I653" s="51">
        <v>0</v>
      </c>
      <c r="J653" s="51">
        <v>0</v>
      </c>
      <c r="K653" s="51">
        <v>0</v>
      </c>
      <c r="L653" s="51">
        <v>0</v>
      </c>
      <c r="M653" s="51">
        <v>0</v>
      </c>
      <c r="N653" s="51">
        <v>0</v>
      </c>
      <c r="O653" s="51">
        <v>0</v>
      </c>
      <c r="P653" s="51">
        <v>0</v>
      </c>
      <c r="Q653" s="51">
        <v>0</v>
      </c>
      <c r="R653" s="51">
        <v>0</v>
      </c>
      <c r="S653" s="51">
        <v>0</v>
      </c>
      <c r="T653" s="51">
        <v>0</v>
      </c>
      <c r="U653" s="51">
        <v>0</v>
      </c>
      <c r="V653" s="51">
        <v>0</v>
      </c>
      <c r="W653" s="51">
        <v>0</v>
      </c>
      <c r="X653" s="51">
        <v>0</v>
      </c>
      <c r="Y653" s="51">
        <v>0</v>
      </c>
      <c r="Z653" s="51">
        <v>0</v>
      </c>
      <c r="AA653" s="51">
        <v>0</v>
      </c>
      <c r="AB653" s="51">
        <v>0</v>
      </c>
      <c r="AC653" s="51">
        <v>0</v>
      </c>
      <c r="AD653" s="51">
        <v>0</v>
      </c>
      <c r="AE653" s="51">
        <v>0</v>
      </c>
      <c r="AF653" s="51">
        <v>0</v>
      </c>
    </row>
    <row r="654" spans="1:37" x14ac:dyDescent="0.2">
      <c r="A654" s="55" t="s">
        <v>66</v>
      </c>
      <c r="B654" s="31"/>
      <c r="C654" s="51">
        <v>0</v>
      </c>
      <c r="D654" s="51">
        <v>0</v>
      </c>
      <c r="E654" s="51">
        <v>0</v>
      </c>
      <c r="F654" s="51">
        <v>0</v>
      </c>
      <c r="G654" s="51">
        <v>0</v>
      </c>
      <c r="H654" s="51">
        <v>0</v>
      </c>
      <c r="I654" s="51">
        <v>0</v>
      </c>
      <c r="J654" s="51">
        <v>0</v>
      </c>
      <c r="K654" s="51">
        <v>0</v>
      </c>
      <c r="L654" s="51">
        <v>0</v>
      </c>
      <c r="M654" s="51">
        <v>0</v>
      </c>
      <c r="N654" s="51">
        <v>0</v>
      </c>
      <c r="O654" s="51">
        <v>0</v>
      </c>
      <c r="P654" s="51">
        <v>0</v>
      </c>
      <c r="Q654" s="51">
        <v>0</v>
      </c>
      <c r="R654" s="51">
        <v>0</v>
      </c>
      <c r="S654" s="51">
        <v>0</v>
      </c>
      <c r="T654" s="51">
        <v>0</v>
      </c>
      <c r="U654" s="51">
        <v>0</v>
      </c>
      <c r="V654" s="51">
        <v>0</v>
      </c>
      <c r="W654" s="51">
        <v>0</v>
      </c>
      <c r="X654" s="51">
        <v>0</v>
      </c>
      <c r="Y654" s="51">
        <v>0</v>
      </c>
      <c r="Z654" s="51">
        <v>0</v>
      </c>
      <c r="AA654" s="51">
        <v>0</v>
      </c>
      <c r="AB654" s="51">
        <v>0</v>
      </c>
      <c r="AC654" s="51">
        <v>0</v>
      </c>
      <c r="AD654" s="51">
        <v>0</v>
      </c>
      <c r="AE654" s="51">
        <v>0</v>
      </c>
      <c r="AF654" s="51">
        <v>0</v>
      </c>
    </row>
    <row r="655" spans="1:37" x14ac:dyDescent="0.2">
      <c r="A655" s="64" t="s">
        <v>67</v>
      </c>
      <c r="B655" s="65"/>
      <c r="C655" s="51">
        <v>0</v>
      </c>
      <c r="D655" s="51">
        <v>0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1">
        <v>0</v>
      </c>
      <c r="K655" s="51">
        <v>0</v>
      </c>
      <c r="L655" s="51">
        <v>0</v>
      </c>
      <c r="M655" s="51">
        <v>0</v>
      </c>
      <c r="N655" s="51">
        <v>0</v>
      </c>
      <c r="O655" s="51">
        <v>0</v>
      </c>
      <c r="P655" s="51">
        <v>0</v>
      </c>
      <c r="Q655" s="51">
        <v>0</v>
      </c>
      <c r="R655" s="51">
        <v>0</v>
      </c>
      <c r="S655" s="51">
        <v>0</v>
      </c>
      <c r="T655" s="51">
        <v>0</v>
      </c>
      <c r="U655" s="51">
        <v>0</v>
      </c>
      <c r="V655" s="51">
        <v>0</v>
      </c>
      <c r="W655" s="51">
        <v>0</v>
      </c>
      <c r="X655" s="51">
        <v>0</v>
      </c>
      <c r="Y655" s="51">
        <v>0</v>
      </c>
      <c r="Z655" s="51">
        <v>0</v>
      </c>
      <c r="AA655" s="51">
        <v>0</v>
      </c>
      <c r="AB655" s="51">
        <v>0</v>
      </c>
      <c r="AC655" s="51">
        <v>0</v>
      </c>
      <c r="AD655" s="51">
        <v>0</v>
      </c>
      <c r="AE655" s="51">
        <v>0</v>
      </c>
      <c r="AF655" s="51">
        <v>0</v>
      </c>
    </row>
    <row r="656" spans="1:37" x14ac:dyDescent="0.2">
      <c r="A656" s="66" t="s">
        <v>68</v>
      </c>
      <c r="B656" s="67"/>
      <c r="C656" s="68">
        <v>69.031290322580659</v>
      </c>
      <c r="D656" s="68">
        <v>70.112437945403698</v>
      </c>
      <c r="E656" s="68">
        <v>64.747515973113764</v>
      </c>
      <c r="F656" s="68">
        <v>64.184836505041616</v>
      </c>
      <c r="G656" s="68">
        <v>64.571571159969537</v>
      </c>
      <c r="H656" s="68">
        <v>60.46623635500216</v>
      </c>
      <c r="I656" s="68">
        <v>56.015433257002456</v>
      </c>
      <c r="J656" s="68">
        <v>53.566849419777029</v>
      </c>
      <c r="K656" s="68">
        <v>55.209694860196969</v>
      </c>
      <c r="L656" s="68">
        <v>54.927864300923304</v>
      </c>
      <c r="M656" s="68">
        <v>56.683548251133701</v>
      </c>
      <c r="N656" s="68">
        <v>56.592099462731078</v>
      </c>
      <c r="O656" s="68">
        <v>52.02845785494096</v>
      </c>
      <c r="P656" s="68">
        <v>49.566950140868734</v>
      </c>
      <c r="Q656" s="68">
        <v>48.642402121086995</v>
      </c>
      <c r="R656" s="68">
        <v>53.015469229307953</v>
      </c>
      <c r="S656" s="68">
        <v>49.885592584674313</v>
      </c>
      <c r="T656" s="68">
        <v>46.917958287897861</v>
      </c>
      <c r="U656" s="68">
        <v>40.33976993517166</v>
      </c>
      <c r="V656" s="68">
        <v>29.525651950039542</v>
      </c>
      <c r="W656" s="68">
        <v>37.345377807547798</v>
      </c>
      <c r="X656" s="68">
        <v>34.275438659167435</v>
      </c>
      <c r="Y656" s="68">
        <v>33.056701616752633</v>
      </c>
      <c r="Z656" s="68">
        <v>40.039192091386376</v>
      </c>
      <c r="AA656" s="68">
        <v>35.966854405670475</v>
      </c>
      <c r="AB656" s="68">
        <v>36.511517041369572</v>
      </c>
      <c r="AC656" s="68">
        <v>48.275393258772851</v>
      </c>
      <c r="AD656" s="68">
        <v>47.764620343440733</v>
      </c>
      <c r="AE656" s="68">
        <v>53.841522983216713</v>
      </c>
      <c r="AF656" s="68">
        <v>50.020612917840218</v>
      </c>
    </row>
    <row r="657" spans="1:32" x14ac:dyDescent="0.2">
      <c r="A657" s="66" t="s">
        <v>69</v>
      </c>
      <c r="B657" s="67"/>
      <c r="C657" s="68">
        <v>9.5777823316786659</v>
      </c>
      <c r="D657" s="68">
        <v>12.417156365747038</v>
      </c>
      <c r="E657" s="68">
        <v>14.16553815964587</v>
      </c>
      <c r="F657" s="68">
        <v>16.946678386253659</v>
      </c>
      <c r="G657" s="68">
        <v>20.218935998883516</v>
      </c>
      <c r="H657" s="68">
        <v>22.153159186075591</v>
      </c>
      <c r="I657" s="68">
        <v>23.756838739230183</v>
      </c>
      <c r="J657" s="68">
        <v>26.072140843077076</v>
      </c>
      <c r="K657" s="68">
        <v>30.620430392119264</v>
      </c>
      <c r="L657" s="68">
        <v>34.510064772580762</v>
      </c>
      <c r="M657" s="68">
        <v>40.144829260527473</v>
      </c>
      <c r="N657" s="68">
        <v>44.993963514578617</v>
      </c>
      <c r="O657" s="68">
        <v>46.276301560743001</v>
      </c>
      <c r="P657" s="68">
        <v>49.177543520969756</v>
      </c>
      <c r="Q657" s="68">
        <v>53.702714503769108</v>
      </c>
      <c r="R657" s="68">
        <v>64.130516179081752</v>
      </c>
      <c r="S657" s="68">
        <v>67.014890833838024</v>
      </c>
      <c r="T657" s="68">
        <v>70.923686560946123</v>
      </c>
      <c r="U657" s="68">
        <v>80.845395763998184</v>
      </c>
      <c r="V657" s="68">
        <v>58.344024989472501</v>
      </c>
      <c r="W657" s="68">
        <v>77.565809047001252</v>
      </c>
      <c r="X657" s="68">
        <v>75.677740541998389</v>
      </c>
      <c r="Y657" s="68">
        <v>72.929369965042568</v>
      </c>
      <c r="Z657" s="68">
        <v>84.390698366076762</v>
      </c>
      <c r="AA657" s="68">
        <v>68.238859125182358</v>
      </c>
      <c r="AB657" s="68">
        <v>72.696353834154607</v>
      </c>
      <c r="AC657" s="68">
        <v>64.503926302605336</v>
      </c>
      <c r="AD657" s="68">
        <v>64.911396477944265</v>
      </c>
      <c r="AE657" s="68">
        <v>69.72090857001308</v>
      </c>
      <c r="AF657" s="68">
        <v>71.366850891255126</v>
      </c>
    </row>
    <row r="658" spans="1:32" x14ac:dyDescent="0.2">
      <c r="A658" s="61" t="s">
        <v>70</v>
      </c>
      <c r="B658" s="25"/>
      <c r="C658" s="62">
        <v>7.129607725922753</v>
      </c>
      <c r="D658" s="62">
        <v>9.0651434217408191</v>
      </c>
      <c r="E658" s="62">
        <v>10.470988891540376</v>
      </c>
      <c r="F658" s="62">
        <v>12.640676782352379</v>
      </c>
      <c r="G658" s="62">
        <v>15.185640355021334</v>
      </c>
      <c r="H658" s="62">
        <v>16.728613709007018</v>
      </c>
      <c r="I658" s="62">
        <v>18.018070488660801</v>
      </c>
      <c r="J658" s="62">
        <v>19.845297970300535</v>
      </c>
      <c r="K658" s="62">
        <v>23.377638542861096</v>
      </c>
      <c r="L658" s="62">
        <v>26.414810577547442</v>
      </c>
      <c r="M658" s="62">
        <v>30.795599988658054</v>
      </c>
      <c r="N658" s="62">
        <v>34.581664493725448</v>
      </c>
      <c r="O658" s="62">
        <v>35.627144849401098</v>
      </c>
      <c r="P658" s="62">
        <v>37.917151712908144</v>
      </c>
      <c r="Q658" s="62">
        <v>41.461131134154137</v>
      </c>
      <c r="R658" s="62">
        <v>49.570823849441702</v>
      </c>
      <c r="S658" s="62">
        <v>51.855932406058201</v>
      </c>
      <c r="T658" s="62">
        <v>54.933913364058874</v>
      </c>
      <c r="U658" s="62">
        <v>62.674208633360635</v>
      </c>
      <c r="V658" s="62">
        <v>45.26696383020392</v>
      </c>
      <c r="W658" s="62">
        <v>55.233306965531789</v>
      </c>
      <c r="X658" s="62">
        <v>57.836991970918696</v>
      </c>
      <c r="Y658" s="62">
        <v>56.800717004278013</v>
      </c>
      <c r="Z658" s="62">
        <v>65.39961462845362</v>
      </c>
      <c r="AA658" s="62">
        <v>52.363733553099209</v>
      </c>
      <c r="AB658" s="62">
        <v>57.481643448614442</v>
      </c>
      <c r="AC658" s="62">
        <v>46.985657748896003</v>
      </c>
      <c r="AD658" s="62">
        <v>49.939561142124987</v>
      </c>
      <c r="AE658" s="62">
        <v>53.639757659500326</v>
      </c>
      <c r="AF658" s="62">
        <v>54.906062833138172</v>
      </c>
    </row>
    <row r="659" spans="1:32" x14ac:dyDescent="0.2">
      <c r="A659" s="70" t="s">
        <v>71</v>
      </c>
      <c r="B659" s="71" t="s">
        <v>72</v>
      </c>
      <c r="C659" s="72">
        <v>0</v>
      </c>
      <c r="D659" s="73">
        <v>0</v>
      </c>
      <c r="E659" s="73">
        <v>0</v>
      </c>
      <c r="F659" s="73">
        <v>0</v>
      </c>
      <c r="G659" s="73">
        <v>0</v>
      </c>
      <c r="H659" s="73">
        <v>0</v>
      </c>
      <c r="I659" s="73">
        <v>0</v>
      </c>
      <c r="J659" s="73">
        <v>0</v>
      </c>
      <c r="K659" s="73">
        <v>0</v>
      </c>
      <c r="L659" s="73">
        <v>0</v>
      </c>
      <c r="M659" s="73">
        <v>0</v>
      </c>
      <c r="N659" s="73">
        <v>0</v>
      </c>
      <c r="O659" s="73">
        <v>0</v>
      </c>
      <c r="P659" s="73">
        <v>0</v>
      </c>
      <c r="Q659" s="73">
        <v>0</v>
      </c>
      <c r="R659" s="73">
        <v>0</v>
      </c>
      <c r="S659" s="73">
        <v>0</v>
      </c>
      <c r="T659" s="73">
        <v>0</v>
      </c>
      <c r="U659" s="73">
        <v>0</v>
      </c>
      <c r="V659" s="73">
        <v>5.5163643717730242</v>
      </c>
      <c r="W659" s="73">
        <v>7.7178098317247157</v>
      </c>
      <c r="X659" s="73">
        <v>8.7632312602698441</v>
      </c>
      <c r="Y659" s="73">
        <v>13.408775575108351</v>
      </c>
      <c r="Z659" s="73">
        <v>13.059191396652384</v>
      </c>
      <c r="AA659" s="73">
        <v>10.84333838065786</v>
      </c>
      <c r="AB659" s="73">
        <v>16.493839626832017</v>
      </c>
      <c r="AC659" s="73">
        <v>12.684955880038608</v>
      </c>
      <c r="AD659" s="73">
        <v>14.06347063249317</v>
      </c>
      <c r="AE659" s="73">
        <v>15.105482293518097</v>
      </c>
      <c r="AF659" s="73">
        <v>15.46208626067247</v>
      </c>
    </row>
    <row r="660" spans="1:32" x14ac:dyDescent="0.2">
      <c r="A660" s="70" t="s">
        <v>73</v>
      </c>
      <c r="B660" s="71" t="s">
        <v>74</v>
      </c>
      <c r="C660" s="72">
        <v>0</v>
      </c>
      <c r="D660" s="73">
        <v>0</v>
      </c>
      <c r="E660" s="73">
        <v>0</v>
      </c>
      <c r="F660" s="73">
        <v>0</v>
      </c>
      <c r="G660" s="73">
        <v>0</v>
      </c>
      <c r="H660" s="73">
        <v>0</v>
      </c>
      <c r="I660" s="73">
        <v>0</v>
      </c>
      <c r="J660" s="73">
        <v>0</v>
      </c>
      <c r="K660" s="73">
        <v>0</v>
      </c>
      <c r="L660" s="73">
        <v>0</v>
      </c>
      <c r="M660" s="73">
        <v>0</v>
      </c>
      <c r="N660" s="73">
        <v>0</v>
      </c>
      <c r="O660" s="73">
        <v>0</v>
      </c>
      <c r="P660" s="73">
        <v>0</v>
      </c>
      <c r="Q660" s="73">
        <v>0</v>
      </c>
      <c r="R660" s="73">
        <v>0</v>
      </c>
      <c r="S660" s="73">
        <v>0</v>
      </c>
      <c r="T660" s="73">
        <v>0</v>
      </c>
      <c r="U660" s="73">
        <v>0</v>
      </c>
      <c r="V660" s="73">
        <v>7.8120719011136099</v>
      </c>
      <c r="W660" s="73">
        <v>13.517088634525411</v>
      </c>
      <c r="X660" s="73">
        <v>7.0948404175095803</v>
      </c>
      <c r="Y660" s="73">
        <v>5.6992794598628942</v>
      </c>
      <c r="Z660" s="73">
        <v>5.2146483121442557</v>
      </c>
      <c r="AA660" s="73">
        <v>5.7816647642294976</v>
      </c>
      <c r="AB660" s="73">
        <v>4.3520083857492704</v>
      </c>
      <c r="AC660" s="73">
        <v>4.5146069652492837</v>
      </c>
      <c r="AD660" s="73">
        <v>5.0218974987922449</v>
      </c>
      <c r="AE660" s="73">
        <v>5.393987425308894</v>
      </c>
      <c r="AF660" s="73">
        <v>5.5213264454917415</v>
      </c>
    </row>
    <row r="661" spans="1:32" x14ac:dyDescent="0.2">
      <c r="A661" s="70" t="s">
        <v>75</v>
      </c>
      <c r="B661" s="71" t="s">
        <v>76</v>
      </c>
      <c r="C661" s="72">
        <v>0</v>
      </c>
      <c r="D661" s="73">
        <v>0</v>
      </c>
      <c r="E661" s="73">
        <v>0</v>
      </c>
      <c r="F661" s="73">
        <v>0</v>
      </c>
      <c r="G661" s="73">
        <v>0</v>
      </c>
      <c r="H661" s="73">
        <v>0</v>
      </c>
      <c r="I661" s="73">
        <v>0</v>
      </c>
      <c r="J661" s="73">
        <v>0</v>
      </c>
      <c r="K661" s="73">
        <v>0</v>
      </c>
      <c r="L661" s="73">
        <v>0</v>
      </c>
      <c r="M661" s="73">
        <v>0</v>
      </c>
      <c r="N661" s="73">
        <v>0</v>
      </c>
      <c r="O661" s="73">
        <v>0</v>
      </c>
      <c r="P661" s="73">
        <v>0</v>
      </c>
      <c r="Q661" s="73">
        <v>0</v>
      </c>
      <c r="R661" s="73">
        <v>0</v>
      </c>
      <c r="S661" s="73">
        <v>0</v>
      </c>
      <c r="T661" s="73">
        <v>0</v>
      </c>
      <c r="U661" s="73">
        <v>0</v>
      </c>
      <c r="V661" s="73">
        <v>19.008680552985243</v>
      </c>
      <c r="W661" s="73">
        <v>16.527762564165194</v>
      </c>
      <c r="X661" s="73">
        <v>27.822674144347772</v>
      </c>
      <c r="Y661" s="73">
        <v>23.279511187096261</v>
      </c>
      <c r="Z661" s="73">
        <v>31.237732947772777</v>
      </c>
      <c r="AA661" s="73">
        <v>23.167413272831261</v>
      </c>
      <c r="AB661" s="73">
        <v>22.82020997496214</v>
      </c>
      <c r="AC661" s="73">
        <v>19.731632830209691</v>
      </c>
      <c r="AD661" s="73">
        <v>17.878170859287881</v>
      </c>
      <c r="AE661" s="73">
        <v>19.202826984364982</v>
      </c>
      <c r="AF661" s="73">
        <v>19.656159367280157</v>
      </c>
    </row>
    <row r="662" spans="1:32" x14ac:dyDescent="0.2">
      <c r="A662" s="70" t="s">
        <v>77</v>
      </c>
      <c r="B662" s="71" t="s">
        <v>78</v>
      </c>
      <c r="C662" s="72">
        <v>0</v>
      </c>
      <c r="D662" s="73">
        <v>0</v>
      </c>
      <c r="E662" s="73">
        <v>0</v>
      </c>
      <c r="F662" s="73">
        <v>0</v>
      </c>
      <c r="G662" s="73">
        <v>0</v>
      </c>
      <c r="H662" s="73">
        <v>0</v>
      </c>
      <c r="I662" s="73">
        <v>0</v>
      </c>
      <c r="J662" s="73">
        <v>0</v>
      </c>
      <c r="K662" s="73">
        <v>0</v>
      </c>
      <c r="L662" s="73">
        <v>0</v>
      </c>
      <c r="M662" s="73">
        <v>0</v>
      </c>
      <c r="N662" s="73">
        <v>0</v>
      </c>
      <c r="O662" s="73">
        <v>0</v>
      </c>
      <c r="P662" s="73">
        <v>0</v>
      </c>
      <c r="Q662" s="73">
        <v>0</v>
      </c>
      <c r="R662" s="73">
        <v>0</v>
      </c>
      <c r="S662" s="73">
        <v>0</v>
      </c>
      <c r="T662" s="73">
        <v>0</v>
      </c>
      <c r="U662" s="73">
        <v>0</v>
      </c>
      <c r="V662" s="73">
        <v>1.1457705454966629</v>
      </c>
      <c r="W662" s="73">
        <v>0.99020956331562404</v>
      </c>
      <c r="X662" s="73">
        <v>0.6319155697027854</v>
      </c>
      <c r="Y662" s="73">
        <v>1.1612630131750481</v>
      </c>
      <c r="Z662" s="73">
        <v>1.7705394557745322</v>
      </c>
      <c r="AA662" s="73">
        <v>1.1764383660297804</v>
      </c>
      <c r="AB662" s="73">
        <v>1.3644869953045613</v>
      </c>
      <c r="AC662" s="73">
        <v>1.5185389636550926</v>
      </c>
      <c r="AD662" s="73">
        <v>1.5265273814803495</v>
      </c>
      <c r="AE662" s="73">
        <v>1.6396331271347122</v>
      </c>
      <c r="AF662" s="73">
        <v>1.6783409066317541</v>
      </c>
    </row>
    <row r="663" spans="1:32" x14ac:dyDescent="0.2">
      <c r="A663" s="70" t="s">
        <v>79</v>
      </c>
      <c r="B663" s="71" t="s">
        <v>80</v>
      </c>
      <c r="C663" s="72">
        <v>0</v>
      </c>
      <c r="D663" s="73">
        <v>0</v>
      </c>
      <c r="E663" s="73">
        <v>0</v>
      </c>
      <c r="F663" s="73">
        <v>0</v>
      </c>
      <c r="G663" s="73">
        <v>0</v>
      </c>
      <c r="H663" s="73">
        <v>0</v>
      </c>
      <c r="I663" s="73">
        <v>0</v>
      </c>
      <c r="J663" s="73">
        <v>0</v>
      </c>
      <c r="K663" s="73">
        <v>0</v>
      </c>
      <c r="L663" s="73">
        <v>0</v>
      </c>
      <c r="M663" s="73">
        <v>0</v>
      </c>
      <c r="N663" s="73">
        <v>0</v>
      </c>
      <c r="O663" s="73">
        <v>0</v>
      </c>
      <c r="P663" s="73">
        <v>0</v>
      </c>
      <c r="Q663" s="73">
        <v>0</v>
      </c>
      <c r="R663" s="73">
        <v>0</v>
      </c>
      <c r="S663" s="73">
        <v>0</v>
      </c>
      <c r="T663" s="73">
        <v>0</v>
      </c>
      <c r="U663" s="73">
        <v>0</v>
      </c>
      <c r="V663" s="73">
        <v>1.3971456591147187</v>
      </c>
      <c r="W663" s="73">
        <v>0.91193932209766104</v>
      </c>
      <c r="X663" s="73">
        <v>3.8366302446240539</v>
      </c>
      <c r="Y663" s="73">
        <v>3.0439166860497471</v>
      </c>
      <c r="Z663" s="73">
        <v>3.0177749930812383</v>
      </c>
      <c r="AA663" s="73">
        <v>2.1409548093105468</v>
      </c>
      <c r="AB663" s="73">
        <v>2.9640170813687474</v>
      </c>
      <c r="AC663" s="73">
        <v>0.32807940572795208</v>
      </c>
      <c r="AD663" s="73">
        <v>0.17153205205326896</v>
      </c>
      <c r="AE663" s="73">
        <v>0.18424146092891816</v>
      </c>
      <c r="AF663" s="73">
        <v>0.18859095699961051</v>
      </c>
    </row>
    <row r="664" spans="1:32" x14ac:dyDescent="0.2">
      <c r="A664" s="74" t="s">
        <v>81</v>
      </c>
      <c r="B664" s="75"/>
      <c r="C664" s="72">
        <v>0</v>
      </c>
      <c r="D664" s="73">
        <v>0</v>
      </c>
      <c r="E664" s="73">
        <v>0</v>
      </c>
      <c r="F664" s="73">
        <v>0</v>
      </c>
      <c r="G664" s="73">
        <v>0</v>
      </c>
      <c r="H664" s="73">
        <v>0</v>
      </c>
      <c r="I664" s="73">
        <v>0</v>
      </c>
      <c r="J664" s="73">
        <v>0</v>
      </c>
      <c r="K664" s="73">
        <v>0</v>
      </c>
      <c r="L664" s="73">
        <v>0</v>
      </c>
      <c r="M664" s="73">
        <v>0</v>
      </c>
      <c r="N664" s="73">
        <v>0</v>
      </c>
      <c r="O664" s="73">
        <v>0</v>
      </c>
      <c r="P664" s="73">
        <v>0</v>
      </c>
      <c r="Q664" s="73">
        <v>0</v>
      </c>
      <c r="R664" s="73">
        <v>0</v>
      </c>
      <c r="S664" s="73">
        <v>0</v>
      </c>
      <c r="T664" s="73">
        <v>0</v>
      </c>
      <c r="U664" s="73">
        <v>0</v>
      </c>
      <c r="V664" s="73">
        <v>10.386930799720657</v>
      </c>
      <c r="W664" s="73">
        <v>15.568497049703183</v>
      </c>
      <c r="X664" s="73">
        <v>9.6877003344646599</v>
      </c>
      <c r="Y664" s="73">
        <v>10.207971082985715</v>
      </c>
      <c r="Z664" s="73">
        <v>11.099727523028443</v>
      </c>
      <c r="AA664" s="73">
        <v>9.2539239600402592</v>
      </c>
      <c r="AB664" s="73">
        <v>9.4870813843977153</v>
      </c>
      <c r="AC664" s="73">
        <v>8.2078437040153744</v>
      </c>
      <c r="AD664" s="73">
        <v>11.277962718018072</v>
      </c>
      <c r="AE664" s="73">
        <v>12.11358636824472</v>
      </c>
      <c r="AF664" s="73">
        <v>12.399558896062443</v>
      </c>
    </row>
    <row r="665" spans="1:32" x14ac:dyDescent="0.2">
      <c r="A665" s="76" t="s">
        <v>82</v>
      </c>
      <c r="B665" s="28"/>
      <c r="C665" s="78">
        <v>2.4481746057559124</v>
      </c>
      <c r="D665" s="78">
        <v>3.3520129440062187</v>
      </c>
      <c r="E665" s="78">
        <v>3.6945492681054928</v>
      </c>
      <c r="F665" s="78">
        <v>4.3060016039012785</v>
      </c>
      <c r="G665" s="78">
        <v>5.0332956438621812</v>
      </c>
      <c r="H665" s="78">
        <v>5.424545477068575</v>
      </c>
      <c r="I665" s="78">
        <v>5.7387682505693807</v>
      </c>
      <c r="J665" s="78">
        <v>6.2268428727765412</v>
      </c>
      <c r="K665" s="78">
        <v>7.2427918492581691</v>
      </c>
      <c r="L665" s="78">
        <v>8.0952541950333217</v>
      </c>
      <c r="M665" s="78">
        <v>9.3492292718694152</v>
      </c>
      <c r="N665" s="78">
        <v>10.412299020853171</v>
      </c>
      <c r="O665" s="78">
        <v>10.649156711341902</v>
      </c>
      <c r="P665" s="78">
        <v>11.260391808061614</v>
      </c>
      <c r="Q665" s="78">
        <v>12.241583369614972</v>
      </c>
      <c r="R665" s="78">
        <v>14.559692329640056</v>
      </c>
      <c r="S665" s="78">
        <v>15.158958427779815</v>
      </c>
      <c r="T665" s="78">
        <v>15.989773196887246</v>
      </c>
      <c r="U665" s="78">
        <v>18.171187130637549</v>
      </c>
      <c r="V665" s="78">
        <v>13.077061159268577</v>
      </c>
      <c r="W665" s="78">
        <v>22.332502081469467</v>
      </c>
      <c r="X665" s="78">
        <v>17.8407485710797</v>
      </c>
      <c r="Y665" s="78">
        <v>16.128652960764555</v>
      </c>
      <c r="Z665" s="78">
        <v>18.991083737623146</v>
      </c>
      <c r="AA665" s="78">
        <v>15.875125572083155</v>
      </c>
      <c r="AB665" s="78">
        <v>15.21471038554016</v>
      </c>
      <c r="AC665" s="78">
        <v>17.51826855370933</v>
      </c>
      <c r="AD665" s="78">
        <v>14.971835335819286</v>
      </c>
      <c r="AE665" s="78">
        <v>16.081150910512747</v>
      </c>
      <c r="AF665" s="78">
        <v>16.46078805811695</v>
      </c>
    </row>
    <row r="666" spans="1:32" x14ac:dyDescent="0.2">
      <c r="A666" s="79" t="s">
        <v>83</v>
      </c>
      <c r="B666" s="80" t="s">
        <v>84</v>
      </c>
      <c r="C666" s="81">
        <v>0</v>
      </c>
      <c r="D666" s="82">
        <v>0</v>
      </c>
      <c r="E666" s="82">
        <v>0</v>
      </c>
      <c r="F666" s="82">
        <v>0</v>
      </c>
      <c r="G666" s="82">
        <v>0</v>
      </c>
      <c r="H666" s="82">
        <v>0</v>
      </c>
      <c r="I666" s="82">
        <v>0</v>
      </c>
      <c r="J666" s="82">
        <v>0</v>
      </c>
      <c r="K666" s="82">
        <v>0</v>
      </c>
      <c r="L666" s="82">
        <v>0</v>
      </c>
      <c r="M666" s="82">
        <v>0</v>
      </c>
      <c r="N666" s="82">
        <v>0</v>
      </c>
      <c r="O666" s="82">
        <v>0</v>
      </c>
      <c r="P666" s="82">
        <v>0</v>
      </c>
      <c r="Q666" s="82">
        <v>0</v>
      </c>
      <c r="R666" s="82">
        <v>0</v>
      </c>
      <c r="S666" s="82">
        <v>0</v>
      </c>
      <c r="T666" s="82">
        <v>0</v>
      </c>
      <c r="U666" s="82">
        <v>0</v>
      </c>
      <c r="V666" s="82">
        <v>0</v>
      </c>
      <c r="W666" s="82">
        <v>0.28759763052181725</v>
      </c>
      <c r="X666" s="82">
        <v>0.16717343113830302</v>
      </c>
      <c r="Y666" s="82">
        <v>0.20087504142043128</v>
      </c>
      <c r="Z666" s="82">
        <v>0.15715836529065724</v>
      </c>
      <c r="AA666" s="82">
        <v>0.44693790118221444</v>
      </c>
      <c r="AB666" s="82">
        <v>0.87831891810175733</v>
      </c>
      <c r="AC666" s="82">
        <v>1.5654074501876571</v>
      </c>
      <c r="AD666" s="82">
        <v>0.97956668719728435</v>
      </c>
      <c r="AE666" s="82">
        <v>1.0521462045500485</v>
      </c>
      <c r="AF666" s="82">
        <v>1.0769848361990337</v>
      </c>
    </row>
    <row r="667" spans="1:32" x14ac:dyDescent="0.2">
      <c r="A667" s="83" t="s">
        <v>85</v>
      </c>
      <c r="B667" s="84">
        <v>84</v>
      </c>
      <c r="C667" s="72">
        <v>0</v>
      </c>
      <c r="D667" s="73">
        <v>0</v>
      </c>
      <c r="E667" s="73">
        <v>0</v>
      </c>
      <c r="F667" s="73">
        <v>0</v>
      </c>
      <c r="G667" s="73">
        <v>0</v>
      </c>
      <c r="H667" s="73">
        <v>0</v>
      </c>
      <c r="I667" s="73">
        <v>0</v>
      </c>
      <c r="J667" s="73">
        <v>0</v>
      </c>
      <c r="K667" s="73">
        <v>0</v>
      </c>
      <c r="L667" s="73">
        <v>0</v>
      </c>
      <c r="M667" s="73">
        <v>0</v>
      </c>
      <c r="N667" s="73">
        <v>0</v>
      </c>
      <c r="O667" s="73">
        <v>0</v>
      </c>
      <c r="P667" s="73">
        <v>0</v>
      </c>
      <c r="Q667" s="73">
        <v>0</v>
      </c>
      <c r="R667" s="73">
        <v>0</v>
      </c>
      <c r="S667" s="73">
        <v>0</v>
      </c>
      <c r="T667" s="73">
        <v>0</v>
      </c>
      <c r="U667" s="73">
        <v>0</v>
      </c>
      <c r="V667" s="73">
        <v>7.9453979282259501</v>
      </c>
      <c r="W667" s="73">
        <v>14.920492261945164</v>
      </c>
      <c r="X667" s="73">
        <v>11.982991543993561</v>
      </c>
      <c r="Y667" s="73">
        <v>10.508550524527234</v>
      </c>
      <c r="Z667" s="73">
        <v>11.308714710914956</v>
      </c>
      <c r="AA667" s="73">
        <v>8.9917385043315416</v>
      </c>
      <c r="AB667" s="73">
        <v>7.6611676898650467</v>
      </c>
      <c r="AC667" s="73">
        <v>8.8382248478783669</v>
      </c>
      <c r="AD667" s="73">
        <v>7.3089915261691649</v>
      </c>
      <c r="AE667" s="73">
        <v>7.85054023769447</v>
      </c>
      <c r="AF667" s="73">
        <v>8.0358725388198824</v>
      </c>
    </row>
    <row r="668" spans="1:32" x14ac:dyDescent="0.2">
      <c r="A668" s="70" t="s">
        <v>86</v>
      </c>
      <c r="B668" s="71">
        <v>85</v>
      </c>
      <c r="C668" s="72">
        <v>0</v>
      </c>
      <c r="D668" s="73">
        <v>0</v>
      </c>
      <c r="E668" s="73">
        <v>0</v>
      </c>
      <c r="F668" s="73">
        <v>0</v>
      </c>
      <c r="G668" s="73">
        <v>0</v>
      </c>
      <c r="H668" s="73">
        <v>0</v>
      </c>
      <c r="I668" s="73">
        <v>0</v>
      </c>
      <c r="J668" s="73">
        <v>0</v>
      </c>
      <c r="K668" s="73">
        <v>0</v>
      </c>
      <c r="L668" s="73">
        <v>0</v>
      </c>
      <c r="M668" s="73">
        <v>0</v>
      </c>
      <c r="N668" s="73">
        <v>0</v>
      </c>
      <c r="O668" s="73">
        <v>0</v>
      </c>
      <c r="P668" s="73">
        <v>0</v>
      </c>
      <c r="Q668" s="73">
        <v>0</v>
      </c>
      <c r="R668" s="73">
        <v>0</v>
      </c>
      <c r="S668" s="73">
        <v>0</v>
      </c>
      <c r="T668" s="73">
        <v>0</v>
      </c>
      <c r="U668" s="73">
        <v>0</v>
      </c>
      <c r="V668" s="73">
        <v>2.6651317294643588</v>
      </c>
      <c r="W668" s="73">
        <v>3.8680061067016562</v>
      </c>
      <c r="X668" s="73">
        <v>2.5025862641403962</v>
      </c>
      <c r="Y668" s="73">
        <v>2.1245834672861674</v>
      </c>
      <c r="Z668" s="73">
        <v>3.6798464043057089</v>
      </c>
      <c r="AA668" s="73">
        <v>3.1706779980525486</v>
      </c>
      <c r="AB668" s="73">
        <v>3.914085995597127</v>
      </c>
      <c r="AC668" s="73">
        <v>4.5942833923546447</v>
      </c>
      <c r="AD668" s="73">
        <v>4.2440697658966045</v>
      </c>
      <c r="AE668" s="73">
        <v>4.5585277188324795</v>
      </c>
      <c r="AF668" s="73">
        <v>4.666143552430615</v>
      </c>
    </row>
    <row r="669" spans="1:32" x14ac:dyDescent="0.2">
      <c r="A669" s="74" t="s">
        <v>87</v>
      </c>
      <c r="B669" s="75" t="s">
        <v>88</v>
      </c>
      <c r="C669" s="85">
        <v>0</v>
      </c>
      <c r="D669" s="86">
        <v>0</v>
      </c>
      <c r="E669" s="86">
        <v>0</v>
      </c>
      <c r="F669" s="86">
        <v>0</v>
      </c>
      <c r="G669" s="86">
        <v>0</v>
      </c>
      <c r="H669" s="86">
        <v>0</v>
      </c>
      <c r="I669" s="86">
        <v>0</v>
      </c>
      <c r="J669" s="86">
        <v>0</v>
      </c>
      <c r="K669" s="86">
        <v>0</v>
      </c>
      <c r="L669" s="86">
        <v>0</v>
      </c>
      <c r="M669" s="86">
        <v>0</v>
      </c>
      <c r="N669" s="86">
        <v>0</v>
      </c>
      <c r="O669" s="86">
        <v>0</v>
      </c>
      <c r="P669" s="86">
        <v>0</v>
      </c>
      <c r="Q669" s="86">
        <v>0</v>
      </c>
      <c r="R669" s="86">
        <v>0</v>
      </c>
      <c r="S669" s="86">
        <v>0</v>
      </c>
      <c r="T669" s="86">
        <v>0</v>
      </c>
      <c r="U669" s="86">
        <v>0</v>
      </c>
      <c r="V669" s="86">
        <v>2.4665315015782703</v>
      </c>
      <c r="W669" s="86">
        <v>3.2564060823008294</v>
      </c>
      <c r="X669" s="86">
        <v>3.187997331807439</v>
      </c>
      <c r="Y669" s="86">
        <v>3.2946439275307231</v>
      </c>
      <c r="Z669" s="86">
        <v>3.8453642571118269</v>
      </c>
      <c r="AA669" s="86">
        <v>3.2657711685168498</v>
      </c>
      <c r="AB669" s="86">
        <v>2.7611377819762284</v>
      </c>
      <c r="AC669" s="86">
        <v>2.5203528632886609</v>
      </c>
      <c r="AD669" s="86">
        <v>2.4392073565562331</v>
      </c>
      <c r="AE669" s="86">
        <v>2.6199367494357482</v>
      </c>
      <c r="AF669" s="86">
        <v>2.6817871306674177</v>
      </c>
    </row>
    <row r="670" spans="1:32" x14ac:dyDescent="0.2">
      <c r="A670" s="32" t="s">
        <v>89</v>
      </c>
      <c r="B670" s="33"/>
      <c r="C670" s="34">
        <v>0</v>
      </c>
      <c r="D670" s="34">
        <v>0</v>
      </c>
      <c r="E670" s="34">
        <v>0</v>
      </c>
      <c r="F670" s="34">
        <v>0</v>
      </c>
      <c r="G670" s="34">
        <v>0</v>
      </c>
      <c r="H670" s="34">
        <v>0</v>
      </c>
      <c r="I670" s="34">
        <v>0</v>
      </c>
      <c r="J670" s="34">
        <v>0</v>
      </c>
      <c r="K670" s="34">
        <v>0</v>
      </c>
      <c r="L670" s="34">
        <v>0</v>
      </c>
      <c r="M670" s="34">
        <v>0</v>
      </c>
      <c r="N670" s="34">
        <v>0</v>
      </c>
      <c r="O670" s="34">
        <v>0</v>
      </c>
      <c r="P670" s="34">
        <v>0</v>
      </c>
      <c r="Q670" s="34">
        <v>0</v>
      </c>
      <c r="R670" s="34">
        <v>0</v>
      </c>
      <c r="S670" s="34">
        <v>0</v>
      </c>
      <c r="T670" s="34">
        <v>0</v>
      </c>
      <c r="U670" s="34">
        <v>0</v>
      </c>
      <c r="V670" s="34">
        <v>0</v>
      </c>
      <c r="W670" s="34">
        <v>0</v>
      </c>
      <c r="X670" s="34">
        <v>0</v>
      </c>
      <c r="Y670" s="34">
        <v>0</v>
      </c>
      <c r="Z670" s="34">
        <v>0</v>
      </c>
      <c r="AA670" s="34">
        <v>0</v>
      </c>
      <c r="AB670" s="34">
        <v>0</v>
      </c>
      <c r="AC670" s="34">
        <v>0</v>
      </c>
      <c r="AD670" s="34">
        <v>0</v>
      </c>
      <c r="AE670" s="34">
        <v>0</v>
      </c>
      <c r="AF670" s="34">
        <v>0</v>
      </c>
    </row>
    <row r="671" spans="1:32" ht="13.5" thickBot="1" x14ac:dyDescent="0.25">
      <c r="A671" s="30" t="s">
        <v>90</v>
      </c>
      <c r="B671" s="31"/>
      <c r="C671" s="19">
        <v>0</v>
      </c>
      <c r="D671" s="19">
        <v>0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19">
        <v>0</v>
      </c>
      <c r="L671" s="19">
        <v>0</v>
      </c>
      <c r="M671" s="19">
        <v>0</v>
      </c>
      <c r="N671" s="19">
        <v>0</v>
      </c>
      <c r="O671" s="19">
        <v>0</v>
      </c>
      <c r="P671" s="19">
        <v>0</v>
      </c>
      <c r="Q671" s="19">
        <v>0</v>
      </c>
      <c r="R671" s="19">
        <v>0</v>
      </c>
      <c r="S671" s="19">
        <v>0</v>
      </c>
      <c r="T671" s="19">
        <v>0</v>
      </c>
      <c r="U671" s="19">
        <v>0</v>
      </c>
      <c r="V671" s="19">
        <v>0</v>
      </c>
      <c r="W671" s="19">
        <v>0</v>
      </c>
      <c r="X671" s="19">
        <v>0</v>
      </c>
      <c r="Y671" s="19">
        <v>0</v>
      </c>
      <c r="Z671" s="19">
        <v>0</v>
      </c>
      <c r="AA671" s="19">
        <v>0</v>
      </c>
      <c r="AB671" s="19">
        <v>0</v>
      </c>
      <c r="AC671" s="19">
        <v>0</v>
      </c>
      <c r="AD671" s="19">
        <v>0</v>
      </c>
      <c r="AE671" s="19">
        <v>0</v>
      </c>
      <c r="AF671" s="19">
        <v>0</v>
      </c>
    </row>
    <row r="672" spans="1:32" ht="13.5" thickBot="1" x14ac:dyDescent="0.25">
      <c r="A672" s="36" t="s">
        <v>91</v>
      </c>
      <c r="B672" s="37"/>
      <c r="C672" s="38">
        <v>-5.8229067800000678</v>
      </c>
      <c r="D672" s="38">
        <v>5.6798312599998724</v>
      </c>
      <c r="E672" s="38">
        <v>-2.2987784400000635</v>
      </c>
      <c r="F672" s="38">
        <v>3.6272259799999347</v>
      </c>
      <c r="G672" s="38">
        <v>-7.1626157800000669</v>
      </c>
      <c r="H672" s="38">
        <v>1.8568200999999362</v>
      </c>
      <c r="I672" s="38">
        <v>9.9164149999999154</v>
      </c>
      <c r="J672" s="38">
        <v>12.874484179999939</v>
      </c>
      <c r="K672" s="38">
        <v>8.1033273199999485</v>
      </c>
      <c r="L672" s="38">
        <v>13.186560839999913</v>
      </c>
      <c r="M672" s="38">
        <v>15.839760019999943</v>
      </c>
      <c r="N672" s="38">
        <v>2.9375584599999911</v>
      </c>
      <c r="O672" s="38">
        <v>5.1911865599999203</v>
      </c>
      <c r="P672" s="38">
        <v>7.697129079999911</v>
      </c>
      <c r="Q672" s="38">
        <v>7.8251744799998733</v>
      </c>
      <c r="R672" s="38">
        <v>-2.6051791918976051</v>
      </c>
      <c r="S672" s="38">
        <v>-9.3841692384444286E-4</v>
      </c>
      <c r="T672" s="38">
        <v>-5.479722828552525</v>
      </c>
      <c r="U672" s="38">
        <v>-4.4724440967939927E-2</v>
      </c>
      <c r="V672" s="38">
        <v>3.6946582696341608</v>
      </c>
      <c r="W672" s="38">
        <v>5.2036782536856663</v>
      </c>
      <c r="X672" s="38">
        <v>-4.7934813325286711</v>
      </c>
      <c r="Y672" s="38">
        <v>0.41693046610495799</v>
      </c>
      <c r="Z672" s="38">
        <v>-26.735325333099127</v>
      </c>
      <c r="AA672" s="38">
        <v>-8.5988172466646802</v>
      </c>
      <c r="AB672" s="38">
        <v>2.7852859220821529</v>
      </c>
      <c r="AC672" s="38">
        <v>3.0951322053138028</v>
      </c>
      <c r="AD672" s="38">
        <v>4.9614725278754861</v>
      </c>
      <c r="AE672" s="38">
        <v>6.5570336698137623</v>
      </c>
      <c r="AF672" s="38">
        <v>6.1164319481637506</v>
      </c>
    </row>
    <row r="674" spans="1:32" x14ac:dyDescent="0.2">
      <c r="A674" s="94"/>
      <c r="B674" s="95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</row>
    <row r="675" spans="1:32" x14ac:dyDescent="0.2">
      <c r="A675"/>
      <c r="B675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 spans="1:32" ht="30.75" thickBot="1" x14ac:dyDescent="0.3">
      <c r="A676" s="90" t="s">
        <v>109</v>
      </c>
      <c r="B676" s="2" t="s">
        <v>1</v>
      </c>
      <c r="C676" s="3">
        <v>1990</v>
      </c>
      <c r="D676" s="3">
        <v>1991</v>
      </c>
      <c r="E676" s="3">
        <v>1992</v>
      </c>
      <c r="F676" s="3">
        <v>1993</v>
      </c>
      <c r="G676" s="3">
        <v>1994</v>
      </c>
      <c r="H676" s="3">
        <v>1995</v>
      </c>
      <c r="I676" s="3">
        <v>1996</v>
      </c>
      <c r="J676" s="3">
        <v>1997</v>
      </c>
      <c r="K676" s="3">
        <v>1998</v>
      </c>
      <c r="L676" s="3">
        <v>1999</v>
      </c>
      <c r="M676" s="3">
        <v>2000</v>
      </c>
      <c r="N676" s="3">
        <v>2001</v>
      </c>
      <c r="O676" s="3">
        <v>2002</v>
      </c>
      <c r="P676" s="3">
        <v>2003</v>
      </c>
      <c r="Q676" s="3">
        <v>2004</v>
      </c>
      <c r="R676" s="3">
        <v>2005</v>
      </c>
      <c r="S676" s="3">
        <v>2006</v>
      </c>
      <c r="T676" s="3">
        <v>2007</v>
      </c>
      <c r="U676" s="3">
        <v>2008</v>
      </c>
      <c r="V676" s="3">
        <v>2009</v>
      </c>
      <c r="W676" s="3">
        <v>2010</v>
      </c>
      <c r="X676" s="3">
        <v>2011</v>
      </c>
      <c r="Y676" s="3">
        <v>2012</v>
      </c>
      <c r="Z676" s="3">
        <v>2013</v>
      </c>
      <c r="AA676" s="3">
        <v>2014</v>
      </c>
      <c r="AB676" s="3">
        <v>2015</v>
      </c>
      <c r="AC676" s="3">
        <v>2016</v>
      </c>
      <c r="AD676" s="3">
        <v>2017</v>
      </c>
      <c r="AE676" s="3">
        <v>2018</v>
      </c>
      <c r="AF676" s="3">
        <v>2019</v>
      </c>
    </row>
    <row r="677" spans="1:32" x14ac:dyDescent="0.2">
      <c r="A677" s="5" t="s">
        <v>2</v>
      </c>
      <c r="B677" s="6"/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</row>
    <row r="678" spans="1:32" x14ac:dyDescent="0.2">
      <c r="A678" s="10" t="s">
        <v>3</v>
      </c>
      <c r="B678" s="11"/>
      <c r="C678" s="12">
        <v>1216.4544000000001</v>
      </c>
      <c r="D678" s="12">
        <v>1209.2136</v>
      </c>
      <c r="E678" s="12">
        <v>1266.1056000000001</v>
      </c>
      <c r="F678" s="12">
        <v>1271.2775999999999</v>
      </c>
      <c r="G678" s="12">
        <v>1380.924</v>
      </c>
      <c r="H678" s="12">
        <v>1467.8136</v>
      </c>
      <c r="I678" s="12">
        <v>1698.4848</v>
      </c>
      <c r="J678" s="12">
        <v>1613.664</v>
      </c>
      <c r="K678" s="12">
        <v>1772.9616000000001</v>
      </c>
      <c r="L678" s="12">
        <v>2015.0111999999999</v>
      </c>
      <c r="M678" s="12">
        <v>2147.4144000000001</v>
      </c>
      <c r="N678" s="12">
        <v>2140.1736000000001</v>
      </c>
      <c r="O678" s="12">
        <v>2399.808</v>
      </c>
      <c r="P678" s="12">
        <v>2432.9088000000002</v>
      </c>
      <c r="Q678" s="12">
        <v>2596.3440000000001</v>
      </c>
      <c r="R678" s="12">
        <v>2939.7859753436583</v>
      </c>
      <c r="S678" s="12">
        <v>2829.4619110659378</v>
      </c>
      <c r="T678" s="12">
        <v>2765.3250552891604</v>
      </c>
      <c r="U678" s="12">
        <v>2741.0445092535701</v>
      </c>
      <c r="V678" s="12">
        <v>2446.7753382288615</v>
      </c>
      <c r="W678" s="12">
        <v>2277.5274646499724</v>
      </c>
      <c r="X678" s="12">
        <v>2253.1537919434418</v>
      </c>
      <c r="Y678" s="12">
        <v>2182.8743673595941</v>
      </c>
      <c r="Z678" s="12">
        <v>2072.0867067570584</v>
      </c>
      <c r="AA678" s="12">
        <v>2188.7852787144548</v>
      </c>
      <c r="AB678" s="12">
        <v>2267.71850562705</v>
      </c>
      <c r="AC678" s="12">
        <v>2684.1065129345729</v>
      </c>
      <c r="AD678" s="12">
        <v>2818.3226042982251</v>
      </c>
      <c r="AE678" s="12">
        <v>2941.4703035056637</v>
      </c>
      <c r="AF678" s="12">
        <v>3092.3130134485209</v>
      </c>
    </row>
    <row r="679" spans="1:32" x14ac:dyDescent="0.2">
      <c r="A679" s="10" t="s">
        <v>4</v>
      </c>
      <c r="B679" s="11"/>
      <c r="C679" s="12">
        <v>4.1375999999999999</v>
      </c>
      <c r="D679" s="12">
        <v>47.5824</v>
      </c>
      <c r="E679" s="12">
        <v>136.54079999999999</v>
      </c>
      <c r="F679" s="12">
        <v>67.236000000000004</v>
      </c>
      <c r="G679" s="12">
        <v>111.7152</v>
      </c>
      <c r="H679" s="12">
        <v>176.88239999999999</v>
      </c>
      <c r="I679" s="12">
        <v>32.066400000000002</v>
      </c>
      <c r="J679" s="12">
        <v>142.74719999999999</v>
      </c>
      <c r="K679" s="12">
        <v>77.58</v>
      </c>
      <c r="L679" s="12">
        <v>10.343999999999999</v>
      </c>
      <c r="M679" s="12">
        <v>36.204000000000001</v>
      </c>
      <c r="N679" s="12">
        <v>48.616799999999998</v>
      </c>
      <c r="O679" s="12">
        <v>51.72</v>
      </c>
      <c r="P679" s="12">
        <v>122.0592</v>
      </c>
      <c r="Q679" s="12">
        <v>128.26560000000001</v>
      </c>
      <c r="R679" s="12">
        <v>253.56663028800003</v>
      </c>
      <c r="S679" s="12">
        <v>123.7550998344</v>
      </c>
      <c r="T679" s="12">
        <v>14.673691183199995</v>
      </c>
      <c r="U679" s="12">
        <v>20.639678335139735</v>
      </c>
      <c r="V679" s="12">
        <v>22.754620519199996</v>
      </c>
      <c r="W679" s="12">
        <v>126.36454733747242</v>
      </c>
      <c r="X679" s="12">
        <v>201.87193737232082</v>
      </c>
      <c r="Y679" s="12">
        <v>316.4189578548112</v>
      </c>
      <c r="Z679" s="12">
        <v>0.34975486052409127</v>
      </c>
      <c r="AA679" s="12">
        <v>17.640119851901943</v>
      </c>
      <c r="AB679" s="12">
        <v>60.418044008114961</v>
      </c>
      <c r="AC679" s="12">
        <v>117.16521226914624</v>
      </c>
      <c r="AD679" s="12">
        <v>191.56762465663564</v>
      </c>
      <c r="AE679" s="12">
        <v>102.14625414775992</v>
      </c>
      <c r="AF679" s="12">
        <v>164.05672925173289</v>
      </c>
    </row>
    <row r="680" spans="1:32" x14ac:dyDescent="0.2">
      <c r="A680" s="10" t="s">
        <v>5</v>
      </c>
      <c r="B680" s="11"/>
      <c r="C680" s="12">
        <v>9.3095999999999997</v>
      </c>
      <c r="D680" s="12">
        <v>12.412800000000001</v>
      </c>
      <c r="E680" s="12">
        <v>5.1719999999999997</v>
      </c>
      <c r="F680" s="12">
        <v>35.169600000000003</v>
      </c>
      <c r="G680" s="12">
        <v>19.653600000000001</v>
      </c>
      <c r="H680" s="12">
        <v>69.3048</v>
      </c>
      <c r="I680" s="12">
        <v>103.44</v>
      </c>
      <c r="J680" s="12">
        <v>105.50879999999999</v>
      </c>
      <c r="K680" s="12">
        <v>111.7152</v>
      </c>
      <c r="L680" s="12">
        <v>126.1968</v>
      </c>
      <c r="M680" s="12">
        <v>117.9216</v>
      </c>
      <c r="N680" s="12">
        <v>129.30000000000001</v>
      </c>
      <c r="O680" s="12">
        <v>95.1648</v>
      </c>
      <c r="P680" s="12">
        <v>110.6808</v>
      </c>
      <c r="Q680" s="12">
        <v>104.4744</v>
      </c>
      <c r="R680" s="12">
        <v>83.002924424470848</v>
      </c>
      <c r="S680" s="12">
        <v>81.455898223967665</v>
      </c>
      <c r="T680" s="12">
        <v>47.743501984867812</v>
      </c>
      <c r="U680" s="12">
        <v>25.504378180710656</v>
      </c>
      <c r="V680" s="12">
        <v>65.701013922836552</v>
      </c>
      <c r="W680" s="12">
        <v>100.33691237592082</v>
      </c>
      <c r="X680" s="12">
        <v>85.790072180710638</v>
      </c>
      <c r="Y680" s="12">
        <v>104.84228352933221</v>
      </c>
      <c r="Z680" s="12">
        <v>128.19221530955198</v>
      </c>
      <c r="AA680" s="12">
        <v>114.39398209501269</v>
      </c>
      <c r="AB680" s="12">
        <v>145.98943018021978</v>
      </c>
      <c r="AC680" s="12">
        <v>149.1081383107354</v>
      </c>
      <c r="AD680" s="12">
        <v>142.25865366694842</v>
      </c>
      <c r="AE680" s="12">
        <v>146.41891253558748</v>
      </c>
      <c r="AF680" s="12">
        <v>131.87435491191886</v>
      </c>
    </row>
    <row r="681" spans="1:32" ht="13.5" thickBot="1" x14ac:dyDescent="0.25">
      <c r="A681" s="13" t="s">
        <v>6</v>
      </c>
      <c r="B681" s="14"/>
      <c r="C681" s="15">
        <v>-106.5432</v>
      </c>
      <c r="D681" s="15">
        <v>-26.894400000000001</v>
      </c>
      <c r="E681" s="15">
        <v>20.687999999999999</v>
      </c>
      <c r="F681" s="15">
        <v>-19.653600000000001</v>
      </c>
      <c r="G681" s="15">
        <v>21.7224</v>
      </c>
      <c r="H681" s="15">
        <v>50.685600000000001</v>
      </c>
      <c r="I681" s="15">
        <v>-5.1719999999999997</v>
      </c>
      <c r="J681" s="15">
        <v>-24.825600000000001</v>
      </c>
      <c r="K681" s="15">
        <v>-32.066400000000002</v>
      </c>
      <c r="L681" s="15">
        <v>-55.857599999999998</v>
      </c>
      <c r="M681" s="15">
        <v>-204.81119999999999</v>
      </c>
      <c r="N681" s="15">
        <v>-63.098399999999998</v>
      </c>
      <c r="O681" s="15">
        <v>-111.71519999999998</v>
      </c>
      <c r="P681" s="15">
        <v>88.958399999999983</v>
      </c>
      <c r="Q681" s="15">
        <v>14.4816</v>
      </c>
      <c r="R681" s="15">
        <v>3.1459807820840275</v>
      </c>
      <c r="S681" s="15">
        <v>-3.9943629884122789</v>
      </c>
      <c r="T681" s="15">
        <v>42.171118339315271</v>
      </c>
      <c r="U681" s="15">
        <v>41.520042549038841</v>
      </c>
      <c r="V681" s="15">
        <v>-28.17916016179349</v>
      </c>
      <c r="W681" s="15">
        <v>-17.120190341830977</v>
      </c>
      <c r="X681" s="15">
        <v>-6.4865781169146253</v>
      </c>
      <c r="Y681" s="15">
        <v>20.336442141320198</v>
      </c>
      <c r="Z681" s="15">
        <v>-2.6529116023668635</v>
      </c>
      <c r="AA681" s="15">
        <v>8.6131165328825023</v>
      </c>
      <c r="AB681" s="15">
        <v>-4.8885123185122588</v>
      </c>
      <c r="AC681" s="15">
        <v>-25.734546429078609</v>
      </c>
      <c r="AD681" s="15">
        <v>-23.57852158904479</v>
      </c>
      <c r="AE681" s="15">
        <v>8.3874136006762399</v>
      </c>
      <c r="AF681" s="15">
        <v>39.480528890617038</v>
      </c>
    </row>
    <row r="682" spans="1:32" x14ac:dyDescent="0.2">
      <c r="A682" s="16" t="s">
        <v>7</v>
      </c>
      <c r="B682" s="17"/>
      <c r="C682" s="18">
        <v>1096.4639999999999</v>
      </c>
      <c r="D682" s="18">
        <v>1122.3240000000001</v>
      </c>
      <c r="E682" s="18">
        <v>1145.0808000000002</v>
      </c>
      <c r="F682" s="18">
        <v>1149.2183999999997</v>
      </c>
      <c r="G682" s="18">
        <v>1271.2775999999999</v>
      </c>
      <c r="H682" s="18">
        <v>1272.3120000000001</v>
      </c>
      <c r="I682" s="18">
        <v>1557.8063999999999</v>
      </c>
      <c r="J682" s="18">
        <v>1340.5824</v>
      </c>
      <c r="K682" s="18">
        <v>1551.6000000000001</v>
      </c>
      <c r="L682" s="18">
        <v>1822.6127999999999</v>
      </c>
      <c r="M682" s="18">
        <v>1788.4776000000002</v>
      </c>
      <c r="N682" s="18">
        <v>1899.1584000000003</v>
      </c>
      <c r="O682" s="18">
        <v>2141.2080000000001</v>
      </c>
      <c r="P682" s="18">
        <v>2289.1271999999999</v>
      </c>
      <c r="Q682" s="18">
        <v>2378.0855999999999</v>
      </c>
      <c r="R682" s="18">
        <v>2606.3624014132711</v>
      </c>
      <c r="S682" s="18">
        <v>2620.2565500191577</v>
      </c>
      <c r="T682" s="18">
        <v>2745.0789804604083</v>
      </c>
      <c r="U682" s="18">
        <v>2736.4204952867585</v>
      </c>
      <c r="V682" s="18">
        <v>2330.1405436250316</v>
      </c>
      <c r="W682" s="18">
        <v>2033.7058145947485</v>
      </c>
      <c r="X682" s="18">
        <v>1959.0052042734958</v>
      </c>
      <c r="Y682" s="18">
        <v>1781.9495681167709</v>
      </c>
      <c r="Z682" s="18">
        <v>1940.8918249846154</v>
      </c>
      <c r="AA682" s="18">
        <v>2065.3642933004226</v>
      </c>
      <c r="AB682" s="18">
        <v>2056.4225191202031</v>
      </c>
      <c r="AC682" s="18">
        <v>2392.0986159256126</v>
      </c>
      <c r="AD682" s="18">
        <v>2460.9178043855968</v>
      </c>
      <c r="AE682" s="18">
        <v>2701.2925504229925</v>
      </c>
      <c r="AF682" s="18">
        <v>2835.8624581754857</v>
      </c>
    </row>
    <row r="683" spans="1:32" ht="13.5" thickBot="1" x14ac:dyDescent="0.25">
      <c r="A683" s="21" t="s">
        <v>8</v>
      </c>
      <c r="B683" s="22"/>
      <c r="C683" s="23">
        <f t="shared" ref="C683:AF683" si="11">C682-C702</f>
        <v>1096.4639999999999</v>
      </c>
      <c r="D683" s="23">
        <f t="shared" si="11"/>
        <v>1122.3240000000001</v>
      </c>
      <c r="E683" s="23">
        <f t="shared" si="11"/>
        <v>1145.0808000000002</v>
      </c>
      <c r="F683" s="23">
        <f t="shared" si="11"/>
        <v>1149.2183999999997</v>
      </c>
      <c r="G683" s="23">
        <f t="shared" si="11"/>
        <v>1271.2775999999999</v>
      </c>
      <c r="H683" s="23">
        <f t="shared" si="11"/>
        <v>1272.3120000000001</v>
      </c>
      <c r="I683" s="23">
        <f t="shared" si="11"/>
        <v>1557.8063999999999</v>
      </c>
      <c r="J683" s="23">
        <f t="shared" si="11"/>
        <v>1340.5824</v>
      </c>
      <c r="K683" s="23">
        <f t="shared" si="11"/>
        <v>1551.6000000000001</v>
      </c>
      <c r="L683" s="23">
        <f t="shared" si="11"/>
        <v>1822.6127999999999</v>
      </c>
      <c r="M683" s="23">
        <f t="shared" si="11"/>
        <v>1788.4776000000002</v>
      </c>
      <c r="N683" s="23">
        <f t="shared" si="11"/>
        <v>1899.1584000000003</v>
      </c>
      <c r="O683" s="23">
        <f t="shared" si="11"/>
        <v>2141.2080000000001</v>
      </c>
      <c r="P683" s="23">
        <f t="shared" si="11"/>
        <v>2289.1271999999999</v>
      </c>
      <c r="Q683" s="23">
        <f t="shared" si="11"/>
        <v>2378.0855999999999</v>
      </c>
      <c r="R683" s="23">
        <f t="shared" si="11"/>
        <v>2606.3624014132711</v>
      </c>
      <c r="S683" s="23">
        <f t="shared" si="11"/>
        <v>2620.2565500191577</v>
      </c>
      <c r="T683" s="23">
        <f t="shared" si="11"/>
        <v>2745.0789804604083</v>
      </c>
      <c r="U683" s="23">
        <f t="shared" si="11"/>
        <v>2736.4204952867585</v>
      </c>
      <c r="V683" s="23">
        <f t="shared" si="11"/>
        <v>2330.1405436250316</v>
      </c>
      <c r="W683" s="23">
        <f t="shared" si="11"/>
        <v>2033.7058145947485</v>
      </c>
      <c r="X683" s="23">
        <f t="shared" si="11"/>
        <v>1959.0052042734958</v>
      </c>
      <c r="Y683" s="23">
        <f t="shared" si="11"/>
        <v>1781.9495681167709</v>
      </c>
      <c r="Z683" s="23">
        <f t="shared" si="11"/>
        <v>1940.8918249846154</v>
      </c>
      <c r="AA683" s="23">
        <f t="shared" si="11"/>
        <v>2065.3642933004226</v>
      </c>
      <c r="AB683" s="23">
        <f t="shared" si="11"/>
        <v>2056.4225191202031</v>
      </c>
      <c r="AC683" s="23">
        <f t="shared" si="11"/>
        <v>2392.0986159256126</v>
      </c>
      <c r="AD683" s="23">
        <f t="shared" si="11"/>
        <v>2460.9178043855968</v>
      </c>
      <c r="AE683" s="23">
        <f t="shared" si="11"/>
        <v>2701.2925504229925</v>
      </c>
      <c r="AF683" s="23">
        <f t="shared" si="11"/>
        <v>2835.8624581754857</v>
      </c>
    </row>
    <row r="684" spans="1:32" x14ac:dyDescent="0.2">
      <c r="A684" s="16" t="s">
        <v>9</v>
      </c>
      <c r="B684" s="17"/>
      <c r="C684" s="18">
        <v>7.2408000000000001</v>
      </c>
      <c r="D684" s="18">
        <v>6.2064000000000004</v>
      </c>
      <c r="E684" s="18">
        <v>8.2751999999999999</v>
      </c>
      <c r="F684" s="18">
        <v>5.1719999999999997</v>
      </c>
      <c r="G684" s="18">
        <v>18.619199999999999</v>
      </c>
      <c r="H684" s="18">
        <v>15.516</v>
      </c>
      <c r="I684" s="18">
        <v>9.3095999999999997</v>
      </c>
      <c r="J684" s="18">
        <v>11.378399999999999</v>
      </c>
      <c r="K684" s="18">
        <v>14.4816</v>
      </c>
      <c r="L684" s="18">
        <v>25.86</v>
      </c>
      <c r="M684" s="18">
        <v>28.963200000000001</v>
      </c>
      <c r="N684" s="18">
        <v>25.86</v>
      </c>
      <c r="O684" s="18">
        <v>19.653600000000001</v>
      </c>
      <c r="P684" s="18">
        <v>27.928799999999999</v>
      </c>
      <c r="Q684" s="18">
        <v>39.307200000000002</v>
      </c>
      <c r="R684" s="18">
        <v>67.865483431260131</v>
      </c>
      <c r="S684" s="18">
        <v>53.958368455502999</v>
      </c>
      <c r="T684" s="18">
        <v>13.853174675790584</v>
      </c>
      <c r="U684" s="18">
        <v>10.924243967586222</v>
      </c>
      <c r="V684" s="18">
        <v>8.4899900876216616</v>
      </c>
      <c r="W684" s="18">
        <v>26.170043131492406</v>
      </c>
      <c r="X684" s="18">
        <v>7.7662827076141703</v>
      </c>
      <c r="Y684" s="18">
        <v>7.2673271550774992</v>
      </c>
      <c r="Z684" s="18">
        <v>4.4922751027731254</v>
      </c>
      <c r="AA684" s="18">
        <v>7.5314430377622141</v>
      </c>
      <c r="AB684" s="18">
        <v>19.018918665171498</v>
      </c>
      <c r="AC684" s="18">
        <v>10.913481477197381</v>
      </c>
      <c r="AD684" s="18">
        <v>7.3445910857327794</v>
      </c>
      <c r="AE684" s="18">
        <v>8.2264621778709284</v>
      </c>
      <c r="AF684" s="18">
        <v>12.373220758902022</v>
      </c>
    </row>
    <row r="685" spans="1:32" x14ac:dyDescent="0.2">
      <c r="A685" s="24" t="s">
        <v>10</v>
      </c>
      <c r="B685" s="25"/>
      <c r="C685" s="26">
        <v>7.2408000000000001</v>
      </c>
      <c r="D685" s="26">
        <v>6.2064000000000004</v>
      </c>
      <c r="E685" s="26">
        <v>8.2751999999999999</v>
      </c>
      <c r="F685" s="26">
        <v>5.1719999999999997</v>
      </c>
      <c r="G685" s="26">
        <v>18.619199999999999</v>
      </c>
      <c r="H685" s="26">
        <v>15.516</v>
      </c>
      <c r="I685" s="26">
        <v>9.3095999999999997</v>
      </c>
      <c r="J685" s="26">
        <v>11.378399999999999</v>
      </c>
      <c r="K685" s="26">
        <v>14.4816</v>
      </c>
      <c r="L685" s="26">
        <v>25.86</v>
      </c>
      <c r="M685" s="26">
        <v>28.963200000000001</v>
      </c>
      <c r="N685" s="26">
        <v>25.86</v>
      </c>
      <c r="O685" s="26">
        <v>19.653600000000001</v>
      </c>
      <c r="P685" s="26">
        <v>27.928799999999999</v>
      </c>
      <c r="Q685" s="26">
        <v>39.307200000000002</v>
      </c>
      <c r="R685" s="26">
        <v>67.865483431260131</v>
      </c>
      <c r="S685" s="26">
        <v>53.958368455502999</v>
      </c>
      <c r="T685" s="26">
        <v>13.853174675790584</v>
      </c>
      <c r="U685" s="26">
        <v>10.924243967586222</v>
      </c>
      <c r="V685" s="26">
        <v>8.4899900876216616</v>
      </c>
      <c r="W685" s="26">
        <v>26.170043131492406</v>
      </c>
      <c r="X685" s="26">
        <v>7.7662827076141703</v>
      </c>
      <c r="Y685" s="26">
        <v>7.2673271550774992</v>
      </c>
      <c r="Z685" s="26">
        <v>4.4922751027731254</v>
      </c>
      <c r="AA685" s="26">
        <v>7.5314430377622141</v>
      </c>
      <c r="AB685" s="26">
        <v>19.018918665171498</v>
      </c>
      <c r="AC685" s="26">
        <v>10.913481477197381</v>
      </c>
      <c r="AD685" s="26">
        <v>7.3445910857327794</v>
      </c>
      <c r="AE685" s="26">
        <v>8.2264621778709284</v>
      </c>
      <c r="AF685" s="26">
        <v>12.373220758902022</v>
      </c>
    </row>
    <row r="686" spans="1:32" x14ac:dyDescent="0.2">
      <c r="A686" s="10" t="s">
        <v>11</v>
      </c>
      <c r="B686" s="11"/>
      <c r="C686" s="12">
        <v>0</v>
      </c>
      <c r="D686" s="12">
        <v>0</v>
      </c>
      <c r="E686" s="12">
        <v>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</row>
    <row r="687" spans="1:32" x14ac:dyDescent="0.2">
      <c r="A687" s="10" t="s">
        <v>12</v>
      </c>
      <c r="B687" s="11"/>
      <c r="C687" s="12">
        <v>0</v>
      </c>
      <c r="D687" s="12">
        <v>0</v>
      </c>
      <c r="E687" s="12">
        <v>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  <c r="U687" s="12">
        <v>0</v>
      </c>
      <c r="V687" s="12">
        <v>0</v>
      </c>
      <c r="W687" s="12">
        <v>0</v>
      </c>
      <c r="X687" s="12">
        <v>0</v>
      </c>
      <c r="Y687" s="12">
        <v>0</v>
      </c>
      <c r="Z687" s="12">
        <v>0</v>
      </c>
      <c r="AA687" s="12">
        <v>0</v>
      </c>
      <c r="AB687" s="12">
        <v>0</v>
      </c>
      <c r="AC687" s="12">
        <v>0</v>
      </c>
      <c r="AD687" s="12">
        <v>0</v>
      </c>
      <c r="AE687" s="12">
        <v>0</v>
      </c>
      <c r="AF687" s="12">
        <v>0</v>
      </c>
    </row>
    <row r="688" spans="1:32" x14ac:dyDescent="0.2">
      <c r="A688" s="10" t="s">
        <v>13</v>
      </c>
      <c r="B688" s="11"/>
      <c r="C688" s="12">
        <v>0</v>
      </c>
      <c r="D688" s="12">
        <v>0</v>
      </c>
      <c r="E688" s="12">
        <v>0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</row>
    <row r="689" spans="1:32" x14ac:dyDescent="0.2">
      <c r="A689" s="27" t="s">
        <v>14</v>
      </c>
      <c r="B689" s="28"/>
      <c r="C689" s="29">
        <v>0</v>
      </c>
      <c r="D689" s="29">
        <v>0</v>
      </c>
      <c r="E689" s="29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>
        <v>0</v>
      </c>
      <c r="T689" s="29">
        <v>0</v>
      </c>
      <c r="U689" s="29">
        <v>0</v>
      </c>
      <c r="V689" s="29">
        <v>0</v>
      </c>
      <c r="W689" s="29">
        <v>0</v>
      </c>
      <c r="X689" s="29">
        <v>0</v>
      </c>
      <c r="Y689" s="29">
        <v>0</v>
      </c>
      <c r="Z689" s="29">
        <v>0</v>
      </c>
      <c r="AA689" s="29">
        <v>0</v>
      </c>
      <c r="AB689" s="29">
        <v>0</v>
      </c>
      <c r="AC689" s="29">
        <v>0</v>
      </c>
      <c r="AD689" s="29">
        <v>0</v>
      </c>
      <c r="AE689" s="29">
        <v>0</v>
      </c>
      <c r="AF689" s="29">
        <v>0</v>
      </c>
    </row>
    <row r="690" spans="1:32" x14ac:dyDescent="0.2">
      <c r="A690" s="30" t="s">
        <v>15</v>
      </c>
      <c r="B690" s="31"/>
      <c r="C690" s="19">
        <v>639.25919999999996</v>
      </c>
      <c r="D690" s="19">
        <v>732.35519999999997</v>
      </c>
      <c r="E690" s="19">
        <v>823.38239999999996</v>
      </c>
      <c r="F690" s="19">
        <v>762.3528</v>
      </c>
      <c r="G690" s="19">
        <v>868.89599999999996</v>
      </c>
      <c r="H690" s="19">
        <v>854.4144</v>
      </c>
      <c r="I690" s="19">
        <v>733.38959999999997</v>
      </c>
      <c r="J690" s="19">
        <v>1034.4000000000001</v>
      </c>
      <c r="K690" s="19">
        <v>1160.5968</v>
      </c>
      <c r="L690" s="19">
        <v>1015.7808</v>
      </c>
      <c r="M690" s="19">
        <v>1171.9751999999999</v>
      </c>
      <c r="N690" s="19">
        <v>1213.3512000000001</v>
      </c>
      <c r="O690" s="19">
        <v>987.85199999999998</v>
      </c>
      <c r="P690" s="19">
        <v>1021.9872</v>
      </c>
      <c r="Q690" s="19">
        <v>997.16159999999991</v>
      </c>
      <c r="R690" s="19">
        <v>1135.1912866036805</v>
      </c>
      <c r="S690" s="19">
        <v>1157.514981048</v>
      </c>
      <c r="T690" s="19">
        <v>1245.8820882862467</v>
      </c>
      <c r="U690" s="19">
        <v>1214.4656272076531</v>
      </c>
      <c r="V690" s="19">
        <v>1069.8609246890569</v>
      </c>
      <c r="W690" s="19">
        <v>1177.5112291766463</v>
      </c>
      <c r="X690" s="19">
        <v>1160.9299234307521</v>
      </c>
      <c r="Y690" s="19">
        <v>1295.8924299065873</v>
      </c>
      <c r="Z690" s="19">
        <v>1179.2461476955775</v>
      </c>
      <c r="AA690" s="19">
        <v>1122.5326375181742</v>
      </c>
      <c r="AB690" s="19">
        <v>1354.6896696142012</v>
      </c>
      <c r="AC690" s="19">
        <v>1277.6699795239222</v>
      </c>
      <c r="AD690" s="19">
        <v>1257.5026936858833</v>
      </c>
      <c r="AE690" s="19">
        <v>1146.9502117491124</v>
      </c>
      <c r="AF690" s="19">
        <v>1097.9678707029586</v>
      </c>
    </row>
    <row r="691" spans="1:32" x14ac:dyDescent="0.2">
      <c r="A691" s="24" t="s">
        <v>10</v>
      </c>
      <c r="B691" s="25"/>
      <c r="C691" s="26">
        <v>0</v>
      </c>
      <c r="D691" s="26">
        <v>0</v>
      </c>
      <c r="E691" s="26">
        <v>0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K691" s="26">
        <v>0</v>
      </c>
      <c r="L691" s="26">
        <v>0</v>
      </c>
      <c r="M691" s="26">
        <v>0</v>
      </c>
      <c r="N691" s="26">
        <v>0</v>
      </c>
      <c r="O691" s="26">
        <v>0</v>
      </c>
      <c r="P691" s="26">
        <v>0</v>
      </c>
      <c r="Q691" s="26">
        <v>0</v>
      </c>
      <c r="R691" s="26">
        <v>0</v>
      </c>
      <c r="S691" s="26">
        <v>0</v>
      </c>
      <c r="T691" s="26">
        <v>0</v>
      </c>
      <c r="U691" s="26">
        <v>0</v>
      </c>
      <c r="V691" s="26">
        <v>0</v>
      </c>
      <c r="W691" s="26">
        <v>0</v>
      </c>
      <c r="X691" s="26">
        <v>0</v>
      </c>
      <c r="Y691" s="26">
        <v>0</v>
      </c>
      <c r="Z691" s="26">
        <v>0</v>
      </c>
      <c r="AA691" s="26">
        <v>0</v>
      </c>
      <c r="AB691" s="26">
        <v>0</v>
      </c>
      <c r="AC691" s="26">
        <v>0</v>
      </c>
      <c r="AD691" s="26">
        <v>0</v>
      </c>
      <c r="AE691" s="26">
        <v>0</v>
      </c>
      <c r="AF691" s="26">
        <v>0</v>
      </c>
    </row>
    <row r="692" spans="1:32" x14ac:dyDescent="0.2">
      <c r="A692" s="10" t="s">
        <v>16</v>
      </c>
      <c r="B692" s="11"/>
      <c r="C692" s="12">
        <v>0</v>
      </c>
      <c r="D692" s="12">
        <v>0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</row>
    <row r="693" spans="1:32" x14ac:dyDescent="0.2">
      <c r="A693" s="10" t="s">
        <v>17</v>
      </c>
      <c r="B693" s="11"/>
      <c r="C693" s="12">
        <v>0</v>
      </c>
      <c r="D693" s="12">
        <v>0</v>
      </c>
      <c r="E693" s="12">
        <v>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</row>
    <row r="694" spans="1:32" x14ac:dyDescent="0.2">
      <c r="A694" s="10" t="s">
        <v>13</v>
      </c>
      <c r="B694" s="11"/>
      <c r="C694" s="12">
        <v>0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12">
        <v>0</v>
      </c>
      <c r="U694" s="12">
        <v>0</v>
      </c>
      <c r="V694" s="12">
        <v>0</v>
      </c>
      <c r="W694" s="12">
        <v>0</v>
      </c>
      <c r="X694" s="12">
        <v>0</v>
      </c>
      <c r="Y694" s="12">
        <v>0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</row>
    <row r="695" spans="1:32" x14ac:dyDescent="0.2">
      <c r="A695" s="27" t="s">
        <v>18</v>
      </c>
      <c r="B695" s="28"/>
      <c r="C695" s="29">
        <v>639.25919999999996</v>
      </c>
      <c r="D695" s="29">
        <v>732.35519999999997</v>
      </c>
      <c r="E695" s="29">
        <v>823.38239999999996</v>
      </c>
      <c r="F695" s="29">
        <v>762.3528</v>
      </c>
      <c r="G695" s="29">
        <v>868.89599999999996</v>
      </c>
      <c r="H695" s="29">
        <v>854.4144</v>
      </c>
      <c r="I695" s="29">
        <v>733.38959999999997</v>
      </c>
      <c r="J695" s="29">
        <v>1034.4000000000001</v>
      </c>
      <c r="K695" s="29">
        <v>1160.5968</v>
      </c>
      <c r="L695" s="29">
        <v>1015.7808</v>
      </c>
      <c r="M695" s="29">
        <v>1171.9751999999999</v>
      </c>
      <c r="N695" s="29">
        <v>1213.3512000000001</v>
      </c>
      <c r="O695" s="29">
        <v>987.85199999999998</v>
      </c>
      <c r="P695" s="29">
        <v>1021.9872</v>
      </c>
      <c r="Q695" s="29">
        <v>997.16159999999991</v>
      </c>
      <c r="R695" s="29">
        <v>1135.1912866036805</v>
      </c>
      <c r="S695" s="29">
        <v>1157.514981048</v>
      </c>
      <c r="T695" s="29">
        <v>1245.8820882862467</v>
      </c>
      <c r="U695" s="29">
        <v>1214.4656272076531</v>
      </c>
      <c r="V695" s="29">
        <v>1069.8609246890569</v>
      </c>
      <c r="W695" s="29">
        <v>1177.5112291766463</v>
      </c>
      <c r="X695" s="29">
        <v>1160.9299234307521</v>
      </c>
      <c r="Y695" s="29">
        <v>1295.8924299065873</v>
      </c>
      <c r="Z695" s="29">
        <v>1179.2461476955775</v>
      </c>
      <c r="AA695" s="29">
        <v>1122.5326375181742</v>
      </c>
      <c r="AB695" s="29">
        <v>1354.6896696142012</v>
      </c>
      <c r="AC695" s="29">
        <v>1277.6699795239222</v>
      </c>
      <c r="AD695" s="29">
        <v>1257.5026936858833</v>
      </c>
      <c r="AE695" s="29">
        <v>1146.9502117491124</v>
      </c>
      <c r="AF695" s="29">
        <v>1097.9678707029586</v>
      </c>
    </row>
    <row r="696" spans="1:32" x14ac:dyDescent="0.2">
      <c r="A696" s="32" t="s">
        <v>19</v>
      </c>
      <c r="B696" s="33"/>
      <c r="C696" s="34">
        <v>0</v>
      </c>
      <c r="D696" s="34">
        <v>0</v>
      </c>
      <c r="E696" s="34">
        <v>0</v>
      </c>
      <c r="F696" s="34">
        <v>0</v>
      </c>
      <c r="G696" s="34">
        <v>0</v>
      </c>
      <c r="H696" s="34">
        <v>0</v>
      </c>
      <c r="I696" s="34">
        <v>0</v>
      </c>
      <c r="J696" s="34">
        <v>0</v>
      </c>
      <c r="K696" s="34">
        <v>0</v>
      </c>
      <c r="L696" s="34">
        <v>0</v>
      </c>
      <c r="M696" s="34">
        <v>-12.412800000000004</v>
      </c>
      <c r="N696" s="34">
        <v>-8.2752000000000123</v>
      </c>
      <c r="O696" s="34">
        <v>-13.447199999999995</v>
      </c>
      <c r="P696" s="34">
        <v>-23.791200000000003</v>
      </c>
      <c r="Q696" s="34">
        <v>-18.619200000000006</v>
      </c>
      <c r="R696" s="34">
        <v>-12.309449262944161</v>
      </c>
      <c r="S696" s="34">
        <v>-2.2469066211653246</v>
      </c>
      <c r="T696" s="34">
        <v>-9.9841557843905413</v>
      </c>
      <c r="U696" s="34">
        <v>-3.9912400142698372</v>
      </c>
      <c r="V696" s="34">
        <v>-6.0611210985543931</v>
      </c>
      <c r="W696" s="34">
        <v>-1.8936736278396733</v>
      </c>
      <c r="X696" s="34">
        <v>-1.146929724180545</v>
      </c>
      <c r="Y696" s="34">
        <v>-1.9744579983093757</v>
      </c>
      <c r="Z696" s="34">
        <v>-4.1121806911242516</v>
      </c>
      <c r="AA696" s="34">
        <v>-4.0480697508030232</v>
      </c>
      <c r="AB696" s="34">
        <v>-5.7377136223161358</v>
      </c>
      <c r="AC696" s="34">
        <v>-4.6353107847844512</v>
      </c>
      <c r="AD696" s="34">
        <v>-1.7902342437868697</v>
      </c>
      <c r="AE696" s="34">
        <v>-3.3292640540998377</v>
      </c>
      <c r="AF696" s="34">
        <v>-70.130392850718735</v>
      </c>
    </row>
    <row r="697" spans="1:32" x14ac:dyDescent="0.2">
      <c r="A697" s="24" t="s">
        <v>20</v>
      </c>
      <c r="B697" s="25"/>
      <c r="C697" s="26">
        <v>0</v>
      </c>
      <c r="D697" s="26">
        <v>0</v>
      </c>
      <c r="E697" s="26">
        <v>0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K697" s="26">
        <v>0</v>
      </c>
      <c r="L697" s="26">
        <v>0</v>
      </c>
      <c r="M697" s="26">
        <v>0</v>
      </c>
      <c r="N697" s="26">
        <v>0</v>
      </c>
      <c r="O697" s="26">
        <v>0</v>
      </c>
      <c r="P697" s="26">
        <v>0</v>
      </c>
      <c r="Q697" s="26">
        <v>0</v>
      </c>
      <c r="R697" s="26">
        <v>0</v>
      </c>
      <c r="S697" s="26">
        <v>0</v>
      </c>
      <c r="T697" s="26">
        <v>0</v>
      </c>
      <c r="U697" s="26">
        <v>0</v>
      </c>
      <c r="V697" s="26">
        <v>0</v>
      </c>
      <c r="W697" s="26">
        <v>0</v>
      </c>
      <c r="X697" s="26">
        <v>0</v>
      </c>
      <c r="Y697" s="26">
        <v>0</v>
      </c>
      <c r="Z697" s="26">
        <v>0</v>
      </c>
      <c r="AA697" s="26">
        <v>0</v>
      </c>
      <c r="AB697" s="26">
        <v>0</v>
      </c>
      <c r="AC697" s="26">
        <v>0</v>
      </c>
      <c r="AD697" s="26">
        <v>0</v>
      </c>
      <c r="AE697" s="26">
        <v>0</v>
      </c>
      <c r="AF697" s="26">
        <v>0</v>
      </c>
    </row>
    <row r="698" spans="1:32" x14ac:dyDescent="0.2">
      <c r="A698" s="35" t="s">
        <v>21</v>
      </c>
      <c r="B698" s="31"/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8">
        <v>0</v>
      </c>
      <c r="AD698" s="8">
        <v>0</v>
      </c>
      <c r="AE698" s="8">
        <v>0</v>
      </c>
      <c r="AF698" s="8">
        <v>0</v>
      </c>
    </row>
    <row r="699" spans="1:32" ht="13.5" thickBot="1" x14ac:dyDescent="0.25">
      <c r="A699" s="13" t="s">
        <v>22</v>
      </c>
      <c r="B699" s="14"/>
      <c r="C699" s="15">
        <v>0</v>
      </c>
      <c r="D699" s="15">
        <v>0</v>
      </c>
      <c r="E699" s="15">
        <v>0</v>
      </c>
      <c r="F699" s="15">
        <v>0</v>
      </c>
      <c r="G699" s="15">
        <v>0</v>
      </c>
      <c r="H699" s="15">
        <v>0</v>
      </c>
      <c r="I699" s="15">
        <v>0</v>
      </c>
      <c r="J699" s="15">
        <v>0</v>
      </c>
      <c r="K699" s="15">
        <v>0</v>
      </c>
      <c r="L699" s="15">
        <v>0</v>
      </c>
      <c r="M699" s="15">
        <v>-12.412800000000004</v>
      </c>
      <c r="N699" s="15">
        <v>-8.2752000000000123</v>
      </c>
      <c r="O699" s="15">
        <v>-13.447199999999995</v>
      </c>
      <c r="P699" s="15">
        <v>-23.791200000000003</v>
      </c>
      <c r="Q699" s="15">
        <v>-18.619200000000006</v>
      </c>
      <c r="R699" s="15">
        <v>-12.309449262944161</v>
      </c>
      <c r="S699" s="15">
        <v>-2.2469066211653246</v>
      </c>
      <c r="T699" s="15">
        <v>-9.9841557843905413</v>
      </c>
      <c r="U699" s="15">
        <v>-3.9912400142698372</v>
      </c>
      <c r="V699" s="15">
        <v>-6.0611210985543931</v>
      </c>
      <c r="W699" s="15">
        <v>-1.8936736278396733</v>
      </c>
      <c r="X699" s="15">
        <v>-1.146929724180545</v>
      </c>
      <c r="Y699" s="15">
        <v>-1.9744579983093757</v>
      </c>
      <c r="Z699" s="15">
        <v>-4.1121806911242516</v>
      </c>
      <c r="AA699" s="15">
        <v>-4.0480697508030232</v>
      </c>
      <c r="AB699" s="15">
        <v>-5.7377136223161358</v>
      </c>
      <c r="AC699" s="15">
        <v>-4.6353107847844512</v>
      </c>
      <c r="AD699" s="15">
        <v>-1.7902342437868697</v>
      </c>
      <c r="AE699" s="15">
        <v>-3.3292640540998377</v>
      </c>
      <c r="AF699" s="15">
        <v>-70.130392850718735</v>
      </c>
    </row>
    <row r="700" spans="1:32" ht="13.5" thickBot="1" x14ac:dyDescent="0.25">
      <c r="A700" s="30" t="s">
        <v>23</v>
      </c>
      <c r="B700" s="31"/>
      <c r="C700" s="19">
        <v>4.1375999999999999</v>
      </c>
      <c r="D700" s="19">
        <v>2.0688</v>
      </c>
      <c r="E700" s="19">
        <v>0</v>
      </c>
      <c r="F700" s="19">
        <v>3.1032000000000002</v>
      </c>
      <c r="G700" s="19">
        <v>4.1375999999999999</v>
      </c>
      <c r="H700" s="19">
        <v>4.1375999999999999</v>
      </c>
      <c r="I700" s="19">
        <v>4.1375999999999999</v>
      </c>
      <c r="J700" s="19">
        <v>4.1375999999999999</v>
      </c>
      <c r="K700" s="19">
        <v>1.0344</v>
      </c>
      <c r="L700" s="19">
        <v>3.1032000000000002</v>
      </c>
      <c r="M700" s="19">
        <v>4.1375999999999999</v>
      </c>
      <c r="N700" s="19">
        <v>5.1719999999999997</v>
      </c>
      <c r="O700" s="19">
        <v>7.2408000000000001</v>
      </c>
      <c r="P700" s="19">
        <v>6.2064000000000004</v>
      </c>
      <c r="Q700" s="19">
        <v>8.2751999999999999</v>
      </c>
      <c r="R700" s="19">
        <v>5.8549248691875402</v>
      </c>
      <c r="S700" s="19">
        <v>1.0142162449036685</v>
      </c>
      <c r="T700" s="19">
        <v>2.4809775940958487</v>
      </c>
      <c r="U700" s="19">
        <v>7.1195390952261191</v>
      </c>
      <c r="V700" s="19">
        <v>1.4300977376898822</v>
      </c>
      <c r="W700" s="19">
        <v>1.2771304531699084</v>
      </c>
      <c r="X700" s="19">
        <v>1.1723050497973901</v>
      </c>
      <c r="Y700" s="19">
        <v>0.1485310958797475</v>
      </c>
      <c r="Z700" s="19">
        <v>0.77020360527404097</v>
      </c>
      <c r="AA700" s="19">
        <v>1.3002503543017518</v>
      </c>
      <c r="AB700" s="19">
        <v>0.16037720072554928</v>
      </c>
      <c r="AC700" s="19">
        <v>0.17312843034886546</v>
      </c>
      <c r="AD700" s="19">
        <v>1.5729802731243734</v>
      </c>
      <c r="AE700" s="19">
        <v>3.0057962696983291</v>
      </c>
      <c r="AF700" s="19">
        <v>2.1182660944265104</v>
      </c>
    </row>
    <row r="701" spans="1:32" ht="13.5" thickBot="1" x14ac:dyDescent="0.25">
      <c r="A701" s="36" t="s">
        <v>24</v>
      </c>
      <c r="B701" s="37"/>
      <c r="C701" s="38">
        <v>1724.3447999999999</v>
      </c>
      <c r="D701" s="38">
        <v>1846.404</v>
      </c>
      <c r="E701" s="38">
        <v>1960.1880000000001</v>
      </c>
      <c r="F701" s="38">
        <v>1903.2959999999998</v>
      </c>
      <c r="G701" s="38">
        <v>2117.4168</v>
      </c>
      <c r="H701" s="38">
        <v>2107.0727999999999</v>
      </c>
      <c r="I701" s="38">
        <v>2277.7487999999998</v>
      </c>
      <c r="J701" s="38">
        <v>2359.4664000000002</v>
      </c>
      <c r="K701" s="38">
        <v>2696.6808000000001</v>
      </c>
      <c r="L701" s="38">
        <v>2809.4303999999997</v>
      </c>
      <c r="M701" s="38">
        <v>2914.9391999999998</v>
      </c>
      <c r="N701" s="38">
        <v>3073.2024000000006</v>
      </c>
      <c r="O701" s="38">
        <v>3088.7183999999997</v>
      </c>
      <c r="P701" s="38">
        <v>3253.1879999999996</v>
      </c>
      <c r="Q701" s="38">
        <v>3309.0455999999995</v>
      </c>
      <c r="R701" s="38">
        <v>3655.5238304535596</v>
      </c>
      <c r="S701" s="38">
        <v>3720.5520397455857</v>
      </c>
      <c r="T701" s="38">
        <v>3964.6427606923776</v>
      </c>
      <c r="U701" s="38">
        <v>3928.8510994173294</v>
      </c>
      <c r="V701" s="38">
        <v>3384.0202593902227</v>
      </c>
      <c r="W701" s="38">
        <v>3181.8761965588933</v>
      </c>
      <c r="X701" s="38">
        <v>3109.8496102226554</v>
      </c>
      <c r="Y701" s="38">
        <v>3068.4516817740919</v>
      </c>
      <c r="Z701" s="38">
        <v>3110.7633132810215</v>
      </c>
      <c r="AA701" s="38">
        <v>3175.0171676757304</v>
      </c>
      <c r="AB701" s="38">
        <v>3386.1951792461909</v>
      </c>
      <c r="AC701" s="38">
        <v>3654.0466747572045</v>
      </c>
      <c r="AD701" s="38">
        <v>3707.7126924688364</v>
      </c>
      <c r="AE701" s="38">
        <v>3833.6812396704358</v>
      </c>
      <c r="AF701" s="38">
        <v>3849.2084491743976</v>
      </c>
    </row>
    <row r="702" spans="1:32" x14ac:dyDescent="0.2">
      <c r="A702" s="16" t="s">
        <v>25</v>
      </c>
      <c r="B702" s="17"/>
      <c r="C702" s="18">
        <v>0</v>
      </c>
      <c r="D702" s="18">
        <v>0</v>
      </c>
      <c r="E702" s="18">
        <v>0</v>
      </c>
      <c r="F702" s="18">
        <v>0</v>
      </c>
      <c r="G702" s="18">
        <v>0</v>
      </c>
      <c r="H702" s="18">
        <v>0</v>
      </c>
      <c r="I702" s="18">
        <v>0</v>
      </c>
      <c r="J702" s="18">
        <v>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8">
        <v>0</v>
      </c>
      <c r="W702" s="18">
        <v>0</v>
      </c>
      <c r="X702" s="18">
        <v>0</v>
      </c>
      <c r="Y702" s="18">
        <v>0</v>
      </c>
      <c r="Z702" s="18">
        <v>0</v>
      </c>
      <c r="AA702" s="18">
        <v>0</v>
      </c>
      <c r="AB702" s="18">
        <v>0</v>
      </c>
      <c r="AC702" s="18">
        <v>0</v>
      </c>
      <c r="AD702" s="18">
        <v>0</v>
      </c>
      <c r="AE702" s="18">
        <v>0</v>
      </c>
      <c r="AF702" s="18">
        <v>0</v>
      </c>
    </row>
    <row r="703" spans="1:32" ht="13.5" thickBot="1" x14ac:dyDescent="0.25">
      <c r="A703" s="39" t="s">
        <v>26</v>
      </c>
      <c r="B703" s="40"/>
      <c r="C703" s="41">
        <v>0</v>
      </c>
      <c r="D703" s="41">
        <v>0</v>
      </c>
      <c r="E703" s="41">
        <v>0</v>
      </c>
      <c r="F703" s="41">
        <v>0</v>
      </c>
      <c r="G703" s="41">
        <v>0</v>
      </c>
      <c r="H703" s="41">
        <v>0</v>
      </c>
      <c r="I703" s="41">
        <v>0</v>
      </c>
      <c r="J703" s="41">
        <v>0</v>
      </c>
      <c r="K703" s="41">
        <v>0</v>
      </c>
      <c r="L703" s="41">
        <v>0</v>
      </c>
      <c r="M703" s="41">
        <v>0</v>
      </c>
      <c r="N703" s="41">
        <v>0</v>
      </c>
      <c r="O703" s="41">
        <v>0</v>
      </c>
      <c r="P703" s="41">
        <v>0</v>
      </c>
      <c r="Q703" s="41">
        <v>0</v>
      </c>
      <c r="R703" s="41">
        <v>0</v>
      </c>
      <c r="S703" s="41">
        <v>0</v>
      </c>
      <c r="T703" s="41">
        <v>0</v>
      </c>
      <c r="U703" s="41">
        <v>0</v>
      </c>
      <c r="V703" s="41">
        <v>0</v>
      </c>
      <c r="W703" s="41">
        <v>0</v>
      </c>
      <c r="X703" s="41">
        <v>0</v>
      </c>
      <c r="Y703" s="41">
        <v>0</v>
      </c>
      <c r="Z703" s="41">
        <v>0</v>
      </c>
      <c r="AA703" s="41">
        <v>0</v>
      </c>
      <c r="AB703" s="41">
        <v>0</v>
      </c>
      <c r="AC703" s="41">
        <v>0</v>
      </c>
      <c r="AD703" s="41">
        <v>0</v>
      </c>
      <c r="AE703" s="41">
        <v>0</v>
      </c>
      <c r="AF703" s="41">
        <v>0</v>
      </c>
    </row>
    <row r="704" spans="1:32" ht="13.5" thickBot="1" x14ac:dyDescent="0.25">
      <c r="A704" s="16" t="s">
        <v>27</v>
      </c>
      <c r="B704" s="17"/>
      <c r="C704" s="18">
        <v>1709.8183999999999</v>
      </c>
      <c r="D704" s="18">
        <v>1794.4235999999999</v>
      </c>
      <c r="E704" s="18">
        <v>1876.9631999999999</v>
      </c>
      <c r="F704" s="18">
        <v>1891.0071999999998</v>
      </c>
      <c r="G704" s="18">
        <v>2085.1432</v>
      </c>
      <c r="H704" s="18">
        <v>2125.7879999999996</v>
      </c>
      <c r="I704" s="18">
        <v>2235.2280000000001</v>
      </c>
      <c r="J704" s="18">
        <v>2313.3768</v>
      </c>
      <c r="K704" s="18">
        <v>2592.8303999999998</v>
      </c>
      <c r="L704" s="18">
        <v>2834.3143999999998</v>
      </c>
      <c r="M704" s="18">
        <v>3095.7476000000001</v>
      </c>
      <c r="N704" s="18">
        <v>3206.9951999999998</v>
      </c>
      <c r="O704" s="18">
        <v>3241.8368000000005</v>
      </c>
      <c r="P704" s="18">
        <v>3311.0039999999999</v>
      </c>
      <c r="Q704" s="18">
        <v>3430.1912000000002</v>
      </c>
      <c r="R704" s="18">
        <v>3653.0730670027633</v>
      </c>
      <c r="S704" s="18">
        <v>3779.191641885704</v>
      </c>
      <c r="T704" s="18">
        <v>3900.4088874071208</v>
      </c>
      <c r="U704" s="18">
        <v>3853.414073537981</v>
      </c>
      <c r="V704" s="18">
        <v>3420.2947986528516</v>
      </c>
      <c r="W704" s="18">
        <v>3217.530518272119</v>
      </c>
      <c r="X704" s="18">
        <v>3167.9681294957359</v>
      </c>
      <c r="Y704" s="18">
        <v>3120.6553750266812</v>
      </c>
      <c r="Z704" s="18">
        <v>3138.7376877378788</v>
      </c>
      <c r="AA704" s="18">
        <v>3188.5943758878161</v>
      </c>
      <c r="AB704" s="18">
        <v>3370.7368661007599</v>
      </c>
      <c r="AC704" s="18">
        <v>3616.3661761398748</v>
      </c>
      <c r="AD704" s="18">
        <v>3657.3733293437654</v>
      </c>
      <c r="AE704" s="18">
        <v>3838.1558666328419</v>
      </c>
      <c r="AF704" s="18">
        <v>3864.8705513708423</v>
      </c>
    </row>
    <row r="705" spans="1:37" x14ac:dyDescent="0.2">
      <c r="A705" s="42" t="s">
        <v>28</v>
      </c>
      <c r="B705" s="43"/>
      <c r="C705" s="44">
        <v>190.978527935903</v>
      </c>
      <c r="D705" s="44">
        <v>197.18946922651438</v>
      </c>
      <c r="E705" s="44">
        <v>197.90887105350149</v>
      </c>
      <c r="F705" s="44">
        <v>194.98996488343073</v>
      </c>
      <c r="G705" s="44">
        <v>220.95406968906588</v>
      </c>
      <c r="H705" s="44">
        <v>222.82100897022301</v>
      </c>
      <c r="I705" s="44">
        <v>196.73864190975141</v>
      </c>
      <c r="J705" s="44">
        <v>203.04260305964902</v>
      </c>
      <c r="K705" s="44">
        <v>197.99375854666798</v>
      </c>
      <c r="L705" s="44">
        <v>207.95937951257625</v>
      </c>
      <c r="M705" s="44">
        <v>205.51182899356039</v>
      </c>
      <c r="N705" s="44">
        <v>204.89110863375606</v>
      </c>
      <c r="O705" s="44">
        <v>203.83261929764168</v>
      </c>
      <c r="P705" s="44">
        <v>199.06090796053584</v>
      </c>
      <c r="Q705" s="44">
        <v>184.38358330273417</v>
      </c>
      <c r="R705" s="44">
        <v>198.02643587246484</v>
      </c>
      <c r="S705" s="44">
        <v>182.84146425606303</v>
      </c>
      <c r="T705" s="44">
        <v>173.68675680586551</v>
      </c>
      <c r="U705" s="44">
        <v>187.47578718863372</v>
      </c>
      <c r="V705" s="44">
        <v>155.35437104654071</v>
      </c>
      <c r="W705" s="44">
        <v>122.01660859130122</v>
      </c>
      <c r="X705" s="44">
        <v>107.61133809771559</v>
      </c>
      <c r="Y705" s="44">
        <v>111.79506506367683</v>
      </c>
      <c r="Z705" s="44">
        <v>117.55784929084436</v>
      </c>
      <c r="AA705" s="44">
        <v>133.24823385564258</v>
      </c>
      <c r="AB705" s="44">
        <v>121.5823046678222</v>
      </c>
      <c r="AC705" s="44">
        <v>125.03093077669901</v>
      </c>
      <c r="AD705" s="44">
        <v>130.26517114564828</v>
      </c>
      <c r="AE705" s="44">
        <v>137.32678867057862</v>
      </c>
      <c r="AF705" s="44">
        <v>137.47325526849036</v>
      </c>
    </row>
    <row r="706" spans="1:37" x14ac:dyDescent="0.2">
      <c r="A706" s="45" t="s">
        <v>29</v>
      </c>
      <c r="B706" s="46" t="s">
        <v>30</v>
      </c>
      <c r="C706" s="47">
        <v>18.259984383058875</v>
      </c>
      <c r="D706" s="47">
        <v>31.338155058075753</v>
      </c>
      <c r="E706" s="47">
        <v>30.93053697686317</v>
      </c>
      <c r="F706" s="47">
        <v>29.770032228854699</v>
      </c>
      <c r="G706" s="47">
        <v>34.586380973764498</v>
      </c>
      <c r="H706" s="47">
        <v>34.416226474412525</v>
      </c>
      <c r="I706" s="47">
        <v>28.462432957192423</v>
      </c>
      <c r="J706" s="47">
        <v>29.210445531094766</v>
      </c>
      <c r="K706" s="47">
        <v>27.609185855034251</v>
      </c>
      <c r="L706" s="47">
        <v>29.114917362035705</v>
      </c>
      <c r="M706" s="47">
        <v>28.05195174080955</v>
      </c>
      <c r="N706" s="47">
        <v>32.349958194835978</v>
      </c>
      <c r="O706" s="47">
        <v>29.843706314613424</v>
      </c>
      <c r="P706" s="47">
        <v>26.034536545182213</v>
      </c>
      <c r="Q706" s="47">
        <v>17.363213902395785</v>
      </c>
      <c r="R706" s="47">
        <v>24.506456723321399</v>
      </c>
      <c r="S706" s="47">
        <v>21.617280826840396</v>
      </c>
      <c r="T706" s="47">
        <v>27.587691105533029</v>
      </c>
      <c r="U706" s="47">
        <v>21.391349731313028</v>
      </c>
      <c r="V706" s="47">
        <v>28.12</v>
      </c>
      <c r="W706" s="47">
        <v>23.803999999999998</v>
      </c>
      <c r="X706" s="47">
        <v>22.303999999999998</v>
      </c>
      <c r="Y706" s="47">
        <v>19.181000000000001</v>
      </c>
      <c r="Z706" s="47">
        <v>24.384</v>
      </c>
      <c r="AA706" s="47">
        <v>27.831</v>
      </c>
      <c r="AB706" s="47">
        <v>19.914000000000001</v>
      </c>
      <c r="AC706" s="47">
        <v>20.774999999999999</v>
      </c>
      <c r="AD706" s="47">
        <v>20.370000000000005</v>
      </c>
      <c r="AE706" s="47">
        <v>20.628640244846309</v>
      </c>
      <c r="AF706" s="47">
        <v>19.649662305189818</v>
      </c>
    </row>
    <row r="707" spans="1:37" x14ac:dyDescent="0.2">
      <c r="A707" s="49" t="s">
        <v>31</v>
      </c>
      <c r="B707" s="50" t="s">
        <v>32</v>
      </c>
      <c r="C707" s="51">
        <v>54.553671015119306</v>
      </c>
      <c r="D707" s="51">
        <v>31.412542900718218</v>
      </c>
      <c r="E707" s="51">
        <v>31.003957250431217</v>
      </c>
      <c r="F707" s="51">
        <v>29.840697795120398</v>
      </c>
      <c r="G707" s="51">
        <v>34.668479178355071</v>
      </c>
      <c r="H707" s="51">
        <v>34.497920780748736</v>
      </c>
      <c r="I707" s="51">
        <v>28.529994655707146</v>
      </c>
      <c r="J707" s="51">
        <v>29.27978279813096</v>
      </c>
      <c r="K707" s="51">
        <v>27.674722188269723</v>
      </c>
      <c r="L707" s="51">
        <v>29.184027872442652</v>
      </c>
      <c r="M707" s="51">
        <v>28.118539073983513</v>
      </c>
      <c r="N707" s="51">
        <v>26.510427185804964</v>
      </c>
      <c r="O707" s="51">
        <v>27.52008900852163</v>
      </c>
      <c r="P707" s="51">
        <v>27.039492270843027</v>
      </c>
      <c r="Q707" s="51">
        <v>20.347207926085535</v>
      </c>
      <c r="R707" s="51">
        <v>15.389677772472607</v>
      </c>
      <c r="S707" s="51">
        <v>15.482006516621315</v>
      </c>
      <c r="T707" s="51">
        <v>15.531621265407743</v>
      </c>
      <c r="U707" s="51">
        <v>33.842378466472326</v>
      </c>
      <c r="V707" s="51">
        <v>24.821999999999999</v>
      </c>
      <c r="W707" s="51">
        <v>24.646000000000001</v>
      </c>
      <c r="X707" s="51">
        <v>22.971</v>
      </c>
      <c r="Y707" s="51">
        <v>23.34</v>
      </c>
      <c r="Z707" s="51">
        <v>20.132000000000001</v>
      </c>
      <c r="AA707" s="51">
        <v>19.183</v>
      </c>
      <c r="AB707" s="51">
        <v>15.321999999999999</v>
      </c>
      <c r="AC707" s="51">
        <v>17.111999999999998</v>
      </c>
      <c r="AD707" s="51">
        <v>15.885</v>
      </c>
      <c r="AE707" s="51">
        <v>16.086693681363943</v>
      </c>
      <c r="AF707" s="51">
        <v>15.323263903678948</v>
      </c>
    </row>
    <row r="708" spans="1:37" x14ac:dyDescent="0.2">
      <c r="A708" s="49" t="s">
        <v>33</v>
      </c>
      <c r="B708" s="50" t="s">
        <v>34</v>
      </c>
      <c r="C708" s="51">
        <v>8.8384191650366279</v>
      </c>
      <c r="D708" s="51">
        <v>6.420967341013168</v>
      </c>
      <c r="E708" s="51">
        <v>6.3374492659311459</v>
      </c>
      <c r="F708" s="51">
        <v>6.0996700133796198</v>
      </c>
      <c r="G708" s="51">
        <v>7.086505962614166</v>
      </c>
      <c r="H708" s="51">
        <v>7.0516425036376953</v>
      </c>
      <c r="I708" s="51">
        <v>5.8317521285227549</v>
      </c>
      <c r="J708" s="51">
        <v>5.9850146386735066</v>
      </c>
      <c r="K708" s="51">
        <v>5.6569278044162887</v>
      </c>
      <c r="L708" s="51">
        <v>5.9654415893814123</v>
      </c>
      <c r="M708" s="51">
        <v>5.7476474172017049</v>
      </c>
      <c r="N708" s="51">
        <v>4.5047627814652422</v>
      </c>
      <c r="O708" s="51">
        <v>4.1200617452838175</v>
      </c>
      <c r="P708" s="51">
        <v>3.5588524579422423</v>
      </c>
      <c r="Q708" s="51">
        <v>2.3465402739200485</v>
      </c>
      <c r="R708" s="51">
        <v>2.0470957027754504</v>
      </c>
      <c r="S708" s="51">
        <v>1.7032254055235054</v>
      </c>
      <c r="T708" s="51">
        <v>0.75221436324160051</v>
      </c>
      <c r="U708" s="51">
        <v>1.2496250389161085</v>
      </c>
      <c r="V708" s="51">
        <v>0.60099999999999998</v>
      </c>
      <c r="W708" s="51">
        <v>0.40500000000000003</v>
      </c>
      <c r="X708" s="51">
        <v>0.22700000000000001</v>
      </c>
      <c r="Y708" s="51">
        <v>0.17799999999999999</v>
      </c>
      <c r="Z708" s="51">
        <v>0.33700000000000002</v>
      </c>
      <c r="AA708" s="51">
        <v>0.58199999999999996</v>
      </c>
      <c r="AB708" s="51">
        <v>0.45700000000000002</v>
      </c>
      <c r="AC708" s="51">
        <v>0.61599999999999999</v>
      </c>
      <c r="AD708" s="51">
        <v>0.68600000000000005</v>
      </c>
      <c r="AE708" s="51">
        <v>0.69471022130410232</v>
      </c>
      <c r="AF708" s="51">
        <v>0.66174120477958809</v>
      </c>
    </row>
    <row r="709" spans="1:37" x14ac:dyDescent="0.2">
      <c r="A709" s="49" t="s">
        <v>35</v>
      </c>
      <c r="B709" s="50" t="s">
        <v>36</v>
      </c>
      <c r="C709" s="51">
        <v>1.7726924494133367</v>
      </c>
      <c r="D709" s="51">
        <v>0.84538958854733415</v>
      </c>
      <c r="E709" s="51">
        <v>0.83439353337681887</v>
      </c>
      <c r="F709" s="51">
        <v>0.80308733077465633</v>
      </c>
      <c r="G709" s="51">
        <v>0.9330149246682381</v>
      </c>
      <c r="H709" s="51">
        <v>0.9284247743568983</v>
      </c>
      <c r="I709" s="51">
        <v>0.76781305224081209</v>
      </c>
      <c r="J709" s="51">
        <v>0.78799171435118964</v>
      </c>
      <c r="K709" s="51">
        <v>0.74479554481939736</v>
      </c>
      <c r="L709" s="51">
        <v>0.7854147113532195</v>
      </c>
      <c r="M709" s="51">
        <v>0.75673976008365607</v>
      </c>
      <c r="N709" s="51">
        <v>0.20119572337283698</v>
      </c>
      <c r="O709" s="51">
        <v>1.3440390966775706</v>
      </c>
      <c r="P709" s="51">
        <v>2.3190034619003237</v>
      </c>
      <c r="Q709" s="51">
        <v>2.4215348327164841</v>
      </c>
      <c r="R709" s="51">
        <v>1.5259844595841325</v>
      </c>
      <c r="S709" s="51">
        <v>1.0094384598200663</v>
      </c>
      <c r="T709" s="51">
        <v>1.1466682366487813</v>
      </c>
      <c r="U709" s="51">
        <v>1.8239400447388316</v>
      </c>
      <c r="V709" s="51">
        <v>2.1360000000000001</v>
      </c>
      <c r="W709" s="51">
        <v>2.306</v>
      </c>
      <c r="X709" s="51">
        <v>1.319</v>
      </c>
      <c r="Y709" s="51">
        <v>2.222</v>
      </c>
      <c r="Z709" s="51">
        <v>1.226</v>
      </c>
      <c r="AA709" s="51">
        <v>3.3090000000000002</v>
      </c>
      <c r="AB709" s="51">
        <v>2.988</v>
      </c>
      <c r="AC709" s="51">
        <v>2.06</v>
      </c>
      <c r="AD709" s="51">
        <v>2.2160000000000002</v>
      </c>
      <c r="AE709" s="51">
        <v>2.244136808177684</v>
      </c>
      <c r="AF709" s="51">
        <v>2.1376363116495156</v>
      </c>
    </row>
    <row r="710" spans="1:37" x14ac:dyDescent="0.2">
      <c r="A710" s="49" t="s">
        <v>37</v>
      </c>
      <c r="B710" s="50" t="s">
        <v>38</v>
      </c>
      <c r="C710" s="51">
        <v>2.7878316674174424</v>
      </c>
      <c r="D710" s="51">
        <v>5.5037181789870493</v>
      </c>
      <c r="E710" s="51">
        <v>5.4321308427352495</v>
      </c>
      <c r="F710" s="51">
        <v>5.2283188740160176</v>
      </c>
      <c r="G710" s="51">
        <v>6.0741831597270721</v>
      </c>
      <c r="H710" s="51">
        <v>6.0443000217572571</v>
      </c>
      <c r="I710" s="51">
        <v>4.9986736422229807</v>
      </c>
      <c r="J710" s="51">
        <v>5.1300422691720753</v>
      </c>
      <c r="K710" s="51">
        <v>4.848823353378175</v>
      </c>
      <c r="L710" s="51">
        <v>5.1132652725785821</v>
      </c>
      <c r="M710" s="51">
        <v>4.9265834719959063</v>
      </c>
      <c r="N710" s="51">
        <v>4.1530420990569139</v>
      </c>
      <c r="O710" s="51">
        <v>3.4889120529351918</v>
      </c>
      <c r="P710" s="51">
        <v>2.7047378875065564</v>
      </c>
      <c r="Q710" s="51">
        <v>1.5452826194107638</v>
      </c>
      <c r="R710" s="51">
        <v>2.2480703460540128</v>
      </c>
      <c r="S710" s="51">
        <v>1.1214785876976405</v>
      </c>
      <c r="T710" s="51">
        <v>0.63410753486677618</v>
      </c>
      <c r="U710" s="51">
        <v>0.98130989183882611</v>
      </c>
      <c r="V710" s="51">
        <v>1.36</v>
      </c>
      <c r="W710" s="51">
        <v>1.0109999999999999</v>
      </c>
      <c r="X710" s="51">
        <v>0.63800000000000001</v>
      </c>
      <c r="Y710" s="51">
        <v>0.62</v>
      </c>
      <c r="Z710" s="51">
        <v>0.84799999999999998</v>
      </c>
      <c r="AA710" s="51">
        <v>0.746</v>
      </c>
      <c r="AB710" s="51">
        <v>1.1120000000000001</v>
      </c>
      <c r="AC710" s="51">
        <v>0.56200000000000006</v>
      </c>
      <c r="AD710" s="51">
        <v>0.58499999999999996</v>
      </c>
      <c r="AE710" s="51">
        <v>0.59242781262813393</v>
      </c>
      <c r="AF710" s="51">
        <v>0.56431283497967799</v>
      </c>
    </row>
    <row r="711" spans="1:37" x14ac:dyDescent="0.2">
      <c r="A711" s="49" t="s">
        <v>39</v>
      </c>
      <c r="B711" s="50" t="s">
        <v>40</v>
      </c>
      <c r="C711" s="51">
        <v>13.953738700174123</v>
      </c>
      <c r="D711" s="51">
        <v>9.8371349090313576</v>
      </c>
      <c r="E711" s="51">
        <v>9.7091824482429754</v>
      </c>
      <c r="F711" s="51">
        <v>9.344896747710365</v>
      </c>
      <c r="G711" s="51">
        <v>10.856762149002137</v>
      </c>
      <c r="H711" s="51">
        <v>10.803350173651255</v>
      </c>
      <c r="I711" s="51">
        <v>8.9344376629794571</v>
      </c>
      <c r="J711" s="51">
        <v>9.1692409112719222</v>
      </c>
      <c r="K711" s="51">
        <v>8.6666010006387673</v>
      </c>
      <c r="L711" s="51">
        <v>9.1392543506430286</v>
      </c>
      <c r="M711" s="51">
        <v>8.8055864560178971</v>
      </c>
      <c r="N711" s="51">
        <v>9.0815739000178084</v>
      </c>
      <c r="O711" s="51">
        <v>9.6687084695465799</v>
      </c>
      <c r="P711" s="51">
        <v>9.7120555379769673</v>
      </c>
      <c r="Q711" s="51">
        <v>7.4520908951405413</v>
      </c>
      <c r="R711" s="51">
        <v>7.3791486279890037</v>
      </c>
      <c r="S711" s="51">
        <v>3.6865511307409466</v>
      </c>
      <c r="T711" s="51">
        <v>4.3458726168988813</v>
      </c>
      <c r="U711" s="51">
        <v>8.3840946519317221</v>
      </c>
      <c r="V711" s="51">
        <v>9.1169999999999991</v>
      </c>
      <c r="W711" s="51">
        <v>10.879</v>
      </c>
      <c r="X711" s="51">
        <v>8.4719999999999995</v>
      </c>
      <c r="Y711" s="51">
        <v>8.8509999999999991</v>
      </c>
      <c r="Z711" s="51">
        <v>6.6609999999999996</v>
      </c>
      <c r="AA711" s="51">
        <v>8.2649999999999988</v>
      </c>
      <c r="AB711" s="51">
        <v>9.2880000000000003</v>
      </c>
      <c r="AC711" s="51">
        <v>4.08</v>
      </c>
      <c r="AD711" s="51">
        <v>4.8440000000000003</v>
      </c>
      <c r="AE711" s="51">
        <v>4.9055048279840703</v>
      </c>
      <c r="AF711" s="51">
        <v>4.6727032010966845</v>
      </c>
    </row>
    <row r="712" spans="1:37" x14ac:dyDescent="0.2">
      <c r="A712" s="49" t="s">
        <v>41</v>
      </c>
      <c r="B712" s="50" t="s">
        <v>42</v>
      </c>
      <c r="C712" s="51">
        <v>5.7113414639283153</v>
      </c>
      <c r="D712" s="51">
        <v>6.3703386047001933</v>
      </c>
      <c r="E712" s="51">
        <v>6.2874790619507808</v>
      </c>
      <c r="F712" s="51">
        <v>6.0515746769135665</v>
      </c>
      <c r="G712" s="51">
        <v>7.0306295155452236</v>
      </c>
      <c r="H712" s="51">
        <v>6.9960409517329456</v>
      </c>
      <c r="I712" s="51">
        <v>5.7857692999119141</v>
      </c>
      <c r="J712" s="51">
        <v>5.9378233492808254</v>
      </c>
      <c r="K712" s="51">
        <v>5.6123234495051566</v>
      </c>
      <c r="L712" s="51">
        <v>5.9184046316803318</v>
      </c>
      <c r="M712" s="51">
        <v>5.7023277464962083</v>
      </c>
      <c r="N712" s="51">
        <v>4.5046613723304771</v>
      </c>
      <c r="O712" s="51">
        <v>4.0775035283706682</v>
      </c>
      <c r="P712" s="51">
        <v>3.4796984256167725</v>
      </c>
      <c r="Q712" s="51">
        <v>2.2616780100188185</v>
      </c>
      <c r="R712" s="51">
        <v>2.5735425559653144</v>
      </c>
      <c r="S712" s="51">
        <v>1.5157736531129489</v>
      </c>
      <c r="T712" s="51">
        <v>1.3610951969021037</v>
      </c>
      <c r="U712" s="51">
        <v>3.5574367814740855</v>
      </c>
      <c r="V712" s="51">
        <v>2.48</v>
      </c>
      <c r="W712" s="51">
        <v>1.57</v>
      </c>
      <c r="X712" s="51">
        <v>1.4650000000000001</v>
      </c>
      <c r="Y712" s="51">
        <v>1.244</v>
      </c>
      <c r="Z712" s="51">
        <v>1.2170000000000001</v>
      </c>
      <c r="AA712" s="51">
        <v>1.349</v>
      </c>
      <c r="AB712" s="51">
        <v>1.0289999999999999</v>
      </c>
      <c r="AC712" s="51">
        <v>1.2649999999999999</v>
      </c>
      <c r="AD712" s="51">
        <v>1.4279999999999999</v>
      </c>
      <c r="AE712" s="51">
        <v>1.446131481082009</v>
      </c>
      <c r="AF712" s="51">
        <v>1.3775020997452652</v>
      </c>
    </row>
    <row r="713" spans="1:37" x14ac:dyDescent="0.2">
      <c r="A713" s="49" t="s">
        <v>43</v>
      </c>
      <c r="B713" s="50" t="s">
        <v>44</v>
      </c>
      <c r="C713" s="51">
        <v>16.165309450401942</v>
      </c>
      <c r="D713" s="51">
        <v>14.687993925647637</v>
      </c>
      <c r="E713" s="51">
        <v>14.496945923946857</v>
      </c>
      <c r="F713" s="51">
        <v>13.953024730824769</v>
      </c>
      <c r="G713" s="51">
        <v>16.210416749529635</v>
      </c>
      <c r="H713" s="51">
        <v>16.13066641807994</v>
      </c>
      <c r="I713" s="51">
        <v>13.34016127017227</v>
      </c>
      <c r="J713" s="51">
        <v>13.690750005259739</v>
      </c>
      <c r="K713" s="51">
        <v>12.940249781115226</v>
      </c>
      <c r="L713" s="51">
        <v>13.645976560101037</v>
      </c>
      <c r="M713" s="51">
        <v>13.147771335230315</v>
      </c>
      <c r="N713" s="51">
        <v>15.534710538221736</v>
      </c>
      <c r="O713" s="51">
        <v>19.312752427807528</v>
      </c>
      <c r="P713" s="51">
        <v>21.778044014368582</v>
      </c>
      <c r="Q713" s="51">
        <v>18.286831100204513</v>
      </c>
      <c r="R713" s="51">
        <v>22.569630293849229</v>
      </c>
      <c r="S713" s="51">
        <v>12.909392811124713</v>
      </c>
      <c r="T713" s="51">
        <v>18.338665108723962</v>
      </c>
      <c r="U713" s="51">
        <v>34.810121862110613</v>
      </c>
      <c r="V713" s="51">
        <v>31.082999999999998</v>
      </c>
      <c r="W713" s="51">
        <v>16.131</v>
      </c>
      <c r="X713" s="51">
        <v>17.794</v>
      </c>
      <c r="Y713" s="51">
        <v>23.404</v>
      </c>
      <c r="Z713" s="51">
        <v>21.919</v>
      </c>
      <c r="AA713" s="51">
        <v>31.966000000000001</v>
      </c>
      <c r="AB713" s="51">
        <v>33.354999999999997</v>
      </c>
      <c r="AC713" s="51">
        <v>32.774000000000001</v>
      </c>
      <c r="AD713" s="51">
        <v>29.434999999999999</v>
      </c>
      <c r="AE713" s="51">
        <v>29.80873959779337</v>
      </c>
      <c r="AF713" s="51">
        <v>28.394099654062941</v>
      </c>
    </row>
    <row r="714" spans="1:37" x14ac:dyDescent="0.2">
      <c r="A714" s="49" t="s">
        <v>45</v>
      </c>
      <c r="B714" s="50" t="s">
        <v>46</v>
      </c>
      <c r="C714" s="51">
        <v>1.1224667124186365</v>
      </c>
      <c r="D714" s="51">
        <v>6.209732600529871</v>
      </c>
      <c r="E714" s="51">
        <v>6.1289620739056838</v>
      </c>
      <c r="F714" s="51">
        <v>5.8990052001387703</v>
      </c>
      <c r="G714" s="51">
        <v>6.853376565056764</v>
      </c>
      <c r="H714" s="51">
        <v>6.8196600319744975</v>
      </c>
      <c r="I714" s="51">
        <v>5.6399011842634668</v>
      </c>
      <c r="J714" s="51">
        <v>5.7881217178960194</v>
      </c>
      <c r="K714" s="51">
        <v>5.4708281696983088</v>
      </c>
      <c r="L714" s="51">
        <v>5.7691925759418856</v>
      </c>
      <c r="M714" s="51">
        <v>5.5585633203543088</v>
      </c>
      <c r="N714" s="51">
        <v>2.455588395278288</v>
      </c>
      <c r="O714" s="51">
        <v>3.2388758716340056</v>
      </c>
      <c r="P714" s="51">
        <v>3.7889893978294511</v>
      </c>
      <c r="Q714" s="51">
        <v>3.2622633076449454</v>
      </c>
      <c r="R714" s="51">
        <v>2.6998186592642339</v>
      </c>
      <c r="S714" s="51">
        <v>1.5082324906596507</v>
      </c>
      <c r="T714" s="51">
        <v>1.3381618321691278</v>
      </c>
      <c r="U714" s="51">
        <v>3.0087473795857091</v>
      </c>
      <c r="V714" s="51">
        <v>3.347</v>
      </c>
      <c r="W714" s="51">
        <v>3.1989999999999998</v>
      </c>
      <c r="X714" s="51">
        <v>2.82</v>
      </c>
      <c r="Y714" s="51">
        <v>2.8159999999999998</v>
      </c>
      <c r="Z714" s="51">
        <v>3.2890000000000001</v>
      </c>
      <c r="AA714" s="51">
        <v>3.7309999999999999</v>
      </c>
      <c r="AB714" s="51">
        <v>2.7090000000000001</v>
      </c>
      <c r="AC714" s="51">
        <v>2.7919999999999998</v>
      </c>
      <c r="AD714" s="51">
        <v>3.2890000000000001</v>
      </c>
      <c r="AE714" s="51">
        <v>3.3307608132203974</v>
      </c>
      <c r="AF714" s="51">
        <v>3.1726921611079675</v>
      </c>
    </row>
    <row r="715" spans="1:37" x14ac:dyDescent="0.2">
      <c r="A715" s="49" t="s">
        <v>47</v>
      </c>
      <c r="B715" s="50" t="s">
        <v>48</v>
      </c>
      <c r="C715" s="51">
        <v>5.8763355197396487</v>
      </c>
      <c r="D715" s="51">
        <v>3.9591366668480439</v>
      </c>
      <c r="E715" s="51">
        <v>3.9076398353208446</v>
      </c>
      <c r="F715" s="51">
        <v>3.7610263256430452</v>
      </c>
      <c r="G715" s="51">
        <v>4.3695044852846099</v>
      </c>
      <c r="H715" s="51">
        <v>4.348007849118086</v>
      </c>
      <c r="I715" s="51">
        <v>3.5958294845275427</v>
      </c>
      <c r="J715" s="51">
        <v>3.6903303893546435</v>
      </c>
      <c r="K715" s="51">
        <v>3.4880336719860594</v>
      </c>
      <c r="L715" s="51">
        <v>3.6782617440838008</v>
      </c>
      <c r="M715" s="51">
        <v>3.5439709360002891</v>
      </c>
      <c r="N715" s="51">
        <v>2.2532986027629893</v>
      </c>
      <c r="O715" s="51">
        <v>2.2004585804276333</v>
      </c>
      <c r="P715" s="51">
        <v>2.0400758063269331</v>
      </c>
      <c r="Q715" s="51">
        <v>1.4525261914256986</v>
      </c>
      <c r="R715" s="51">
        <v>1.0030946797266325</v>
      </c>
      <c r="S715" s="51">
        <v>0.83706903231610619</v>
      </c>
      <c r="T715" s="51">
        <v>1.0102147164875765</v>
      </c>
      <c r="U715" s="51">
        <v>1.5194475744601177</v>
      </c>
      <c r="V715" s="51">
        <v>2.2170000000000001</v>
      </c>
      <c r="W715" s="51">
        <v>1.79</v>
      </c>
      <c r="X715" s="51">
        <v>1.129</v>
      </c>
      <c r="Y715" s="51">
        <v>1.371</v>
      </c>
      <c r="Z715" s="51">
        <v>1.484</v>
      </c>
      <c r="AA715" s="51">
        <v>2.34</v>
      </c>
      <c r="AB715" s="51">
        <v>1.466</v>
      </c>
      <c r="AC715" s="51">
        <v>1.3109999999999999</v>
      </c>
      <c r="AD715" s="51">
        <v>2.1059999999999999</v>
      </c>
      <c r="AE715" s="51">
        <v>2.1327401254612819</v>
      </c>
      <c r="AF715" s="51">
        <v>2.0315262059268404</v>
      </c>
    </row>
    <row r="716" spans="1:37" x14ac:dyDescent="0.2">
      <c r="A716" s="49" t="s">
        <v>49</v>
      </c>
      <c r="B716" s="50" t="s">
        <v>50</v>
      </c>
      <c r="C716" s="51">
        <v>12.139031615632769</v>
      </c>
      <c r="D716" s="51">
        <v>32.340966070020727</v>
      </c>
      <c r="E716" s="51">
        <v>31.920304339628725</v>
      </c>
      <c r="F716" s="51">
        <v>30.722663808146066</v>
      </c>
      <c r="G716" s="51">
        <v>35.693134183694681</v>
      </c>
      <c r="H716" s="51">
        <v>35.517534794387771</v>
      </c>
      <c r="I716" s="51">
        <v>29.373221774955418</v>
      </c>
      <c r="J716" s="51">
        <v>30.145170513727468</v>
      </c>
      <c r="K716" s="51">
        <v>28.492671036435482</v>
      </c>
      <c r="L716" s="51">
        <v>30.046585473588866</v>
      </c>
      <c r="M716" s="51">
        <v>28.949605289976724</v>
      </c>
      <c r="N716" s="51">
        <v>29.506307450947354</v>
      </c>
      <c r="O716" s="51">
        <v>22.185928018693829</v>
      </c>
      <c r="P716" s="51">
        <v>14.371531444371664</v>
      </c>
      <c r="Q716" s="51">
        <v>5.7824751914093708</v>
      </c>
      <c r="R716" s="51">
        <v>5.9047417317241475</v>
      </c>
      <c r="S716" s="51">
        <v>8.2737325201900838</v>
      </c>
      <c r="T716" s="51">
        <v>3.5592582065578173</v>
      </c>
      <c r="U716" s="51">
        <v>1.7033489674007272</v>
      </c>
      <c r="V716" s="51">
        <v>0.68200000000000005</v>
      </c>
      <c r="W716" s="51">
        <v>0.89200000000000002</v>
      </c>
      <c r="X716" s="51">
        <v>1.042</v>
      </c>
      <c r="Y716" s="51">
        <v>0.54400000000000004</v>
      </c>
      <c r="Z716" s="51">
        <v>0.89</v>
      </c>
      <c r="AA716" s="51">
        <v>1.163</v>
      </c>
      <c r="AB716" s="51">
        <v>1.0369999999999999</v>
      </c>
      <c r="AC716" s="51">
        <v>0.94900000000000007</v>
      </c>
      <c r="AD716" s="51">
        <v>0.97899999999999998</v>
      </c>
      <c r="AE716" s="51">
        <v>0.99143047617597102</v>
      </c>
      <c r="AF716" s="51">
        <v>0.94437994093180289</v>
      </c>
    </row>
    <row r="717" spans="1:37" x14ac:dyDescent="0.2">
      <c r="A717" s="49" t="s">
        <v>51</v>
      </c>
      <c r="B717" s="50" t="s">
        <v>52</v>
      </c>
      <c r="C717" s="51">
        <v>2.4622716010266981</v>
      </c>
      <c r="D717" s="51">
        <v>1.4981962835597575</v>
      </c>
      <c r="E717" s="51">
        <v>1.478709115497288</v>
      </c>
      <c r="F717" s="51">
        <v>1.423228379720161</v>
      </c>
      <c r="G717" s="51">
        <v>1.6534855782240039</v>
      </c>
      <c r="H717" s="51">
        <v>1.6453509309198575</v>
      </c>
      <c r="I717" s="51">
        <v>1.3607154345400958</v>
      </c>
      <c r="J717" s="51">
        <v>1.3964759844575889</v>
      </c>
      <c r="K717" s="51">
        <v>1.3199238935242796</v>
      </c>
      <c r="L717" s="51">
        <v>1.3919090293323009</v>
      </c>
      <c r="M717" s="51">
        <v>1.341091387377261</v>
      </c>
      <c r="N717" s="51">
        <v>1.0073307386610453</v>
      </c>
      <c r="O717" s="51">
        <v>1.1240045110111405</v>
      </c>
      <c r="P717" s="51">
        <v>1.1732514115022681</v>
      </c>
      <c r="Q717" s="51">
        <v>0.92953782087160874</v>
      </c>
      <c r="R717" s="51">
        <v>0.65983710315351174</v>
      </c>
      <c r="S717" s="51">
        <v>0.46539745426069223</v>
      </c>
      <c r="T717" s="51">
        <v>2.522670120627319E-2</v>
      </c>
      <c r="U717" s="51">
        <v>0.91197002236941582</v>
      </c>
      <c r="V717" s="51">
        <v>0.58299999999999996</v>
      </c>
      <c r="W717" s="51">
        <v>0.54200000000000004</v>
      </c>
      <c r="X717" s="51">
        <v>0.17899999999999999</v>
      </c>
      <c r="Y717" s="51">
        <v>0.374</v>
      </c>
      <c r="Z717" s="51">
        <v>0.373</v>
      </c>
      <c r="AA717" s="51">
        <v>0.28199999999999997</v>
      </c>
      <c r="AB717" s="51">
        <v>0.47499999999999998</v>
      </c>
      <c r="AC717" s="51">
        <v>0.317</v>
      </c>
      <c r="AD717" s="51">
        <v>0.43</v>
      </c>
      <c r="AE717" s="51">
        <v>0.43545975970956852</v>
      </c>
      <c r="AF717" s="51">
        <v>0.41479404964318206</v>
      </c>
    </row>
    <row r="718" spans="1:37" x14ac:dyDescent="0.2">
      <c r="A718" s="76" t="s">
        <v>53</v>
      </c>
      <c r="B718" s="92" t="s">
        <v>54</v>
      </c>
      <c r="C718" s="78">
        <v>4.2761062566322723</v>
      </c>
      <c r="D718" s="78">
        <v>1.0166620650766196</v>
      </c>
      <c r="E718" s="78">
        <v>1.0034382540564697</v>
      </c>
      <c r="F718" s="78">
        <v>0.96578954271864415</v>
      </c>
      <c r="G718" s="78">
        <v>1.122039936274194</v>
      </c>
      <c r="H718" s="78">
        <v>1.1165198402643086</v>
      </c>
      <c r="I718" s="78">
        <v>0.92336883947822546</v>
      </c>
      <c r="J718" s="78">
        <v>0.94763561608576741</v>
      </c>
      <c r="K718" s="78">
        <v>0.8956880790986439</v>
      </c>
      <c r="L718" s="78">
        <v>0.94453652280958089</v>
      </c>
      <c r="M718" s="78">
        <v>0.9100521435735176</v>
      </c>
      <c r="N718" s="78">
        <v>0.50778934081094707</v>
      </c>
      <c r="O718" s="78">
        <v>1.8824419619384969</v>
      </c>
      <c r="P718" s="78">
        <v>3.0416190911423531</v>
      </c>
      <c r="Q718" s="78">
        <v>3.0964858618844033</v>
      </c>
      <c r="R718" s="78">
        <v>2.0150820427841749</v>
      </c>
      <c r="S718" s="78">
        <v>1.0137476955076654</v>
      </c>
      <c r="T718" s="78">
        <v>1.3725618792685914</v>
      </c>
      <c r="U718" s="78">
        <v>5.8773076317658717</v>
      </c>
      <c r="V718" s="78">
        <v>5.6509999999999998</v>
      </c>
      <c r="W718" s="78">
        <v>4.524</v>
      </c>
      <c r="X718" s="78">
        <v>1.992</v>
      </c>
      <c r="Y718" s="78">
        <v>2.9990000000000001</v>
      </c>
      <c r="Z718" s="78">
        <v>9.4130000000000003</v>
      </c>
      <c r="AA718" s="78">
        <v>3.3340000000000001</v>
      </c>
      <c r="AB718" s="78">
        <v>2.3750000000000004</v>
      </c>
      <c r="AC718" s="78">
        <v>2.6190000000000002</v>
      </c>
      <c r="AD718" s="78">
        <v>3.1289999999999996</v>
      </c>
      <c r="AE718" s="78">
        <v>3.1687292747238134</v>
      </c>
      <c r="AF718" s="78">
        <v>3.0183501891477129</v>
      </c>
    </row>
    <row r="719" spans="1:37" s="60" customFormat="1" x14ac:dyDescent="0.2">
      <c r="A719" s="57" t="s">
        <v>55</v>
      </c>
      <c r="B719" s="58" t="s">
        <v>56</v>
      </c>
      <c r="C719" s="59">
        <v>43.059327935902999</v>
      </c>
      <c r="D719" s="59">
        <v>45.748535033758657</v>
      </c>
      <c r="E719" s="59">
        <v>48.4377421316143</v>
      </c>
      <c r="F719" s="59">
        <v>51.126949229469957</v>
      </c>
      <c r="G719" s="59">
        <v>53.816156327325615</v>
      </c>
      <c r="H719" s="59">
        <v>56.505363425181265</v>
      </c>
      <c r="I719" s="59">
        <v>59.194570523036923</v>
      </c>
      <c r="J719" s="59">
        <v>61.883777620892573</v>
      </c>
      <c r="K719" s="59">
        <v>64.572984718748231</v>
      </c>
      <c r="L719" s="59">
        <v>67.262191816603874</v>
      </c>
      <c r="M719" s="59">
        <v>69.951398914459546</v>
      </c>
      <c r="N719" s="59">
        <v>72.320462310189527</v>
      </c>
      <c r="O719" s="59">
        <v>73.825137710180186</v>
      </c>
      <c r="P719" s="59">
        <v>78.01902020802649</v>
      </c>
      <c r="Q719" s="59">
        <v>97.835915369605658</v>
      </c>
      <c r="R719" s="59">
        <v>107.50425517380098</v>
      </c>
      <c r="S719" s="59">
        <v>111.69813767164729</v>
      </c>
      <c r="T719" s="59">
        <v>96.683398041953225</v>
      </c>
      <c r="U719" s="59">
        <v>68.414709144256307</v>
      </c>
      <c r="V719" s="59">
        <v>43.155371046540715</v>
      </c>
      <c r="W719" s="59">
        <v>30.31760859130123</v>
      </c>
      <c r="X719" s="59">
        <v>25.259338097715599</v>
      </c>
      <c r="Y719" s="59">
        <v>24.651065063676818</v>
      </c>
      <c r="Z719" s="59">
        <v>25.384849290844343</v>
      </c>
      <c r="AA719" s="59">
        <v>29.167233855642607</v>
      </c>
      <c r="AB719" s="59">
        <v>30.055304667822195</v>
      </c>
      <c r="AC719" s="59">
        <v>37.798930776699024</v>
      </c>
      <c r="AD719" s="59">
        <v>44.883171145648312</v>
      </c>
      <c r="AE719" s="59">
        <v>50.860683546108007</v>
      </c>
      <c r="AF719" s="59">
        <v>55.11059120655046</v>
      </c>
      <c r="AG719"/>
      <c r="AH719"/>
      <c r="AI719"/>
      <c r="AJ719"/>
      <c r="AK719"/>
    </row>
    <row r="720" spans="1:37" x14ac:dyDescent="0.2">
      <c r="A720" s="30" t="s">
        <v>57</v>
      </c>
      <c r="B720" s="31"/>
      <c r="C720" s="19">
        <v>674.3839999999999</v>
      </c>
      <c r="D720" s="19">
        <v>713.47559999999999</v>
      </c>
      <c r="E720" s="19">
        <v>779.46479999999997</v>
      </c>
      <c r="F720" s="19">
        <v>794.54319999999996</v>
      </c>
      <c r="G720" s="19">
        <v>833.51920000000007</v>
      </c>
      <c r="H720" s="19">
        <v>837.95999999999992</v>
      </c>
      <c r="I720" s="19">
        <v>1088.0783999999999</v>
      </c>
      <c r="J720" s="19">
        <v>1123.8167999999998</v>
      </c>
      <c r="K720" s="19">
        <v>1415.6831999999999</v>
      </c>
      <c r="L720" s="19">
        <v>1592</v>
      </c>
      <c r="M720" s="19">
        <v>1855.4145452685927</v>
      </c>
      <c r="N720" s="19">
        <v>1956.230690537185</v>
      </c>
      <c r="O720" s="19">
        <v>1988.9160358057777</v>
      </c>
      <c r="P720" s="19">
        <v>2059.0301810743699</v>
      </c>
      <c r="Q720" s="19">
        <v>2247.9088320817436</v>
      </c>
      <c r="R720" s="19">
        <v>2378.3381122513674</v>
      </c>
      <c r="S720" s="19">
        <v>2590.1544097789147</v>
      </c>
      <c r="T720" s="19">
        <v>2758.5407725050559</v>
      </c>
      <c r="U720" s="19">
        <v>2615.0216427469395</v>
      </c>
      <c r="V720" s="19">
        <v>2378.240708935883</v>
      </c>
      <c r="W720" s="19">
        <v>2235.5571574057381</v>
      </c>
      <c r="X720" s="19">
        <v>2221.3296144108913</v>
      </c>
      <c r="Y720" s="19">
        <v>2224.4346600745034</v>
      </c>
      <c r="Z720" s="19">
        <v>2368.1149846288909</v>
      </c>
      <c r="AA720" s="19">
        <v>2518.7105855129316</v>
      </c>
      <c r="AB720" s="19">
        <v>2727.0519488382502</v>
      </c>
      <c r="AC720" s="19">
        <v>2951.3228561047963</v>
      </c>
      <c r="AD720" s="19">
        <v>2955.000909188539</v>
      </c>
      <c r="AE720" s="19">
        <v>3094.5253654933395</v>
      </c>
      <c r="AF720" s="19">
        <v>3124.1979467002907</v>
      </c>
    </row>
    <row r="721" spans="1:32" x14ac:dyDescent="0.2">
      <c r="A721" s="61" t="s">
        <v>58</v>
      </c>
      <c r="B721" s="25"/>
      <c r="C721" s="62">
        <v>345.18170000000003</v>
      </c>
      <c r="D721" s="62">
        <v>348.87020000000001</v>
      </c>
      <c r="E721" s="62">
        <v>352.26</v>
      </c>
      <c r="F721" s="62">
        <v>352.57400000000001</v>
      </c>
      <c r="G721" s="62">
        <v>352.81180000000006</v>
      </c>
      <c r="H721" s="62">
        <v>355.94640000000004</v>
      </c>
      <c r="I721" s="62">
        <v>433.27759999999989</v>
      </c>
      <c r="J721" s="62">
        <v>474.46440000000001</v>
      </c>
      <c r="K721" s="62">
        <v>556.51199999999994</v>
      </c>
      <c r="L721" s="62">
        <v>692.43560000000002</v>
      </c>
      <c r="M721" s="62">
        <v>809.35799999999995</v>
      </c>
      <c r="N721" s="62">
        <v>807.51869999999985</v>
      </c>
      <c r="O721" s="62">
        <v>918.33259999999996</v>
      </c>
      <c r="P721" s="62">
        <v>1017.5671</v>
      </c>
      <c r="Q721" s="62">
        <v>1075.0952</v>
      </c>
      <c r="R721" s="62">
        <v>1111.5337189006655</v>
      </c>
      <c r="S721" s="62">
        <v>1075.3869444758095</v>
      </c>
      <c r="T721" s="62">
        <v>1137.7559806508755</v>
      </c>
      <c r="U721" s="62">
        <v>1041.5692168772093</v>
      </c>
      <c r="V721" s="62">
        <v>766.22707256819899</v>
      </c>
      <c r="W721" s="62">
        <v>668.80016344641319</v>
      </c>
      <c r="X721" s="62">
        <v>611.96431285284257</v>
      </c>
      <c r="Y721" s="62">
        <v>613.0929593827691</v>
      </c>
      <c r="Z721" s="62">
        <v>562.33795441822099</v>
      </c>
      <c r="AA721" s="62">
        <v>598.82195558014382</v>
      </c>
      <c r="AB721" s="62">
        <v>603.27721979683736</v>
      </c>
      <c r="AC721" s="62">
        <v>713.1831966641887</v>
      </c>
      <c r="AD721" s="62">
        <v>713.38369003441937</v>
      </c>
      <c r="AE721" s="62">
        <v>702.41214426261672</v>
      </c>
      <c r="AF721" s="62">
        <v>746.19030606813203</v>
      </c>
    </row>
    <row r="722" spans="1:32" x14ac:dyDescent="0.2">
      <c r="A722" s="45" t="s">
        <v>59</v>
      </c>
      <c r="B722" s="63"/>
      <c r="C722" s="47">
        <v>0</v>
      </c>
      <c r="D722" s="47">
        <v>0</v>
      </c>
      <c r="E722" s="47">
        <v>0</v>
      </c>
      <c r="F722" s="47">
        <v>0</v>
      </c>
      <c r="G722" s="47">
        <v>0</v>
      </c>
      <c r="H722" s="47">
        <v>0</v>
      </c>
      <c r="I722" s="47">
        <v>0</v>
      </c>
      <c r="J722" s="47">
        <v>0</v>
      </c>
      <c r="K722" s="47">
        <v>0</v>
      </c>
      <c r="L722" s="47">
        <v>0</v>
      </c>
      <c r="M722" s="47">
        <v>0</v>
      </c>
      <c r="N722" s="47">
        <v>0</v>
      </c>
      <c r="O722" s="47">
        <v>0</v>
      </c>
      <c r="P722" s="47">
        <v>0</v>
      </c>
      <c r="Q722" s="47">
        <v>0</v>
      </c>
      <c r="R722" s="47">
        <v>0</v>
      </c>
      <c r="S722" s="47">
        <v>0</v>
      </c>
      <c r="T722" s="47">
        <v>0</v>
      </c>
      <c r="U722" s="47">
        <v>398.04522612495606</v>
      </c>
      <c r="V722" s="47">
        <v>364.51535804875414</v>
      </c>
      <c r="W722" s="47">
        <v>337.72962099993271</v>
      </c>
      <c r="X722" s="47">
        <v>328.38223155077867</v>
      </c>
      <c r="Y722" s="47">
        <v>301.65826449552361</v>
      </c>
      <c r="Z722" s="47">
        <v>311.66223301719629</v>
      </c>
      <c r="AA722" s="47">
        <v>315.89095669824832</v>
      </c>
      <c r="AB722" s="47">
        <v>315.08526495266779</v>
      </c>
      <c r="AC722" s="47">
        <v>309.58253627060657</v>
      </c>
      <c r="AD722" s="47">
        <v>321.98179649699637</v>
      </c>
      <c r="AE722" s="47">
        <v>319.57486919365164</v>
      </c>
      <c r="AF722" s="47">
        <v>257.13107946795884</v>
      </c>
    </row>
    <row r="723" spans="1:32" x14ac:dyDescent="0.2">
      <c r="A723" s="49" t="s">
        <v>60</v>
      </c>
      <c r="B723" s="11"/>
      <c r="C723" s="51">
        <v>123.40182818643724</v>
      </c>
      <c r="D723" s="51">
        <v>150.94072078141471</v>
      </c>
      <c r="E723" s="51">
        <v>167.88294358679153</v>
      </c>
      <c r="F723" s="51">
        <v>187.62447716052765</v>
      </c>
      <c r="G723" s="51">
        <v>208.24415990558808</v>
      </c>
      <c r="H723" s="51">
        <v>227.6357796332793</v>
      </c>
      <c r="I723" s="51">
        <v>249.93269365000694</v>
      </c>
      <c r="J723" s="51">
        <v>268.33008701706092</v>
      </c>
      <c r="K723" s="51">
        <v>282.37710920203722</v>
      </c>
      <c r="L723" s="51">
        <v>291.10813257210032</v>
      </c>
      <c r="M723" s="51">
        <v>290.67578709886214</v>
      </c>
      <c r="N723" s="51">
        <v>314.71339913540351</v>
      </c>
      <c r="O723" s="51">
        <v>332.21327575949795</v>
      </c>
      <c r="P723" s="51">
        <v>343.01809203531184</v>
      </c>
      <c r="Q723" s="51">
        <v>371.62632761289854</v>
      </c>
      <c r="R723" s="51">
        <v>390.19343430359777</v>
      </c>
      <c r="S723" s="51">
        <v>465.53996228550818</v>
      </c>
      <c r="T723" s="51">
        <v>517.19645467664384</v>
      </c>
      <c r="U723" s="51">
        <v>573.42776823902682</v>
      </c>
      <c r="V723" s="51">
        <v>615.19094876243321</v>
      </c>
      <c r="W723" s="51">
        <v>680.10131782228621</v>
      </c>
      <c r="X723" s="51">
        <v>783.98335972356529</v>
      </c>
      <c r="Y723" s="51">
        <v>873.72157347985626</v>
      </c>
      <c r="Z723" s="51">
        <v>962.25725141912756</v>
      </c>
      <c r="AA723" s="51">
        <v>1064.5942679716331</v>
      </c>
      <c r="AB723" s="51">
        <v>1138.8530096745137</v>
      </c>
      <c r="AC723" s="51">
        <v>1212.8672612808361</v>
      </c>
      <c r="AD723" s="51">
        <v>1244.6954886526898</v>
      </c>
      <c r="AE723" s="51">
        <v>1310.180531386414</v>
      </c>
      <c r="AF723" s="51">
        <v>1354.6347126690937</v>
      </c>
    </row>
    <row r="724" spans="1:32" x14ac:dyDescent="0.2">
      <c r="A724" s="49" t="s">
        <v>61</v>
      </c>
      <c r="B724" s="11"/>
      <c r="C724" s="51">
        <v>46.324200253164555</v>
      </c>
      <c r="D724" s="51">
        <v>51.740955696202533</v>
      </c>
      <c r="E724" s="51">
        <v>50.4292835443038</v>
      </c>
      <c r="F724" s="51">
        <v>53.040286075949368</v>
      </c>
      <c r="G724" s="51">
        <v>53.013144303797475</v>
      </c>
      <c r="H724" s="51">
        <v>57.543199999999999</v>
      </c>
      <c r="I724" s="51">
        <v>61.888707848101262</v>
      </c>
      <c r="J724" s="51">
        <v>58.996408860759495</v>
      </c>
      <c r="K724" s="51">
        <v>71.034400000000005</v>
      </c>
      <c r="L724" s="51">
        <v>80.2988</v>
      </c>
      <c r="M724" s="51">
        <v>74.523656202531654</v>
      </c>
      <c r="N724" s="51">
        <v>80.641400000000004</v>
      </c>
      <c r="O724" s="51">
        <v>87.754567183555025</v>
      </c>
      <c r="P724" s="51">
        <v>99.07748562776348</v>
      </c>
      <c r="Q724" s="51">
        <v>95.446416486438849</v>
      </c>
      <c r="R724" s="51">
        <v>120.19385668032932</v>
      </c>
      <c r="S724" s="51">
        <v>120.51642135841544</v>
      </c>
      <c r="T724" s="51">
        <v>124.47594870729229</v>
      </c>
      <c r="U724" s="51">
        <v>152.10452858379008</v>
      </c>
      <c r="V724" s="51">
        <v>133.81639015322872</v>
      </c>
      <c r="W724" s="51">
        <v>123.14694627103742</v>
      </c>
      <c r="X724" s="51">
        <v>118.15699462780562</v>
      </c>
      <c r="Y724" s="51">
        <v>119.01840669326087</v>
      </c>
      <c r="Z724" s="51">
        <v>117.0488793038614</v>
      </c>
      <c r="AA724" s="51">
        <v>112.7532337844398</v>
      </c>
      <c r="AB724" s="51">
        <v>112.38286620785644</v>
      </c>
      <c r="AC724" s="51">
        <v>115.06819409240688</v>
      </c>
      <c r="AD724" s="51">
        <v>113.86942006417749</v>
      </c>
      <c r="AE724" s="51">
        <v>125.47538594982798</v>
      </c>
      <c r="AF724" s="51">
        <v>126.16782158712172</v>
      </c>
    </row>
    <row r="725" spans="1:32" x14ac:dyDescent="0.2">
      <c r="A725" s="49" t="s">
        <v>62</v>
      </c>
      <c r="B725" s="11"/>
      <c r="C725" s="51">
        <v>43.4</v>
      </c>
      <c r="D725" s="51">
        <v>42.15</v>
      </c>
      <c r="E725" s="51">
        <v>37.799999999999997</v>
      </c>
      <c r="F725" s="51">
        <v>41.5</v>
      </c>
      <c r="G725" s="51">
        <v>39.1</v>
      </c>
      <c r="H725" s="51">
        <v>36.299999999999997</v>
      </c>
      <c r="I725" s="51">
        <v>42.3</v>
      </c>
      <c r="J725" s="51">
        <v>40.799999999999997</v>
      </c>
      <c r="K725" s="51">
        <v>42</v>
      </c>
      <c r="L725" s="51">
        <v>40.4</v>
      </c>
      <c r="M725" s="51">
        <v>40.130000000000003</v>
      </c>
      <c r="N725" s="51">
        <v>43.8</v>
      </c>
      <c r="O725" s="51">
        <v>38.299999999999997</v>
      </c>
      <c r="P725" s="51">
        <v>42.3</v>
      </c>
      <c r="Q725" s="51">
        <v>44.6</v>
      </c>
      <c r="R725" s="51">
        <v>39.81827411167513</v>
      </c>
      <c r="S725" s="51">
        <v>39.81827411167513</v>
      </c>
      <c r="T725" s="51">
        <v>43.061494416243654</v>
      </c>
      <c r="U725" s="51">
        <v>45.636287541116758</v>
      </c>
      <c r="V725" s="51">
        <v>40.044561801015227</v>
      </c>
      <c r="W725" s="51">
        <v>39.738570178680206</v>
      </c>
      <c r="X725" s="51">
        <v>39.758379551269037</v>
      </c>
      <c r="Y725" s="51">
        <v>38.462409104987316</v>
      </c>
      <c r="Z725" s="51">
        <v>38.303376444294166</v>
      </c>
      <c r="AA725" s="51">
        <v>35.138128183262893</v>
      </c>
      <c r="AB725" s="51">
        <v>35.810350904480138</v>
      </c>
      <c r="AC725" s="51">
        <v>36.470774645477604</v>
      </c>
      <c r="AD725" s="51">
        <v>37.648394888926461</v>
      </c>
      <c r="AE725" s="51">
        <v>38.043221783939138</v>
      </c>
      <c r="AF725" s="51">
        <v>39.810128252916314</v>
      </c>
    </row>
    <row r="726" spans="1:32" x14ac:dyDescent="0.2">
      <c r="A726" s="49" t="s">
        <v>63</v>
      </c>
      <c r="B726" s="11"/>
      <c r="C726" s="51">
        <v>0</v>
      </c>
      <c r="D726" s="51">
        <v>0</v>
      </c>
      <c r="E726" s="51">
        <v>0</v>
      </c>
      <c r="F726" s="51">
        <v>0</v>
      </c>
      <c r="G726" s="51">
        <v>0</v>
      </c>
      <c r="H726" s="51">
        <v>0</v>
      </c>
      <c r="I726" s="51">
        <v>0</v>
      </c>
      <c r="J726" s="51">
        <v>0</v>
      </c>
      <c r="K726" s="51">
        <v>0</v>
      </c>
      <c r="L726" s="51">
        <v>0</v>
      </c>
      <c r="M726" s="51">
        <v>0</v>
      </c>
      <c r="N726" s="51">
        <v>0</v>
      </c>
      <c r="O726" s="51">
        <v>0</v>
      </c>
      <c r="P726" s="51">
        <v>0</v>
      </c>
      <c r="Q726" s="51">
        <v>0</v>
      </c>
      <c r="R726" s="51">
        <v>0</v>
      </c>
      <c r="S726" s="51">
        <v>0</v>
      </c>
      <c r="T726" s="51">
        <v>0</v>
      </c>
      <c r="U726" s="51">
        <v>0</v>
      </c>
      <c r="V726" s="51">
        <v>0</v>
      </c>
      <c r="W726" s="51">
        <v>0</v>
      </c>
      <c r="X726" s="51">
        <v>0</v>
      </c>
      <c r="Y726" s="51">
        <v>0</v>
      </c>
      <c r="Z726" s="51">
        <v>0</v>
      </c>
      <c r="AA726" s="51">
        <v>0</v>
      </c>
      <c r="AB726" s="51">
        <v>0</v>
      </c>
      <c r="AC726" s="51">
        <v>0</v>
      </c>
      <c r="AD726" s="51">
        <v>0</v>
      </c>
      <c r="AE726" s="51">
        <v>0</v>
      </c>
      <c r="AF726" s="51">
        <v>0</v>
      </c>
    </row>
    <row r="727" spans="1:32" x14ac:dyDescent="0.2">
      <c r="A727" s="49" t="s">
        <v>64</v>
      </c>
      <c r="B727" s="11"/>
      <c r="C727" s="51">
        <v>0</v>
      </c>
      <c r="D727" s="51">
        <v>0</v>
      </c>
      <c r="E727" s="51">
        <v>0</v>
      </c>
      <c r="F727" s="51">
        <v>0</v>
      </c>
      <c r="G727" s="51">
        <v>0</v>
      </c>
      <c r="H727" s="51">
        <v>0</v>
      </c>
      <c r="I727" s="51">
        <v>0</v>
      </c>
      <c r="J727" s="51">
        <v>0</v>
      </c>
      <c r="K727" s="51">
        <v>0</v>
      </c>
      <c r="L727" s="51">
        <v>0</v>
      </c>
      <c r="M727" s="51">
        <v>0</v>
      </c>
      <c r="N727" s="51">
        <v>0</v>
      </c>
      <c r="O727" s="51">
        <v>0</v>
      </c>
      <c r="P727" s="51">
        <v>0</v>
      </c>
      <c r="Q727" s="51">
        <v>0</v>
      </c>
      <c r="R727" s="51">
        <v>0</v>
      </c>
      <c r="S727" s="51">
        <v>0</v>
      </c>
      <c r="T727" s="51">
        <v>0</v>
      </c>
      <c r="U727" s="51">
        <v>0</v>
      </c>
      <c r="V727" s="51">
        <v>0</v>
      </c>
      <c r="W727" s="51">
        <v>0</v>
      </c>
      <c r="X727" s="51">
        <v>0</v>
      </c>
      <c r="Y727" s="51">
        <v>0</v>
      </c>
      <c r="Z727" s="51">
        <v>0</v>
      </c>
      <c r="AA727" s="51">
        <v>0</v>
      </c>
      <c r="AB727" s="51">
        <v>0</v>
      </c>
      <c r="AC727" s="51">
        <v>0</v>
      </c>
      <c r="AD727" s="51">
        <v>0</v>
      </c>
      <c r="AE727" s="51">
        <v>0</v>
      </c>
      <c r="AF727" s="51">
        <v>0</v>
      </c>
    </row>
    <row r="728" spans="1:32" x14ac:dyDescent="0.2">
      <c r="A728" s="49" t="s">
        <v>65</v>
      </c>
      <c r="B728" s="11"/>
      <c r="C728" s="51">
        <v>0</v>
      </c>
      <c r="D728" s="51">
        <v>0</v>
      </c>
      <c r="E728" s="51">
        <v>0</v>
      </c>
      <c r="F728" s="51">
        <v>0</v>
      </c>
      <c r="G728" s="51">
        <v>5.7880828177569557</v>
      </c>
      <c r="H728" s="51">
        <v>14.518968726737713</v>
      </c>
      <c r="I728" s="51">
        <v>0</v>
      </c>
      <c r="J728" s="51">
        <v>100.59116479533124</v>
      </c>
      <c r="K728" s="51">
        <v>245.22279283742185</v>
      </c>
      <c r="L728" s="51">
        <v>341.11829062454098</v>
      </c>
      <c r="M728" s="51">
        <v>496.36710629058382</v>
      </c>
      <c r="N728" s="51">
        <v>459.20421184201376</v>
      </c>
      <c r="O728" s="51">
        <v>513.29459053428684</v>
      </c>
      <c r="P728" s="51">
        <v>434.15793780160146</v>
      </c>
      <c r="Q728" s="51">
        <v>406.09268731445491</v>
      </c>
      <c r="R728" s="51">
        <v>315.05905210651093</v>
      </c>
      <c r="S728" s="51">
        <v>335.39144620507341</v>
      </c>
      <c r="T728" s="51">
        <v>434.67502919553812</v>
      </c>
      <c r="U728" s="51">
        <v>215.0480534897342</v>
      </c>
      <c r="V728" s="51">
        <v>203.62598911280537</v>
      </c>
      <c r="W728" s="51">
        <v>208.51793245957211</v>
      </c>
      <c r="X728" s="51">
        <v>212.21519875498061</v>
      </c>
      <c r="Y728" s="51">
        <v>215.24426517199842</v>
      </c>
      <c r="Z728" s="51">
        <v>201.65987484080941</v>
      </c>
      <c r="AA728" s="51">
        <v>273.06834336644556</v>
      </c>
      <c r="AB728" s="51">
        <v>430.59807057839998</v>
      </c>
      <c r="AC728" s="51">
        <v>362.93875012687835</v>
      </c>
      <c r="AD728" s="51">
        <v>155.20893268628805</v>
      </c>
      <c r="AE728" s="51">
        <v>176.94052908505745</v>
      </c>
      <c r="AF728" s="51">
        <v>229.26178290176833</v>
      </c>
    </row>
    <row r="729" spans="1:32" x14ac:dyDescent="0.2">
      <c r="A729" s="55" t="s">
        <v>66</v>
      </c>
      <c r="B729" s="31"/>
      <c r="C729" s="51">
        <v>7.2408000000000001</v>
      </c>
      <c r="D729" s="51">
        <v>7.2408000000000001</v>
      </c>
      <c r="E729" s="51">
        <v>8.2751999999999999</v>
      </c>
      <c r="F729" s="51">
        <v>8.2751999999999999</v>
      </c>
      <c r="G729" s="51">
        <v>8.2751999999999999</v>
      </c>
      <c r="H729" s="51">
        <v>7.2408000000000001</v>
      </c>
      <c r="I729" s="51">
        <v>12.412800000000001</v>
      </c>
      <c r="J729" s="51">
        <v>12.412800000000001</v>
      </c>
      <c r="K729" s="51">
        <v>15.516</v>
      </c>
      <c r="L729" s="51">
        <v>18.619199999999999</v>
      </c>
      <c r="M729" s="51">
        <v>23.703745268592506</v>
      </c>
      <c r="N729" s="51">
        <v>28.788290537185016</v>
      </c>
      <c r="O729" s="51">
        <v>33.87283580577752</v>
      </c>
      <c r="P729" s="51">
        <v>38.957381074370019</v>
      </c>
      <c r="Q729" s="51">
        <v>54.860032081743618</v>
      </c>
      <c r="R729" s="51">
        <v>49.725233968695029</v>
      </c>
      <c r="S729" s="51">
        <v>80.655555339809993</v>
      </c>
      <c r="T729" s="51">
        <v>63.694151139559608</v>
      </c>
      <c r="U729" s="51">
        <v>66.017842752349424</v>
      </c>
      <c r="V729" s="51">
        <v>64.336768133488818</v>
      </c>
      <c r="W729" s="51">
        <v>64.529100842424555</v>
      </c>
      <c r="X729" s="51">
        <v>56.019945318967913</v>
      </c>
      <c r="Y729" s="51">
        <v>59.201897215234432</v>
      </c>
      <c r="Z729" s="51">
        <v>57.908261168535745</v>
      </c>
      <c r="AA729" s="51">
        <v>72.491976217242637</v>
      </c>
      <c r="AB729" s="51">
        <v>71.499524145773904</v>
      </c>
      <c r="AC729" s="51">
        <v>85.921037129309724</v>
      </c>
      <c r="AD729" s="51">
        <v>75.868130597160743</v>
      </c>
      <c r="AE729" s="51">
        <v>83.913724293678101</v>
      </c>
      <c r="AF729" s="51">
        <v>89.371637180087745</v>
      </c>
    </row>
    <row r="730" spans="1:32" x14ac:dyDescent="0.2">
      <c r="A730" s="64" t="s">
        <v>67</v>
      </c>
      <c r="B730" s="65"/>
      <c r="C730" s="51">
        <v>108.83547156039815</v>
      </c>
      <c r="D730" s="51">
        <v>112.53292352238272</v>
      </c>
      <c r="E730" s="51">
        <v>162.81737286890467</v>
      </c>
      <c r="F730" s="51">
        <v>151.52923676352296</v>
      </c>
      <c r="G730" s="51">
        <v>166.28681297285746</v>
      </c>
      <c r="H730" s="51">
        <v>138.77485163998293</v>
      </c>
      <c r="I730" s="51">
        <v>288.26659850189185</v>
      </c>
      <c r="J730" s="51">
        <v>168.22193932684837</v>
      </c>
      <c r="K730" s="51">
        <v>203.02089796054094</v>
      </c>
      <c r="L730" s="51">
        <v>128.01997680335862</v>
      </c>
      <c r="M730" s="51">
        <v>120.65625040802243</v>
      </c>
      <c r="N730" s="51">
        <v>221.5646890225828</v>
      </c>
      <c r="O730" s="51">
        <v>65.148166522660375</v>
      </c>
      <c r="P730" s="51">
        <v>83.952184535323184</v>
      </c>
      <c r="Q730" s="51">
        <v>200.18816858620775</v>
      </c>
      <c r="R730" s="51">
        <v>351.81454217989358</v>
      </c>
      <c r="S730" s="51">
        <v>472.84580600262302</v>
      </c>
      <c r="T730" s="51">
        <v>437.6817137189031</v>
      </c>
      <c r="U730" s="51">
        <v>123.17271913875697</v>
      </c>
      <c r="V730" s="51">
        <v>190.48362035595835</v>
      </c>
      <c r="W730" s="51">
        <v>112.99350538539167</v>
      </c>
      <c r="X730" s="51">
        <v>70.84919203068155</v>
      </c>
      <c r="Y730" s="51">
        <v>4.0348845308733576</v>
      </c>
      <c r="Z730" s="51">
        <v>116.93715401684507</v>
      </c>
      <c r="AA730" s="51">
        <v>45.95172371151498</v>
      </c>
      <c r="AB730" s="51">
        <v>19.545642577721157</v>
      </c>
      <c r="AC730" s="51">
        <v>115.29110589509183</v>
      </c>
      <c r="AD730" s="51">
        <v>292.34505576788064</v>
      </c>
      <c r="AE730" s="51">
        <v>337.98495953815461</v>
      </c>
      <c r="AF730" s="51">
        <v>281.63047857321214</v>
      </c>
    </row>
    <row r="731" spans="1:32" x14ac:dyDescent="0.2">
      <c r="A731" s="66" t="s">
        <v>68</v>
      </c>
      <c r="B731" s="67"/>
      <c r="C731" s="68">
        <v>196.536</v>
      </c>
      <c r="D731" s="68">
        <v>222.20952902942659</v>
      </c>
      <c r="E731" s="68">
        <v>241.78700401644281</v>
      </c>
      <c r="F731" s="68">
        <v>255.01636667271418</v>
      </c>
      <c r="G731" s="68">
        <v>312.73180049267802</v>
      </c>
      <c r="H731" s="68">
        <v>304.50021210321307</v>
      </c>
      <c r="I731" s="68">
        <v>314.7674820438508</v>
      </c>
      <c r="J731" s="68">
        <v>348.20094263148775</v>
      </c>
      <c r="K731" s="68">
        <v>359.34106713184667</v>
      </c>
      <c r="L731" s="68">
        <v>401.94834434832353</v>
      </c>
      <c r="M731" s="68">
        <v>410.75256061877383</v>
      </c>
      <c r="N731" s="68">
        <v>431.98772597766703</v>
      </c>
      <c r="O731" s="68">
        <v>454.16827551934961</v>
      </c>
      <c r="P731" s="68">
        <v>462.95237767827405</v>
      </c>
      <c r="Q731" s="68">
        <v>445.47859939884415</v>
      </c>
      <c r="R731" s="68">
        <v>506.61876596446274</v>
      </c>
      <c r="S731" s="68">
        <v>484.25727320396112</v>
      </c>
      <c r="T731" s="68">
        <v>485.81831047246885</v>
      </c>
      <c r="U731" s="68">
        <v>552.12479235300862</v>
      </c>
      <c r="V731" s="68">
        <v>476.23504816151853</v>
      </c>
      <c r="W731" s="68">
        <v>468.69545698551264</v>
      </c>
      <c r="X731" s="68">
        <v>485.10279325956373</v>
      </c>
      <c r="Y731" s="68">
        <v>446.88635743573633</v>
      </c>
      <c r="Z731" s="68">
        <v>325.70744575905417</v>
      </c>
      <c r="AA731" s="68">
        <v>230.56572660519439</v>
      </c>
      <c r="AB731" s="68">
        <v>225.43053416655835</v>
      </c>
      <c r="AC731" s="68">
        <v>232.05412721467471</v>
      </c>
      <c r="AD731" s="68">
        <v>270.90418574811548</v>
      </c>
      <c r="AE731" s="68">
        <v>284.08105108362315</v>
      </c>
      <c r="AF731" s="68">
        <v>284.57118282950091</v>
      </c>
    </row>
    <row r="732" spans="1:32" x14ac:dyDescent="0.2">
      <c r="A732" s="66" t="s">
        <v>69</v>
      </c>
      <c r="B732" s="67"/>
      <c r="C732" s="68">
        <v>404.43815866138368</v>
      </c>
      <c r="D732" s="68">
        <v>407.5074923101638</v>
      </c>
      <c r="E732" s="68">
        <v>398.66773824733377</v>
      </c>
      <c r="F732" s="68">
        <v>382.40452355480846</v>
      </c>
      <c r="G732" s="68">
        <v>421.31358071646974</v>
      </c>
      <c r="H732" s="68">
        <v>412.50723139434888</v>
      </c>
      <c r="I732" s="68">
        <v>353.07074017149409</v>
      </c>
      <c r="J732" s="68">
        <v>352.62951535160596</v>
      </c>
      <c r="K732" s="68">
        <v>332.15043318340793</v>
      </c>
      <c r="L732" s="68">
        <v>336.29895149565715</v>
      </c>
      <c r="M732" s="68">
        <v>319.64400713669568</v>
      </c>
      <c r="N732" s="68">
        <v>305.73636247188375</v>
      </c>
      <c r="O732" s="68">
        <v>290.98979226167643</v>
      </c>
      <c r="P732" s="68">
        <v>271.02414708805276</v>
      </c>
      <c r="Q732" s="68">
        <v>238.57454157005688</v>
      </c>
      <c r="R732" s="68">
        <v>242.52438285717869</v>
      </c>
      <c r="S732" s="68">
        <v>210.97498327192724</v>
      </c>
      <c r="T732" s="68">
        <v>187.81235533552405</v>
      </c>
      <c r="U732" s="68">
        <v>188.79260858528488</v>
      </c>
      <c r="V732" s="68">
        <v>144.61799999999999</v>
      </c>
      <c r="W732" s="68">
        <v>144.80500000000001</v>
      </c>
      <c r="X732" s="68">
        <v>120.982</v>
      </c>
      <c r="Y732" s="68">
        <v>112.435</v>
      </c>
      <c r="Z732" s="68">
        <v>126.619</v>
      </c>
      <c r="AA732" s="68">
        <v>124.78199999999998</v>
      </c>
      <c r="AB732" s="68">
        <v>124.035</v>
      </c>
      <c r="AC732" s="68">
        <v>129.45100000000002</v>
      </c>
      <c r="AD732" s="68">
        <v>113.36199999999999</v>
      </c>
      <c r="AE732" s="68">
        <v>119.50730406570531</v>
      </c>
      <c r="AF732" s="68">
        <v>119.63476519999348</v>
      </c>
    </row>
    <row r="733" spans="1:32" x14ac:dyDescent="0.2">
      <c r="A733" s="61" t="s">
        <v>70</v>
      </c>
      <c r="B733" s="25"/>
      <c r="C733" s="62">
        <v>267.1828159933109</v>
      </c>
      <c r="D733" s="62">
        <v>267.01176309289662</v>
      </c>
      <c r="E733" s="62">
        <v>258.91228374996103</v>
      </c>
      <c r="F733" s="62">
        <v>245.97003280231812</v>
      </c>
      <c r="G733" s="62">
        <v>268.16915348265593</v>
      </c>
      <c r="H733" s="62">
        <v>259.5691318409369</v>
      </c>
      <c r="I733" s="62">
        <v>219.38764776193727</v>
      </c>
      <c r="J733" s="62">
        <v>216.08899635351469</v>
      </c>
      <c r="K733" s="62">
        <v>200.425895924521</v>
      </c>
      <c r="L733" s="62">
        <v>199.46931219740145</v>
      </c>
      <c r="M733" s="62">
        <v>185.96520140636869</v>
      </c>
      <c r="N733" s="62">
        <v>174.03150934816927</v>
      </c>
      <c r="O733" s="62">
        <v>161.56282017935567</v>
      </c>
      <c r="P733" s="62">
        <v>146.22289395377214</v>
      </c>
      <c r="Q733" s="62">
        <v>124.48768530666104</v>
      </c>
      <c r="R733" s="62">
        <v>121.65850669615368</v>
      </c>
      <c r="S733" s="62">
        <v>100.94870212123452</v>
      </c>
      <c r="T733" s="62">
        <v>84.823582831524121</v>
      </c>
      <c r="U733" s="62">
        <v>79.31759713459914</v>
      </c>
      <c r="V733" s="62">
        <v>55.335000000000001</v>
      </c>
      <c r="W733" s="62">
        <v>57.146000000000001</v>
      </c>
      <c r="X733" s="62">
        <v>47.389000000000003</v>
      </c>
      <c r="Y733" s="62">
        <v>45.92</v>
      </c>
      <c r="Z733" s="62">
        <v>51.576999999999998</v>
      </c>
      <c r="AA733" s="62">
        <v>46.554999999999993</v>
      </c>
      <c r="AB733" s="62">
        <v>55.291000000000004</v>
      </c>
      <c r="AC733" s="62">
        <v>50.071000000000005</v>
      </c>
      <c r="AD733" s="62">
        <v>41.675999999999995</v>
      </c>
      <c r="AE733" s="62">
        <v>43.935237594981864</v>
      </c>
      <c r="AF733" s="62">
        <v>43.982096950256064</v>
      </c>
    </row>
    <row r="734" spans="1:32" x14ac:dyDescent="0.2">
      <c r="A734" s="70" t="s">
        <v>71</v>
      </c>
      <c r="B734" s="71" t="s">
        <v>72</v>
      </c>
      <c r="C734" s="72">
        <v>0</v>
      </c>
      <c r="D734" s="73">
        <v>0</v>
      </c>
      <c r="E734" s="73">
        <v>0</v>
      </c>
      <c r="F734" s="73">
        <v>0</v>
      </c>
      <c r="G734" s="73">
        <v>0</v>
      </c>
      <c r="H734" s="73">
        <v>0</v>
      </c>
      <c r="I734" s="73">
        <v>0</v>
      </c>
      <c r="J734" s="73">
        <v>0</v>
      </c>
      <c r="K734" s="73">
        <v>0</v>
      </c>
      <c r="L734" s="73">
        <v>0</v>
      </c>
      <c r="M734" s="73">
        <v>0</v>
      </c>
      <c r="N734" s="73">
        <v>0</v>
      </c>
      <c r="O734" s="73">
        <v>0</v>
      </c>
      <c r="P734" s="73">
        <v>0</v>
      </c>
      <c r="Q734" s="73">
        <v>0</v>
      </c>
      <c r="R734" s="73">
        <v>0</v>
      </c>
      <c r="S734" s="73">
        <v>0</v>
      </c>
      <c r="T734" s="73">
        <v>0</v>
      </c>
      <c r="U734" s="73">
        <v>0</v>
      </c>
      <c r="V734" s="73">
        <v>18.884</v>
      </c>
      <c r="W734" s="73">
        <v>12.821999999999999</v>
      </c>
      <c r="X734" s="73">
        <v>12.265000000000001</v>
      </c>
      <c r="Y734" s="73">
        <v>13.233000000000001</v>
      </c>
      <c r="Z734" s="73">
        <v>9.9649999999999999</v>
      </c>
      <c r="AA734" s="73">
        <v>10.901999999999999</v>
      </c>
      <c r="AB734" s="73">
        <v>15.243</v>
      </c>
      <c r="AC734" s="73">
        <v>11.054</v>
      </c>
      <c r="AD734" s="73">
        <v>8.7210000000000001</v>
      </c>
      <c r="AE734" s="73">
        <v>9.19376156698908</v>
      </c>
      <c r="AF734" s="73">
        <v>9.2035672210188899</v>
      </c>
    </row>
    <row r="735" spans="1:32" x14ac:dyDescent="0.2">
      <c r="A735" s="70" t="s">
        <v>73</v>
      </c>
      <c r="B735" s="71" t="s">
        <v>74</v>
      </c>
      <c r="C735" s="72">
        <v>0</v>
      </c>
      <c r="D735" s="73">
        <v>0</v>
      </c>
      <c r="E735" s="73">
        <v>0</v>
      </c>
      <c r="F735" s="73">
        <v>0</v>
      </c>
      <c r="G735" s="73">
        <v>0</v>
      </c>
      <c r="H735" s="73">
        <v>0</v>
      </c>
      <c r="I735" s="73">
        <v>0</v>
      </c>
      <c r="J735" s="73">
        <v>0</v>
      </c>
      <c r="K735" s="73">
        <v>0</v>
      </c>
      <c r="L735" s="73">
        <v>0</v>
      </c>
      <c r="M735" s="73">
        <v>0</v>
      </c>
      <c r="N735" s="73">
        <v>0</v>
      </c>
      <c r="O735" s="73">
        <v>0</v>
      </c>
      <c r="P735" s="73">
        <v>0</v>
      </c>
      <c r="Q735" s="73">
        <v>0</v>
      </c>
      <c r="R735" s="73">
        <v>0</v>
      </c>
      <c r="S735" s="73">
        <v>0</v>
      </c>
      <c r="T735" s="73">
        <v>0</v>
      </c>
      <c r="U735" s="73">
        <v>0</v>
      </c>
      <c r="V735" s="73">
        <v>12.646000000000001</v>
      </c>
      <c r="W735" s="73">
        <v>21.172000000000001</v>
      </c>
      <c r="X735" s="73">
        <v>13.183999999999999</v>
      </c>
      <c r="Y735" s="73">
        <v>13.25</v>
      </c>
      <c r="Z735" s="73">
        <v>15.951000000000001</v>
      </c>
      <c r="AA735" s="73">
        <v>14.589</v>
      </c>
      <c r="AB735" s="73">
        <v>15.451000000000001</v>
      </c>
      <c r="AC735" s="73">
        <v>14.26</v>
      </c>
      <c r="AD735" s="73">
        <v>12.701000000000001</v>
      </c>
      <c r="AE735" s="73">
        <v>13.389515613155407</v>
      </c>
      <c r="AF735" s="73">
        <v>13.403796270400289</v>
      </c>
    </row>
    <row r="736" spans="1:32" x14ac:dyDescent="0.2">
      <c r="A736" s="70" t="s">
        <v>75</v>
      </c>
      <c r="B736" s="71" t="s">
        <v>76</v>
      </c>
      <c r="C736" s="72">
        <v>0</v>
      </c>
      <c r="D736" s="73">
        <v>0</v>
      </c>
      <c r="E736" s="73">
        <v>0</v>
      </c>
      <c r="F736" s="73">
        <v>0</v>
      </c>
      <c r="G736" s="73">
        <v>0</v>
      </c>
      <c r="H736" s="73">
        <v>0</v>
      </c>
      <c r="I736" s="73">
        <v>0</v>
      </c>
      <c r="J736" s="73">
        <v>0</v>
      </c>
      <c r="K736" s="73">
        <v>0</v>
      </c>
      <c r="L736" s="73">
        <v>0</v>
      </c>
      <c r="M736" s="73">
        <v>0</v>
      </c>
      <c r="N736" s="73">
        <v>0</v>
      </c>
      <c r="O736" s="73">
        <v>0</v>
      </c>
      <c r="P736" s="73">
        <v>0</v>
      </c>
      <c r="Q736" s="73">
        <v>0</v>
      </c>
      <c r="R736" s="73">
        <v>0</v>
      </c>
      <c r="S736" s="73">
        <v>0</v>
      </c>
      <c r="T736" s="73">
        <v>0</v>
      </c>
      <c r="U736" s="73">
        <v>0</v>
      </c>
      <c r="V736" s="73">
        <v>7.4279999999999999</v>
      </c>
      <c r="W736" s="73">
        <v>4.9770000000000003</v>
      </c>
      <c r="X736" s="73">
        <v>6.702</v>
      </c>
      <c r="Y736" s="73">
        <v>4.867</v>
      </c>
      <c r="Z736" s="73">
        <v>8.4589999999999996</v>
      </c>
      <c r="AA736" s="73">
        <v>7.2489999999999997</v>
      </c>
      <c r="AB736" s="73">
        <v>5.9770000000000003</v>
      </c>
      <c r="AC736" s="73">
        <v>6.9740000000000002</v>
      </c>
      <c r="AD736" s="73">
        <v>6.7839999999999998</v>
      </c>
      <c r="AE736" s="73">
        <v>7.1517576505508451</v>
      </c>
      <c r="AF736" s="73">
        <v>7.1593853947244739</v>
      </c>
    </row>
    <row r="737" spans="1:32" x14ac:dyDescent="0.2">
      <c r="A737" s="70" t="s">
        <v>77</v>
      </c>
      <c r="B737" s="71" t="s">
        <v>78</v>
      </c>
      <c r="C737" s="72">
        <v>0</v>
      </c>
      <c r="D737" s="73">
        <v>0</v>
      </c>
      <c r="E737" s="73">
        <v>0</v>
      </c>
      <c r="F737" s="73">
        <v>0</v>
      </c>
      <c r="G737" s="73">
        <v>0</v>
      </c>
      <c r="H737" s="73">
        <v>0</v>
      </c>
      <c r="I737" s="73">
        <v>0</v>
      </c>
      <c r="J737" s="73">
        <v>0</v>
      </c>
      <c r="K737" s="73">
        <v>0</v>
      </c>
      <c r="L737" s="73">
        <v>0</v>
      </c>
      <c r="M737" s="73">
        <v>0</v>
      </c>
      <c r="N737" s="73">
        <v>0</v>
      </c>
      <c r="O737" s="73">
        <v>0</v>
      </c>
      <c r="P737" s="73">
        <v>0</v>
      </c>
      <c r="Q737" s="73">
        <v>0</v>
      </c>
      <c r="R737" s="73">
        <v>0</v>
      </c>
      <c r="S737" s="73">
        <v>0</v>
      </c>
      <c r="T737" s="73">
        <v>0</v>
      </c>
      <c r="U737" s="73">
        <v>0</v>
      </c>
      <c r="V737" s="73">
        <v>1.5660000000000001</v>
      </c>
      <c r="W737" s="73">
        <v>0.74199999999999999</v>
      </c>
      <c r="X737" s="73">
        <v>0.71199999999999997</v>
      </c>
      <c r="Y737" s="73">
        <v>1.0669999999999999</v>
      </c>
      <c r="Z737" s="73">
        <v>1.5570000000000002</v>
      </c>
      <c r="AA737" s="73">
        <v>1.383</v>
      </c>
      <c r="AB737" s="73">
        <v>1.917</v>
      </c>
      <c r="AC737" s="73">
        <v>2.44</v>
      </c>
      <c r="AD737" s="73">
        <v>2.1230000000000002</v>
      </c>
      <c r="AE737" s="73">
        <v>2.2380868944751544</v>
      </c>
      <c r="AF737" s="73">
        <v>2.240473937647415</v>
      </c>
    </row>
    <row r="738" spans="1:32" x14ac:dyDescent="0.2">
      <c r="A738" s="70" t="s">
        <v>79</v>
      </c>
      <c r="B738" s="71" t="s">
        <v>80</v>
      </c>
      <c r="C738" s="72">
        <v>0</v>
      </c>
      <c r="D738" s="73">
        <v>0</v>
      </c>
      <c r="E738" s="73">
        <v>0</v>
      </c>
      <c r="F738" s="73">
        <v>0</v>
      </c>
      <c r="G738" s="73">
        <v>0</v>
      </c>
      <c r="H738" s="73">
        <v>0</v>
      </c>
      <c r="I738" s="73">
        <v>0</v>
      </c>
      <c r="J738" s="73">
        <v>0</v>
      </c>
      <c r="K738" s="73">
        <v>0</v>
      </c>
      <c r="L738" s="73">
        <v>0</v>
      </c>
      <c r="M738" s="73">
        <v>0</v>
      </c>
      <c r="N738" s="73">
        <v>0</v>
      </c>
      <c r="O738" s="73">
        <v>0</v>
      </c>
      <c r="P738" s="73">
        <v>0</v>
      </c>
      <c r="Q738" s="73">
        <v>0</v>
      </c>
      <c r="R738" s="73">
        <v>0</v>
      </c>
      <c r="S738" s="73">
        <v>0</v>
      </c>
      <c r="T738" s="73">
        <v>0</v>
      </c>
      <c r="U738" s="73">
        <v>0</v>
      </c>
      <c r="V738" s="73">
        <v>2.028</v>
      </c>
      <c r="W738" s="73">
        <v>4.157</v>
      </c>
      <c r="X738" s="73">
        <v>1.716</v>
      </c>
      <c r="Y738" s="73">
        <v>1.349</v>
      </c>
      <c r="Z738" s="73">
        <v>1.7829999999999999</v>
      </c>
      <c r="AA738" s="73">
        <v>0.82</v>
      </c>
      <c r="AB738" s="73">
        <v>1.2689999999999999</v>
      </c>
      <c r="AC738" s="73">
        <v>1.387</v>
      </c>
      <c r="AD738" s="73">
        <v>1.4159999999999999</v>
      </c>
      <c r="AE738" s="73">
        <v>1.4927607360229946</v>
      </c>
      <c r="AF738" s="73">
        <v>1.4943528477196131</v>
      </c>
    </row>
    <row r="739" spans="1:32" x14ac:dyDescent="0.2">
      <c r="A739" s="74" t="s">
        <v>81</v>
      </c>
      <c r="B739" s="75"/>
      <c r="C739" s="72">
        <v>0</v>
      </c>
      <c r="D739" s="73">
        <v>0</v>
      </c>
      <c r="E739" s="73">
        <v>0</v>
      </c>
      <c r="F739" s="73">
        <v>0</v>
      </c>
      <c r="G739" s="73">
        <v>0</v>
      </c>
      <c r="H739" s="73">
        <v>0</v>
      </c>
      <c r="I739" s="73">
        <v>0</v>
      </c>
      <c r="J739" s="73">
        <v>0</v>
      </c>
      <c r="K739" s="73">
        <v>0</v>
      </c>
      <c r="L739" s="73">
        <v>0</v>
      </c>
      <c r="M739" s="73">
        <v>0</v>
      </c>
      <c r="N739" s="73">
        <v>0</v>
      </c>
      <c r="O739" s="73">
        <v>0</v>
      </c>
      <c r="P739" s="73">
        <v>0</v>
      </c>
      <c r="Q739" s="73">
        <v>0</v>
      </c>
      <c r="R739" s="73">
        <v>0</v>
      </c>
      <c r="S739" s="73">
        <v>0</v>
      </c>
      <c r="T739" s="73">
        <v>0</v>
      </c>
      <c r="U739" s="73">
        <v>0</v>
      </c>
      <c r="V739" s="73">
        <v>12.782999999999999</v>
      </c>
      <c r="W739" s="73">
        <v>13.276</v>
      </c>
      <c r="X739" s="73">
        <v>12.81</v>
      </c>
      <c r="Y739" s="73">
        <v>12.154</v>
      </c>
      <c r="Z739" s="73">
        <v>13.861999999999998</v>
      </c>
      <c r="AA739" s="73">
        <v>11.612</v>
      </c>
      <c r="AB739" s="73">
        <v>15.433999999999999</v>
      </c>
      <c r="AC739" s="73">
        <v>13.956</v>
      </c>
      <c r="AD739" s="73">
        <v>9.9309999999999992</v>
      </c>
      <c r="AE739" s="73">
        <v>10.469355133788389</v>
      </c>
      <c r="AF739" s="73">
        <v>10.480521278745393</v>
      </c>
    </row>
    <row r="740" spans="1:32" x14ac:dyDescent="0.2">
      <c r="A740" s="76" t="s">
        <v>82</v>
      </c>
      <c r="B740" s="28"/>
      <c r="C740" s="78">
        <v>137.25534266807281</v>
      </c>
      <c r="D740" s="78">
        <v>140.49572921726721</v>
      </c>
      <c r="E740" s="78">
        <v>139.75545449737271</v>
      </c>
      <c r="F740" s="78">
        <v>136.43449075249035</v>
      </c>
      <c r="G740" s="78">
        <v>153.14442723381381</v>
      </c>
      <c r="H740" s="78">
        <v>152.93809955341197</v>
      </c>
      <c r="I740" s="78">
        <v>133.68309240955685</v>
      </c>
      <c r="J740" s="78">
        <v>136.54051899809127</v>
      </c>
      <c r="K740" s="78">
        <v>131.72453725888695</v>
      </c>
      <c r="L740" s="78">
        <v>136.8296392982557</v>
      </c>
      <c r="M740" s="78">
        <v>133.67880573032701</v>
      </c>
      <c r="N740" s="78">
        <v>131.70485312371449</v>
      </c>
      <c r="O740" s="78">
        <v>129.42697208232076</v>
      </c>
      <c r="P740" s="78">
        <v>124.8012531342806</v>
      </c>
      <c r="Q740" s="78">
        <v>114.08685626339584</v>
      </c>
      <c r="R740" s="78">
        <v>120.86587616102501</v>
      </c>
      <c r="S740" s="78">
        <v>110.02628115069272</v>
      </c>
      <c r="T740" s="78">
        <v>102.98877250399994</v>
      </c>
      <c r="U740" s="78">
        <v>109.47501145068576</v>
      </c>
      <c r="V740" s="78">
        <v>89.283000000000001</v>
      </c>
      <c r="W740" s="78">
        <v>87.659000000000006</v>
      </c>
      <c r="X740" s="78">
        <v>73.593000000000004</v>
      </c>
      <c r="Y740" s="78">
        <v>66.515000000000001</v>
      </c>
      <c r="Z740" s="78">
        <v>75.042000000000002</v>
      </c>
      <c r="AA740" s="78">
        <v>78.22699999999999</v>
      </c>
      <c r="AB740" s="78">
        <v>68.744</v>
      </c>
      <c r="AC740" s="78">
        <v>79.38000000000001</v>
      </c>
      <c r="AD740" s="78">
        <v>71.685999999999993</v>
      </c>
      <c r="AE740" s="78">
        <v>75.572066470723442</v>
      </c>
      <c r="AF740" s="78">
        <v>75.652668249737417</v>
      </c>
    </row>
    <row r="741" spans="1:32" x14ac:dyDescent="0.2">
      <c r="A741" s="79" t="s">
        <v>83</v>
      </c>
      <c r="B741" s="80" t="s">
        <v>84</v>
      </c>
      <c r="C741" s="81">
        <v>0</v>
      </c>
      <c r="D741" s="82">
        <v>0</v>
      </c>
      <c r="E741" s="82">
        <v>0</v>
      </c>
      <c r="F741" s="82">
        <v>0</v>
      </c>
      <c r="G741" s="82">
        <v>0</v>
      </c>
      <c r="H741" s="82">
        <v>0</v>
      </c>
      <c r="I741" s="82">
        <v>0</v>
      </c>
      <c r="J741" s="82">
        <v>0</v>
      </c>
      <c r="K741" s="82">
        <v>0</v>
      </c>
      <c r="L741" s="82">
        <v>0</v>
      </c>
      <c r="M741" s="82">
        <v>0</v>
      </c>
      <c r="N741" s="82">
        <v>0</v>
      </c>
      <c r="O741" s="82">
        <v>0</v>
      </c>
      <c r="P741" s="82">
        <v>0</v>
      </c>
      <c r="Q741" s="82">
        <v>0</v>
      </c>
      <c r="R741" s="82">
        <v>0</v>
      </c>
      <c r="S741" s="82">
        <v>0</v>
      </c>
      <c r="T741" s="82">
        <v>0</v>
      </c>
      <c r="U741" s="82">
        <v>0</v>
      </c>
      <c r="V741" s="82">
        <v>17.408000000000001</v>
      </c>
      <c r="W741" s="82">
        <v>9.3379999999999992</v>
      </c>
      <c r="X741" s="82">
        <v>4.34</v>
      </c>
      <c r="Y741" s="82">
        <v>4.1239999999999997</v>
      </c>
      <c r="Z741" s="82">
        <v>3.71</v>
      </c>
      <c r="AA741" s="82">
        <v>8.02</v>
      </c>
      <c r="AB741" s="82">
        <v>5.1790000000000003</v>
      </c>
      <c r="AC741" s="82">
        <v>9.5530000000000008</v>
      </c>
      <c r="AD741" s="82">
        <v>8.9789999999999992</v>
      </c>
      <c r="AE741" s="82">
        <v>9.4657476332983528</v>
      </c>
      <c r="AF741" s="82">
        <v>9.4758433754762752</v>
      </c>
    </row>
    <row r="742" spans="1:32" x14ac:dyDescent="0.2">
      <c r="A742" s="83" t="s">
        <v>85</v>
      </c>
      <c r="B742" s="84">
        <v>84</v>
      </c>
      <c r="C742" s="72">
        <v>0</v>
      </c>
      <c r="D742" s="73">
        <v>0</v>
      </c>
      <c r="E742" s="73">
        <v>0</v>
      </c>
      <c r="F742" s="73">
        <v>0</v>
      </c>
      <c r="G742" s="73">
        <v>0</v>
      </c>
      <c r="H742" s="73">
        <v>0</v>
      </c>
      <c r="I742" s="73">
        <v>0</v>
      </c>
      <c r="J742" s="73">
        <v>0</v>
      </c>
      <c r="K742" s="73">
        <v>0</v>
      </c>
      <c r="L742" s="73">
        <v>0</v>
      </c>
      <c r="M742" s="73">
        <v>0</v>
      </c>
      <c r="N742" s="73">
        <v>0</v>
      </c>
      <c r="O742" s="73">
        <v>0</v>
      </c>
      <c r="P742" s="73">
        <v>0</v>
      </c>
      <c r="Q742" s="73">
        <v>0</v>
      </c>
      <c r="R742" s="73">
        <v>0</v>
      </c>
      <c r="S742" s="73">
        <v>0</v>
      </c>
      <c r="T742" s="73">
        <v>0</v>
      </c>
      <c r="U742" s="73">
        <v>0</v>
      </c>
      <c r="V742" s="73">
        <v>44.069000000000003</v>
      </c>
      <c r="W742" s="73">
        <v>51.213000000000001</v>
      </c>
      <c r="X742" s="73">
        <v>46.024999999999999</v>
      </c>
      <c r="Y742" s="73">
        <v>42.392000000000003</v>
      </c>
      <c r="Z742" s="73">
        <v>41.853999999999999</v>
      </c>
      <c r="AA742" s="73">
        <v>41.274000000000001</v>
      </c>
      <c r="AB742" s="73">
        <v>36.264000000000003</v>
      </c>
      <c r="AC742" s="73">
        <v>39.981000000000002</v>
      </c>
      <c r="AD742" s="73">
        <v>37.869</v>
      </c>
      <c r="AE742" s="73">
        <v>39.921861802581063</v>
      </c>
      <c r="AF742" s="73">
        <v>39.964440671111603</v>
      </c>
    </row>
    <row r="743" spans="1:32" x14ac:dyDescent="0.2">
      <c r="A743" s="70" t="s">
        <v>86</v>
      </c>
      <c r="B743" s="71">
        <v>85</v>
      </c>
      <c r="C743" s="72">
        <v>0</v>
      </c>
      <c r="D743" s="73">
        <v>0</v>
      </c>
      <c r="E743" s="73">
        <v>0</v>
      </c>
      <c r="F743" s="73">
        <v>0</v>
      </c>
      <c r="G743" s="73">
        <v>0</v>
      </c>
      <c r="H743" s="73">
        <v>0</v>
      </c>
      <c r="I743" s="73">
        <v>0</v>
      </c>
      <c r="J743" s="73">
        <v>0</v>
      </c>
      <c r="K743" s="73">
        <v>0</v>
      </c>
      <c r="L743" s="73">
        <v>0</v>
      </c>
      <c r="M743" s="73">
        <v>0</v>
      </c>
      <c r="N743" s="73">
        <v>0</v>
      </c>
      <c r="O743" s="73">
        <v>0</v>
      </c>
      <c r="P743" s="73">
        <v>0</v>
      </c>
      <c r="Q743" s="73">
        <v>0</v>
      </c>
      <c r="R743" s="73">
        <v>0</v>
      </c>
      <c r="S743" s="73">
        <v>0</v>
      </c>
      <c r="T743" s="73">
        <v>0</v>
      </c>
      <c r="U743" s="73">
        <v>0</v>
      </c>
      <c r="V743" s="73">
        <v>14.276999999999999</v>
      </c>
      <c r="W743" s="73">
        <v>14.023</v>
      </c>
      <c r="X743" s="73">
        <v>10.693</v>
      </c>
      <c r="Y743" s="73">
        <v>9.0459999999999994</v>
      </c>
      <c r="Z743" s="73">
        <v>19.664000000000001</v>
      </c>
      <c r="AA743" s="73">
        <v>17.579999999999998</v>
      </c>
      <c r="AB743" s="73">
        <v>18.084</v>
      </c>
      <c r="AC743" s="73">
        <v>18.724</v>
      </c>
      <c r="AD743" s="73">
        <v>16.087</v>
      </c>
      <c r="AE743" s="73">
        <v>16.959069181074796</v>
      </c>
      <c r="AF743" s="73">
        <v>16.977156964170486</v>
      </c>
    </row>
    <row r="744" spans="1:32" x14ac:dyDescent="0.2">
      <c r="A744" s="74" t="s">
        <v>87</v>
      </c>
      <c r="B744" s="75" t="s">
        <v>88</v>
      </c>
      <c r="C744" s="85">
        <v>0</v>
      </c>
      <c r="D744" s="86">
        <v>0</v>
      </c>
      <c r="E744" s="86">
        <v>0</v>
      </c>
      <c r="F744" s="86">
        <v>0</v>
      </c>
      <c r="G744" s="86">
        <v>0</v>
      </c>
      <c r="H744" s="86">
        <v>0</v>
      </c>
      <c r="I744" s="86">
        <v>0</v>
      </c>
      <c r="J744" s="86">
        <v>0</v>
      </c>
      <c r="K744" s="86">
        <v>0</v>
      </c>
      <c r="L744" s="86">
        <v>0</v>
      </c>
      <c r="M744" s="86">
        <v>0</v>
      </c>
      <c r="N744" s="86">
        <v>0</v>
      </c>
      <c r="O744" s="86">
        <v>0</v>
      </c>
      <c r="P744" s="86">
        <v>0</v>
      </c>
      <c r="Q744" s="86">
        <v>0</v>
      </c>
      <c r="R744" s="86">
        <v>0</v>
      </c>
      <c r="S744" s="86">
        <v>0</v>
      </c>
      <c r="T744" s="86">
        <v>0</v>
      </c>
      <c r="U744" s="86">
        <v>0</v>
      </c>
      <c r="V744" s="86">
        <v>13.529</v>
      </c>
      <c r="W744" s="86">
        <v>13.085000000000001</v>
      </c>
      <c r="X744" s="86">
        <v>12.535</v>
      </c>
      <c r="Y744" s="86">
        <v>10.952999999999999</v>
      </c>
      <c r="Z744" s="86">
        <v>9.8140000000000001</v>
      </c>
      <c r="AA744" s="86">
        <v>11.353</v>
      </c>
      <c r="AB744" s="86">
        <v>9.2170000000000005</v>
      </c>
      <c r="AC744" s="86">
        <v>11.121999999999998</v>
      </c>
      <c r="AD744" s="86">
        <v>8.7509999999999994</v>
      </c>
      <c r="AE744" s="86">
        <v>9.2253878537692273</v>
      </c>
      <c r="AF744" s="86">
        <v>9.2352272389790482</v>
      </c>
    </row>
    <row r="745" spans="1:32" x14ac:dyDescent="0.2">
      <c r="A745" s="32" t="s">
        <v>89</v>
      </c>
      <c r="B745" s="33"/>
      <c r="C745" s="34">
        <v>215.15520000000001</v>
      </c>
      <c r="D745" s="34">
        <v>223.43039999999999</v>
      </c>
      <c r="E745" s="34">
        <v>226.53360000000001</v>
      </c>
      <c r="F745" s="34">
        <v>227.56799999999998</v>
      </c>
      <c r="G745" s="34">
        <v>258.60000000000002</v>
      </c>
      <c r="H745" s="34">
        <v>296.87279999999998</v>
      </c>
      <c r="I745" s="34">
        <v>238.94639999999998</v>
      </c>
      <c r="J745" s="34">
        <v>247.2216</v>
      </c>
      <c r="K745" s="34">
        <v>245.15279999999998</v>
      </c>
      <c r="L745" s="34">
        <v>258.60000000000002</v>
      </c>
      <c r="M745" s="34">
        <v>267.90960000000001</v>
      </c>
      <c r="N745" s="34">
        <v>271.01279999999997</v>
      </c>
      <c r="O745" s="34">
        <v>272.04719999999998</v>
      </c>
      <c r="P745" s="34">
        <v>273.08159999999998</v>
      </c>
      <c r="Q745" s="34">
        <v>261.70319999999998</v>
      </c>
      <c r="R745" s="34">
        <v>280.82735756885558</v>
      </c>
      <c r="S745" s="34">
        <v>269.21494013907187</v>
      </c>
      <c r="T745" s="34">
        <v>255.61724575833256</v>
      </c>
      <c r="U745" s="34">
        <v>276.57614281245475</v>
      </c>
      <c r="V745" s="34">
        <v>234.59482203732583</v>
      </c>
      <c r="W745" s="34">
        <v>221.89154760097949</v>
      </c>
      <c r="X745" s="34">
        <v>212.59523568719894</v>
      </c>
      <c r="Y745" s="34">
        <v>202.57974518342567</v>
      </c>
      <c r="Z745" s="34">
        <v>175.6747113606188</v>
      </c>
      <c r="AA745" s="34">
        <v>157.40709054961278</v>
      </c>
      <c r="AB745" s="34">
        <v>151.64167150175641</v>
      </c>
      <c r="AC745" s="34">
        <v>159.22814279126575</v>
      </c>
      <c r="AD745" s="34">
        <v>165.01155661909576</v>
      </c>
      <c r="AE745" s="34">
        <v>175.46549158593075</v>
      </c>
      <c r="AF745" s="34">
        <v>175.46549158593075</v>
      </c>
    </row>
    <row r="746" spans="1:32" ht="13.5" thickBot="1" x14ac:dyDescent="0.25">
      <c r="A746" s="30" t="s">
        <v>90</v>
      </c>
      <c r="B746" s="31"/>
      <c r="C746" s="19">
        <v>28.326513402713317</v>
      </c>
      <c r="D746" s="19">
        <v>30.611109433895123</v>
      </c>
      <c r="E746" s="19">
        <v>32.601186682721774</v>
      </c>
      <c r="F746" s="19">
        <v>36.485144889046538</v>
      </c>
      <c r="G746" s="19">
        <v>38.024549101786107</v>
      </c>
      <c r="H746" s="19">
        <v>51.126747532214928</v>
      </c>
      <c r="I746" s="19">
        <v>43.626335874903631</v>
      </c>
      <c r="J746" s="19">
        <v>38.465338957257245</v>
      </c>
      <c r="K746" s="19">
        <v>42.509141138077226</v>
      </c>
      <c r="L746" s="19">
        <v>37.507724643442963</v>
      </c>
      <c r="M746" s="19">
        <v>36.515057982377471</v>
      </c>
      <c r="N746" s="19">
        <v>37.136512379508076</v>
      </c>
      <c r="O746" s="19">
        <v>31.882877115554901</v>
      </c>
      <c r="P746" s="19">
        <v>45.854786198767442</v>
      </c>
      <c r="Q746" s="19">
        <v>52.142443646621039</v>
      </c>
      <c r="R746" s="19">
        <v>46.738012488434123</v>
      </c>
      <c r="S746" s="19">
        <v>41.748571235766221</v>
      </c>
      <c r="T746" s="19">
        <v>38.933446529873791</v>
      </c>
      <c r="U746" s="19">
        <v>33.423099851660041</v>
      </c>
      <c r="V746" s="19">
        <v>31.251848471583898</v>
      </c>
      <c r="W746" s="19">
        <v>24.564747688587548</v>
      </c>
      <c r="X746" s="19">
        <v>20.347148040366381</v>
      </c>
      <c r="Y746" s="19">
        <v>22.524547269338967</v>
      </c>
      <c r="Z746" s="19">
        <v>25.063696698470146</v>
      </c>
      <c r="AA746" s="19">
        <v>23.880739364435087</v>
      </c>
      <c r="AB746" s="19">
        <v>20.995406926372869</v>
      </c>
      <c r="AC746" s="19">
        <v>19.279119252439148</v>
      </c>
      <c r="AD746" s="19">
        <v>22.829506642366386</v>
      </c>
      <c r="AE746" s="19">
        <v>27.249865733664667</v>
      </c>
      <c r="AF746" s="19">
        <v>23.527909786636457</v>
      </c>
    </row>
    <row r="747" spans="1:32" ht="13.5" thickBot="1" x14ac:dyDescent="0.25">
      <c r="A747" s="36" t="s">
        <v>91</v>
      </c>
      <c r="B747" s="37"/>
      <c r="C747" s="38">
        <v>14.526399999999967</v>
      </c>
      <c r="D747" s="38">
        <v>51.980400000000145</v>
      </c>
      <c r="E747" s="38">
        <v>83.224800000000187</v>
      </c>
      <c r="F747" s="38">
        <v>12.288800000000037</v>
      </c>
      <c r="G747" s="38">
        <v>32.273599999999988</v>
      </c>
      <c r="H747" s="38">
        <v>-18.715199999999641</v>
      </c>
      <c r="I747" s="38">
        <v>42.520799999999781</v>
      </c>
      <c r="J747" s="38">
        <v>46.089600000000246</v>
      </c>
      <c r="K747" s="38">
        <v>103.85040000000026</v>
      </c>
      <c r="L747" s="38">
        <v>-24.884000000000015</v>
      </c>
      <c r="M747" s="38">
        <v>-180.80840000000035</v>
      </c>
      <c r="N747" s="38">
        <v>-133.79279999999926</v>
      </c>
      <c r="O747" s="38">
        <v>-153.11840000000075</v>
      </c>
      <c r="P747" s="38">
        <v>-57.816000000000258</v>
      </c>
      <c r="Q747" s="38">
        <v>-121.14560000000074</v>
      </c>
      <c r="R747" s="38">
        <v>2.4507634507963303</v>
      </c>
      <c r="S747" s="38">
        <v>-58.639602140118313</v>
      </c>
      <c r="T747" s="38">
        <v>64.233873285256777</v>
      </c>
      <c r="U747" s="38">
        <v>75.437025879348312</v>
      </c>
      <c r="V747" s="38">
        <v>-36.274539262628878</v>
      </c>
      <c r="W747" s="38">
        <v>-35.654321713225727</v>
      </c>
      <c r="X747" s="38">
        <v>-58.118519273080437</v>
      </c>
      <c r="Y747" s="38">
        <v>-52.203693252589346</v>
      </c>
      <c r="Z747" s="38">
        <v>-27.974374456857277</v>
      </c>
      <c r="AA747" s="38">
        <v>-13.577208212085679</v>
      </c>
      <c r="AB747" s="38">
        <v>15.458313145431021</v>
      </c>
      <c r="AC747" s="38">
        <v>37.680498617329704</v>
      </c>
      <c r="AD747" s="38">
        <v>50.339363125071031</v>
      </c>
      <c r="AE747" s="38">
        <v>-4.4746269624060915</v>
      </c>
      <c r="AF747" s="38">
        <v>-15.662102196444721</v>
      </c>
    </row>
    <row r="748" spans="1:32" x14ac:dyDescent="0.2">
      <c r="C748" s="9">
        <f>C721+C722+C723+C724+C728+C730</f>
        <v>623.74319999999989</v>
      </c>
      <c r="D748" s="9">
        <f t="shared" ref="D748:AF748" si="12">D721+D722+D723+D724+D728+D730</f>
        <v>664.08479999999997</v>
      </c>
      <c r="E748" s="9">
        <f t="shared" si="12"/>
        <v>733.38959999999997</v>
      </c>
      <c r="F748" s="9">
        <f t="shared" si="12"/>
        <v>744.76799999999992</v>
      </c>
      <c r="G748" s="9">
        <f t="shared" si="12"/>
        <v>786.14400000000001</v>
      </c>
      <c r="H748" s="9">
        <f t="shared" si="12"/>
        <v>794.41919999999993</v>
      </c>
      <c r="I748" s="9">
        <f t="shared" si="12"/>
        <v>1033.3656000000001</v>
      </c>
      <c r="J748" s="9">
        <f t="shared" si="12"/>
        <v>1070.604</v>
      </c>
      <c r="K748" s="9">
        <f t="shared" si="12"/>
        <v>1358.1671999999999</v>
      </c>
      <c r="L748" s="9">
        <f t="shared" si="12"/>
        <v>1532.9807999999998</v>
      </c>
      <c r="M748" s="9">
        <f t="shared" si="12"/>
        <v>1791.5808000000002</v>
      </c>
      <c r="N748" s="9">
        <f t="shared" si="12"/>
        <v>1883.6424</v>
      </c>
      <c r="O748" s="9">
        <f t="shared" si="12"/>
        <v>1916.7432000000001</v>
      </c>
      <c r="P748" s="9">
        <f t="shared" si="12"/>
        <v>1977.7728</v>
      </c>
      <c r="Q748" s="9">
        <f t="shared" si="12"/>
        <v>2148.4488000000001</v>
      </c>
      <c r="R748" s="9">
        <f t="shared" si="12"/>
        <v>2288.7946041709974</v>
      </c>
      <c r="S748" s="9">
        <f t="shared" si="12"/>
        <v>2469.6805803274297</v>
      </c>
      <c r="T748" s="9">
        <f t="shared" si="12"/>
        <v>2651.7851269492526</v>
      </c>
      <c r="U748" s="9">
        <f t="shared" si="12"/>
        <v>2503.3675124534739</v>
      </c>
      <c r="V748" s="9">
        <f t="shared" si="12"/>
        <v>2273.8593790013788</v>
      </c>
      <c r="W748" s="9">
        <f t="shared" si="12"/>
        <v>2131.2894863846336</v>
      </c>
      <c r="X748" s="9">
        <f t="shared" si="12"/>
        <v>2125.5512895406546</v>
      </c>
      <c r="Y748" s="9">
        <f t="shared" si="12"/>
        <v>2126.7703537542816</v>
      </c>
      <c r="Z748" s="9">
        <f t="shared" si="12"/>
        <v>2271.9033470160607</v>
      </c>
      <c r="AA748" s="9">
        <f t="shared" si="12"/>
        <v>2411.0804811124262</v>
      </c>
      <c r="AB748" s="9">
        <f t="shared" si="12"/>
        <v>2619.7420737879961</v>
      </c>
      <c r="AC748" s="9">
        <f t="shared" si="12"/>
        <v>2828.9310443300087</v>
      </c>
      <c r="AD748" s="9">
        <f t="shared" si="12"/>
        <v>2841.4843837024519</v>
      </c>
      <c r="AE748" s="9">
        <f t="shared" si="12"/>
        <v>2972.568419415722</v>
      </c>
      <c r="AF748" s="9">
        <f t="shared" si="12"/>
        <v>2995.0161812672864</v>
      </c>
    </row>
    <row r="749" spans="1:32" x14ac:dyDescent="0.2">
      <c r="A749" s="94"/>
      <c r="B749" s="95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</row>
    <row r="750" spans="1:32" x14ac:dyDescent="0.2">
      <c r="A750"/>
      <c r="B75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 spans="1:32" ht="45.75" thickBot="1" x14ac:dyDescent="0.3">
      <c r="A751" s="90" t="s">
        <v>110</v>
      </c>
      <c r="B751" s="2" t="s">
        <v>1</v>
      </c>
      <c r="C751" s="3">
        <v>1990</v>
      </c>
      <c r="D751" s="3">
        <v>1991</v>
      </c>
      <c r="E751" s="3">
        <v>1992</v>
      </c>
      <c r="F751" s="3">
        <v>1993</v>
      </c>
      <c r="G751" s="3">
        <v>1994</v>
      </c>
      <c r="H751" s="3">
        <v>1995</v>
      </c>
      <c r="I751" s="3">
        <v>1996</v>
      </c>
      <c r="J751" s="3">
        <v>1997</v>
      </c>
      <c r="K751" s="3">
        <v>1998</v>
      </c>
      <c r="L751" s="3">
        <v>1999</v>
      </c>
      <c r="M751" s="3">
        <v>2000</v>
      </c>
      <c r="N751" s="3">
        <v>2001</v>
      </c>
      <c r="O751" s="3">
        <v>2002</v>
      </c>
      <c r="P751" s="3">
        <v>2003</v>
      </c>
      <c r="Q751" s="3">
        <v>2004</v>
      </c>
      <c r="R751" s="3">
        <v>2005</v>
      </c>
      <c r="S751" s="3">
        <v>2006</v>
      </c>
      <c r="T751" s="3">
        <v>2007</v>
      </c>
      <c r="U751" s="3">
        <v>2008</v>
      </c>
      <c r="V751" s="3">
        <v>2009</v>
      </c>
      <c r="W751" s="3">
        <v>2010</v>
      </c>
      <c r="X751" s="3">
        <v>2011</v>
      </c>
      <c r="Y751" s="3">
        <v>2012</v>
      </c>
      <c r="Z751" s="3">
        <v>2013</v>
      </c>
      <c r="AA751" s="3">
        <v>2014</v>
      </c>
      <c r="AB751" s="3">
        <v>2015</v>
      </c>
      <c r="AC751" s="3">
        <v>2016</v>
      </c>
      <c r="AD751" s="3">
        <v>2017</v>
      </c>
      <c r="AE751" s="3">
        <v>2018</v>
      </c>
      <c r="AF751" s="3">
        <v>2019</v>
      </c>
    </row>
    <row r="752" spans="1:32" x14ac:dyDescent="0.2">
      <c r="A752" s="5" t="s">
        <v>2</v>
      </c>
      <c r="B752" s="6"/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</row>
    <row r="753" spans="1:32" x14ac:dyDescent="0.2">
      <c r="A753" s="10" t="s">
        <v>3</v>
      </c>
      <c r="B753" s="11"/>
      <c r="C753" s="12">
        <v>64.855331100000001</v>
      </c>
      <c r="D753" s="12">
        <v>98.827171199999995</v>
      </c>
      <c r="E753" s="12">
        <v>72.576203849999999</v>
      </c>
      <c r="F753" s="12">
        <v>65.627418374999991</v>
      </c>
      <c r="G753" s="12">
        <v>97.282996650000001</v>
      </c>
      <c r="H753" s="12">
        <v>109.63639305</v>
      </c>
      <c r="I753" s="12">
        <v>71.032029299999991</v>
      </c>
      <c r="J753" s="12">
        <v>152.87328044999998</v>
      </c>
      <c r="K753" s="12">
        <v>158.277891375</v>
      </c>
      <c r="L753" s="12">
        <v>148.24075679999999</v>
      </c>
      <c r="M753" s="12">
        <v>220.04487337499998</v>
      </c>
      <c r="N753" s="12">
        <v>298.797775425</v>
      </c>
      <c r="O753" s="12">
        <v>255.560888025</v>
      </c>
      <c r="P753" s="12">
        <v>271.00263352499996</v>
      </c>
      <c r="Q753" s="12">
        <v>270.93036615606002</v>
      </c>
      <c r="R753" s="12">
        <v>324.81948439525922</v>
      </c>
      <c r="S753" s="12">
        <v>261.45252079875553</v>
      </c>
      <c r="T753" s="12">
        <v>302.6466360205003</v>
      </c>
      <c r="U753" s="12">
        <v>259.77649449126068</v>
      </c>
      <c r="V753" s="12">
        <v>140.45274987364937</v>
      </c>
      <c r="W753" s="12">
        <v>99.601545741009588</v>
      </c>
      <c r="X753" s="12">
        <v>85.022769062256572</v>
      </c>
      <c r="Y753" s="12">
        <v>125.35497672939384</v>
      </c>
      <c r="Z753" s="12">
        <v>112.17530045990912</v>
      </c>
      <c r="AA753" s="12">
        <v>158.86535295611804</v>
      </c>
      <c r="AB753" s="12">
        <v>148.76919450742838</v>
      </c>
      <c r="AC753" s="12">
        <v>149.39808276586237</v>
      </c>
      <c r="AD753" s="12">
        <v>146.89663162187449</v>
      </c>
      <c r="AE753" s="12">
        <v>164.48328641762765</v>
      </c>
      <c r="AF753" s="12">
        <v>159.59155079089038</v>
      </c>
    </row>
    <row r="754" spans="1:32" x14ac:dyDescent="0.2">
      <c r="A754" s="10" t="s">
        <v>4</v>
      </c>
      <c r="B754" s="11"/>
      <c r="C754" s="12">
        <v>0</v>
      </c>
      <c r="D754" s="12">
        <v>0</v>
      </c>
      <c r="E754" s="12">
        <v>0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  <c r="O754" s="12">
        <v>0</v>
      </c>
      <c r="P754" s="12">
        <v>0.77208727499999996</v>
      </c>
      <c r="Q754" s="12">
        <v>0</v>
      </c>
      <c r="R754" s="12">
        <v>6.3235294567019995</v>
      </c>
      <c r="S754" s="12">
        <v>0.41276970518400002</v>
      </c>
      <c r="T754" s="12">
        <v>6.5359715139150003</v>
      </c>
      <c r="U754" s="12">
        <v>0.370129264008</v>
      </c>
      <c r="V754" s="12">
        <v>0.56868162096014074</v>
      </c>
      <c r="W754" s="12">
        <v>0.24922251677561283</v>
      </c>
      <c r="X754" s="12">
        <v>0.64427013959024004</v>
      </c>
      <c r="Y754" s="12">
        <v>0.22210239784184876</v>
      </c>
      <c r="Z754" s="12">
        <v>8.3976696266481812E-2</v>
      </c>
      <c r="AA754" s="12">
        <v>9.1588901016641966E-2</v>
      </c>
      <c r="AB754" s="12">
        <v>0.439036343074581</v>
      </c>
      <c r="AC754" s="12">
        <v>5.7759747368008402E-2</v>
      </c>
      <c r="AD754" s="12">
        <v>9.4558962922268217E-2</v>
      </c>
      <c r="AE754" s="12">
        <v>2.9088437938490893E-3</v>
      </c>
      <c r="AF754" s="12">
        <v>2.9787871963443114E-2</v>
      </c>
    </row>
    <row r="755" spans="1:32" x14ac:dyDescent="0.2">
      <c r="A755" s="10" t="s">
        <v>5</v>
      </c>
      <c r="B755" s="11"/>
      <c r="C755" s="12">
        <v>0</v>
      </c>
      <c r="D755" s="12">
        <v>0</v>
      </c>
      <c r="E755" s="12">
        <v>0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0</v>
      </c>
      <c r="AA755" s="12">
        <v>0</v>
      </c>
      <c r="AB755" s="12">
        <v>0</v>
      </c>
      <c r="AC755" s="12">
        <v>0</v>
      </c>
      <c r="AD755" s="12">
        <v>0</v>
      </c>
      <c r="AE755" s="12">
        <v>0</v>
      </c>
      <c r="AF755" s="12">
        <v>0</v>
      </c>
    </row>
    <row r="756" spans="1:32" ht="13.5" thickBot="1" x14ac:dyDescent="0.25">
      <c r="A756" s="13" t="s">
        <v>6</v>
      </c>
      <c r="B756" s="14"/>
      <c r="C756" s="15">
        <v>3.8604363749999999</v>
      </c>
      <c r="D756" s="15">
        <v>0</v>
      </c>
      <c r="E756" s="15">
        <v>0</v>
      </c>
      <c r="F756" s="15">
        <v>0</v>
      </c>
      <c r="G756" s="15">
        <v>0</v>
      </c>
      <c r="H756" s="15">
        <v>0</v>
      </c>
      <c r="I756" s="15">
        <v>0</v>
      </c>
      <c r="J756" s="15">
        <v>0</v>
      </c>
      <c r="K756" s="15">
        <v>-23.162618249999998</v>
      </c>
      <c r="L756" s="15">
        <v>-10.80922185</v>
      </c>
      <c r="M756" s="15">
        <v>3.0883490999999998</v>
      </c>
      <c r="N756" s="15">
        <v>0</v>
      </c>
      <c r="O756" s="15">
        <v>0</v>
      </c>
      <c r="P756" s="15">
        <v>4.6325236499999995</v>
      </c>
      <c r="Q756" s="15">
        <v>-12.707012371949999</v>
      </c>
      <c r="R756" s="15">
        <v>-23.050309856423997</v>
      </c>
      <c r="S756" s="15">
        <v>14.623178431968</v>
      </c>
      <c r="T756" s="15">
        <v>-9.4766104920137408</v>
      </c>
      <c r="U756" s="15">
        <v>-0.52379038205951756</v>
      </c>
      <c r="V756" s="15">
        <v>9.5889903152982363</v>
      </c>
      <c r="W756" s="15">
        <v>11.747525464705571</v>
      </c>
      <c r="X756" s="15">
        <v>10.82136526785351</v>
      </c>
      <c r="Y756" s="15">
        <v>-11.361721059894943</v>
      </c>
      <c r="Z756" s="15">
        <v>11.487319046860302</v>
      </c>
      <c r="AA756" s="15">
        <v>-19.949102733311534</v>
      </c>
      <c r="AB756" s="15">
        <v>-2.6442048429390725</v>
      </c>
      <c r="AC756" s="15">
        <v>1.2072368045322475</v>
      </c>
      <c r="AD756" s="15">
        <v>3.8616257772705498</v>
      </c>
      <c r="AE756" s="15">
        <v>3.2040911090633046</v>
      </c>
      <c r="AF756" s="15">
        <v>-2.7286637325293071</v>
      </c>
    </row>
    <row r="757" spans="1:32" x14ac:dyDescent="0.2">
      <c r="A757" s="16" t="s">
        <v>7</v>
      </c>
      <c r="B757" s="17"/>
      <c r="C757" s="18">
        <v>68.715767475000007</v>
      </c>
      <c r="D757" s="18">
        <v>98.827171199999995</v>
      </c>
      <c r="E757" s="18">
        <v>72.576203849999999</v>
      </c>
      <c r="F757" s="18">
        <v>65.627418374999991</v>
      </c>
      <c r="G757" s="18">
        <v>97.282996650000001</v>
      </c>
      <c r="H757" s="18">
        <v>109.63639305</v>
      </c>
      <c r="I757" s="18">
        <v>71.032029299999991</v>
      </c>
      <c r="J757" s="18">
        <v>152.87328044999998</v>
      </c>
      <c r="K757" s="18">
        <v>135.11527312499999</v>
      </c>
      <c r="L757" s="18">
        <v>137.43153494999999</v>
      </c>
      <c r="M757" s="18">
        <v>223.13322247499997</v>
      </c>
      <c r="N757" s="18">
        <v>298.797775425</v>
      </c>
      <c r="O757" s="18">
        <v>255.560888025</v>
      </c>
      <c r="P757" s="18">
        <v>274.86306989999997</v>
      </c>
      <c r="Q757" s="18">
        <v>258.22335378411003</v>
      </c>
      <c r="R757" s="18">
        <v>295.44564508213324</v>
      </c>
      <c r="S757" s="18">
        <v>275.66292952553954</v>
      </c>
      <c r="T757" s="18">
        <v>286.63405401457157</v>
      </c>
      <c r="U757" s="18">
        <v>258.88257484519312</v>
      </c>
      <c r="V757" s="18">
        <v>149.47305856798747</v>
      </c>
      <c r="W757" s="18">
        <v>111.09984868893955</v>
      </c>
      <c r="X757" s="18">
        <v>95.199864190519847</v>
      </c>
      <c r="Y757" s="18">
        <v>113.77115327165704</v>
      </c>
      <c r="Z757" s="18">
        <v>123.57864281050296</v>
      </c>
      <c r="AA757" s="18">
        <v>138.82466132178985</v>
      </c>
      <c r="AB757" s="18">
        <v>145.68595332141473</v>
      </c>
      <c r="AC757" s="18">
        <v>150.5475598230266</v>
      </c>
      <c r="AD757" s="18">
        <v>150.66369843622277</v>
      </c>
      <c r="AE757" s="18">
        <v>167.68446868289712</v>
      </c>
      <c r="AF757" s="18">
        <v>156.83309918639765</v>
      </c>
    </row>
    <row r="758" spans="1:32" ht="13.5" thickBot="1" x14ac:dyDescent="0.25">
      <c r="A758" s="21" t="s">
        <v>8</v>
      </c>
      <c r="B758" s="22"/>
      <c r="C758" s="23">
        <f t="shared" ref="C758:AF758" si="13">C757-C777</f>
        <v>68.715767475000007</v>
      </c>
      <c r="D758" s="23">
        <f t="shared" si="13"/>
        <v>98.827171199999995</v>
      </c>
      <c r="E758" s="23">
        <f t="shared" si="13"/>
        <v>72.576203849999999</v>
      </c>
      <c r="F758" s="23">
        <f t="shared" si="13"/>
        <v>65.627418374999991</v>
      </c>
      <c r="G758" s="23">
        <f t="shared" si="13"/>
        <v>97.282996650000001</v>
      </c>
      <c r="H758" s="23">
        <f t="shared" si="13"/>
        <v>109.63639305</v>
      </c>
      <c r="I758" s="23">
        <f t="shared" si="13"/>
        <v>71.032029299999991</v>
      </c>
      <c r="J758" s="23">
        <f t="shared" si="13"/>
        <v>152.87328044999998</v>
      </c>
      <c r="K758" s="23">
        <f t="shared" si="13"/>
        <v>135.11527312499999</v>
      </c>
      <c r="L758" s="23">
        <f t="shared" si="13"/>
        <v>137.43153494999999</v>
      </c>
      <c r="M758" s="23">
        <f t="shared" si="13"/>
        <v>223.13322247499997</v>
      </c>
      <c r="N758" s="23">
        <f t="shared" si="13"/>
        <v>298.797775425</v>
      </c>
      <c r="O758" s="23">
        <f t="shared" si="13"/>
        <v>255.560888025</v>
      </c>
      <c r="P758" s="23">
        <f t="shared" si="13"/>
        <v>274.86306989999997</v>
      </c>
      <c r="Q758" s="23">
        <f t="shared" si="13"/>
        <v>258.22335378411003</v>
      </c>
      <c r="R758" s="23">
        <f t="shared" si="13"/>
        <v>295.44564508213324</v>
      </c>
      <c r="S758" s="23">
        <f t="shared" si="13"/>
        <v>275.66292952553954</v>
      </c>
      <c r="T758" s="23">
        <f t="shared" si="13"/>
        <v>286.63405401457157</v>
      </c>
      <c r="U758" s="23">
        <f t="shared" si="13"/>
        <v>258.88257484519312</v>
      </c>
      <c r="V758" s="23">
        <f t="shared" si="13"/>
        <v>149.47305856798747</v>
      </c>
      <c r="W758" s="23">
        <f t="shared" si="13"/>
        <v>111.09984868893955</v>
      </c>
      <c r="X758" s="23">
        <f t="shared" si="13"/>
        <v>95.199864190519847</v>
      </c>
      <c r="Y758" s="23">
        <f t="shared" si="13"/>
        <v>113.77115327165704</v>
      </c>
      <c r="Z758" s="23">
        <f t="shared" si="13"/>
        <v>123.57864281050296</v>
      </c>
      <c r="AA758" s="23">
        <f t="shared" si="13"/>
        <v>138.82466132178985</v>
      </c>
      <c r="AB758" s="23">
        <f t="shared" si="13"/>
        <v>145.68595332141473</v>
      </c>
      <c r="AC758" s="23">
        <f t="shared" si="13"/>
        <v>150.5475598230266</v>
      </c>
      <c r="AD758" s="23">
        <f t="shared" si="13"/>
        <v>150.66369843622277</v>
      </c>
      <c r="AE758" s="23">
        <f t="shared" si="13"/>
        <v>167.68446868289712</v>
      </c>
      <c r="AF758" s="23">
        <f t="shared" si="13"/>
        <v>156.83309918639765</v>
      </c>
    </row>
    <row r="759" spans="1:32" x14ac:dyDescent="0.2">
      <c r="A759" s="16" t="s">
        <v>9</v>
      </c>
      <c r="B759" s="17"/>
      <c r="C759" s="18">
        <v>0</v>
      </c>
      <c r="D759" s="18">
        <v>0</v>
      </c>
      <c r="E759" s="18">
        <v>0</v>
      </c>
      <c r="F759" s="18">
        <v>0</v>
      </c>
      <c r="G759" s="18">
        <v>0</v>
      </c>
      <c r="H759" s="18">
        <v>0</v>
      </c>
      <c r="I759" s="18">
        <v>0</v>
      </c>
      <c r="J759" s="18">
        <v>0</v>
      </c>
      <c r="K759" s="18">
        <v>0</v>
      </c>
      <c r="L759" s="18">
        <v>0</v>
      </c>
      <c r="M759" s="18">
        <v>0</v>
      </c>
      <c r="N759" s="18">
        <v>0</v>
      </c>
      <c r="O759" s="18">
        <v>0</v>
      </c>
      <c r="P759" s="18">
        <v>0</v>
      </c>
      <c r="Q759" s="18">
        <v>0</v>
      </c>
      <c r="R759" s="18">
        <v>0</v>
      </c>
      <c r="S759" s="18">
        <v>0</v>
      </c>
      <c r="T759" s="18">
        <v>0</v>
      </c>
      <c r="U759" s="18">
        <v>0</v>
      </c>
      <c r="V759" s="18">
        <v>0</v>
      </c>
      <c r="W759" s="18">
        <v>0</v>
      </c>
      <c r="X759" s="18">
        <v>0</v>
      </c>
      <c r="Y759" s="18">
        <v>0</v>
      </c>
      <c r="Z759" s="18">
        <v>0</v>
      </c>
      <c r="AA759" s="18">
        <v>0</v>
      </c>
      <c r="AB759" s="18">
        <v>0</v>
      </c>
      <c r="AC759" s="18">
        <v>0</v>
      </c>
      <c r="AD759" s="18">
        <v>0</v>
      </c>
      <c r="AE759" s="18">
        <v>0</v>
      </c>
      <c r="AF759" s="18">
        <v>0</v>
      </c>
    </row>
    <row r="760" spans="1:32" x14ac:dyDescent="0.2">
      <c r="A760" s="24" t="s">
        <v>10</v>
      </c>
      <c r="B760" s="25"/>
      <c r="C760" s="26">
        <v>0</v>
      </c>
      <c r="D760" s="26">
        <v>0</v>
      </c>
      <c r="E760" s="26">
        <v>0</v>
      </c>
      <c r="F760" s="26">
        <v>0</v>
      </c>
      <c r="G760" s="26">
        <v>0</v>
      </c>
      <c r="H760" s="26">
        <v>0</v>
      </c>
      <c r="I760" s="26">
        <v>0</v>
      </c>
      <c r="J760" s="26">
        <v>0</v>
      </c>
      <c r="K760" s="26">
        <v>0</v>
      </c>
      <c r="L760" s="26">
        <v>0</v>
      </c>
      <c r="M760" s="26">
        <v>0</v>
      </c>
      <c r="N760" s="26">
        <v>0</v>
      </c>
      <c r="O760" s="26">
        <v>0</v>
      </c>
      <c r="P760" s="26">
        <v>0</v>
      </c>
      <c r="Q760" s="26">
        <v>0</v>
      </c>
      <c r="R760" s="26">
        <v>0</v>
      </c>
      <c r="S760" s="26">
        <v>0</v>
      </c>
      <c r="T760" s="26">
        <v>0</v>
      </c>
      <c r="U760" s="26">
        <v>0</v>
      </c>
      <c r="V760" s="26">
        <v>0</v>
      </c>
      <c r="W760" s="26">
        <v>0</v>
      </c>
      <c r="X760" s="26">
        <v>0</v>
      </c>
      <c r="Y760" s="26">
        <v>0</v>
      </c>
      <c r="Z760" s="26">
        <v>0</v>
      </c>
      <c r="AA760" s="26">
        <v>0</v>
      </c>
      <c r="AB760" s="26">
        <v>0</v>
      </c>
      <c r="AC760" s="26">
        <v>0</v>
      </c>
      <c r="AD760" s="26">
        <v>0</v>
      </c>
      <c r="AE760" s="26">
        <v>0</v>
      </c>
      <c r="AF760" s="26">
        <v>0</v>
      </c>
    </row>
    <row r="761" spans="1:32" x14ac:dyDescent="0.2">
      <c r="A761" s="10" t="s">
        <v>11</v>
      </c>
      <c r="B761" s="11"/>
      <c r="C761" s="12">
        <v>0</v>
      </c>
      <c r="D761" s="12">
        <v>0</v>
      </c>
      <c r="E761" s="12">
        <v>0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  <c r="O761" s="12">
        <v>0</v>
      </c>
      <c r="P761" s="12">
        <v>0</v>
      </c>
      <c r="Q761" s="12">
        <v>0</v>
      </c>
      <c r="R761" s="12">
        <v>0</v>
      </c>
      <c r="S761" s="12">
        <v>0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</row>
    <row r="762" spans="1:32" x14ac:dyDescent="0.2">
      <c r="A762" s="10" t="s">
        <v>12</v>
      </c>
      <c r="B762" s="11"/>
      <c r="C762" s="12">
        <v>0</v>
      </c>
      <c r="D762" s="12">
        <v>0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</row>
    <row r="763" spans="1:32" x14ac:dyDescent="0.2">
      <c r="A763" s="10" t="s">
        <v>13</v>
      </c>
      <c r="B763" s="11"/>
      <c r="C763" s="12">
        <v>0</v>
      </c>
      <c r="D763" s="12">
        <v>0</v>
      </c>
      <c r="E763" s="12">
        <v>0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  <c r="O763" s="12">
        <v>0</v>
      </c>
      <c r="P763" s="12">
        <v>0</v>
      </c>
      <c r="Q763" s="12">
        <v>0</v>
      </c>
      <c r="R763" s="12">
        <v>0</v>
      </c>
      <c r="S763" s="12">
        <v>0</v>
      </c>
      <c r="T763" s="12">
        <v>0</v>
      </c>
      <c r="U763" s="12">
        <v>0</v>
      </c>
      <c r="V763" s="12">
        <v>0</v>
      </c>
      <c r="W763" s="12">
        <v>0</v>
      </c>
      <c r="X763" s="12">
        <v>0</v>
      </c>
      <c r="Y763" s="12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  <c r="AE763" s="12">
        <v>0</v>
      </c>
      <c r="AF763" s="12">
        <v>0</v>
      </c>
    </row>
    <row r="764" spans="1:32" x14ac:dyDescent="0.2">
      <c r="A764" s="27" t="s">
        <v>14</v>
      </c>
      <c r="B764" s="28"/>
      <c r="C764" s="29">
        <v>0</v>
      </c>
      <c r="D764" s="29">
        <v>0</v>
      </c>
      <c r="E764" s="29">
        <v>0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 s="29">
        <v>0</v>
      </c>
      <c r="AC764" s="29">
        <v>0</v>
      </c>
      <c r="AD764" s="29">
        <v>0</v>
      </c>
      <c r="AE764" s="29">
        <v>0</v>
      </c>
      <c r="AF764" s="29">
        <v>0</v>
      </c>
    </row>
    <row r="765" spans="1:32" x14ac:dyDescent="0.2">
      <c r="A765" s="30" t="s">
        <v>15</v>
      </c>
      <c r="B765" s="31"/>
      <c r="C765" s="19">
        <v>0</v>
      </c>
      <c r="D765" s="19">
        <v>0</v>
      </c>
      <c r="E765" s="19">
        <v>0</v>
      </c>
      <c r="F765" s="19">
        <v>0</v>
      </c>
      <c r="G765" s="19">
        <v>0</v>
      </c>
      <c r="H765" s="19">
        <v>0</v>
      </c>
      <c r="I765" s="19">
        <v>0</v>
      </c>
      <c r="J765" s="19">
        <v>0</v>
      </c>
      <c r="K765" s="19">
        <v>0</v>
      </c>
      <c r="L765" s="19">
        <v>0</v>
      </c>
      <c r="M765" s="19">
        <v>0</v>
      </c>
      <c r="N765" s="19">
        <v>0</v>
      </c>
      <c r="O765" s="19">
        <v>0</v>
      </c>
      <c r="P765" s="19">
        <v>0</v>
      </c>
      <c r="Q765" s="19">
        <v>0</v>
      </c>
      <c r="R765" s="19">
        <v>0</v>
      </c>
      <c r="S765" s="19">
        <v>0</v>
      </c>
      <c r="T765" s="19">
        <v>0</v>
      </c>
      <c r="U765" s="19">
        <v>0</v>
      </c>
      <c r="V765" s="19">
        <v>0</v>
      </c>
      <c r="W765" s="19">
        <v>0</v>
      </c>
      <c r="X765" s="19">
        <v>0</v>
      </c>
      <c r="Y765" s="19">
        <v>0</v>
      </c>
      <c r="Z765" s="19">
        <v>0</v>
      </c>
      <c r="AA765" s="19">
        <v>0</v>
      </c>
      <c r="AB765" s="19">
        <v>0</v>
      </c>
      <c r="AC765" s="19">
        <v>0</v>
      </c>
      <c r="AD765" s="19">
        <v>0</v>
      </c>
      <c r="AE765" s="19">
        <v>0</v>
      </c>
      <c r="AF765" s="19">
        <v>0</v>
      </c>
    </row>
    <row r="766" spans="1:32" x14ac:dyDescent="0.2">
      <c r="A766" s="24" t="s">
        <v>10</v>
      </c>
      <c r="B766" s="25"/>
      <c r="C766" s="26">
        <v>0</v>
      </c>
      <c r="D766" s="26">
        <v>0</v>
      </c>
      <c r="E766" s="26">
        <v>0</v>
      </c>
      <c r="F766" s="26">
        <v>0</v>
      </c>
      <c r="G766" s="26">
        <v>0</v>
      </c>
      <c r="H766" s="26">
        <v>0</v>
      </c>
      <c r="I766" s="26">
        <v>0</v>
      </c>
      <c r="J766" s="26">
        <v>0</v>
      </c>
      <c r="K766" s="26">
        <v>0</v>
      </c>
      <c r="L766" s="26">
        <v>0</v>
      </c>
      <c r="M766" s="26">
        <v>0</v>
      </c>
      <c r="N766" s="26">
        <v>0</v>
      </c>
      <c r="O766" s="26">
        <v>0</v>
      </c>
      <c r="P766" s="26">
        <v>0</v>
      </c>
      <c r="Q766" s="26">
        <v>0</v>
      </c>
      <c r="R766" s="26">
        <v>0</v>
      </c>
      <c r="S766" s="26">
        <v>0</v>
      </c>
      <c r="T766" s="26">
        <v>0</v>
      </c>
      <c r="U766" s="26">
        <v>0</v>
      </c>
      <c r="V766" s="26">
        <v>0</v>
      </c>
      <c r="W766" s="26">
        <v>0</v>
      </c>
      <c r="X766" s="26">
        <v>0</v>
      </c>
      <c r="Y766" s="26">
        <v>0</v>
      </c>
      <c r="Z766" s="26">
        <v>0</v>
      </c>
      <c r="AA766" s="26">
        <v>0</v>
      </c>
      <c r="AB766" s="26">
        <v>0</v>
      </c>
      <c r="AC766" s="26">
        <v>0</v>
      </c>
      <c r="AD766" s="26">
        <v>0</v>
      </c>
      <c r="AE766" s="26">
        <v>0</v>
      </c>
      <c r="AF766" s="26">
        <v>0</v>
      </c>
    </row>
    <row r="767" spans="1:32" x14ac:dyDescent="0.2">
      <c r="A767" s="10" t="s">
        <v>16</v>
      </c>
      <c r="B767" s="11"/>
      <c r="C767" s="12">
        <v>0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</row>
    <row r="768" spans="1:32" x14ac:dyDescent="0.2">
      <c r="A768" s="10" t="s">
        <v>17</v>
      </c>
      <c r="B768" s="11"/>
      <c r="C768" s="12">
        <v>0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0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0</v>
      </c>
      <c r="AC768" s="12">
        <v>0</v>
      </c>
      <c r="AD768" s="12">
        <v>0</v>
      </c>
      <c r="AE768" s="12">
        <v>0</v>
      </c>
      <c r="AF768" s="12">
        <v>0</v>
      </c>
    </row>
    <row r="769" spans="1:32" x14ac:dyDescent="0.2">
      <c r="A769" s="10" t="s">
        <v>13</v>
      </c>
      <c r="B769" s="11"/>
      <c r="C769" s="12">
        <v>0</v>
      </c>
      <c r="D769" s="12">
        <v>0</v>
      </c>
      <c r="E769" s="12">
        <v>0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0</v>
      </c>
      <c r="M769" s="12">
        <v>0</v>
      </c>
      <c r="N769" s="12">
        <v>0</v>
      </c>
      <c r="O769" s="12">
        <v>0</v>
      </c>
      <c r="P769" s="12">
        <v>0</v>
      </c>
      <c r="Q769" s="12">
        <v>0</v>
      </c>
      <c r="R769" s="12">
        <v>0</v>
      </c>
      <c r="S769" s="12">
        <v>0</v>
      </c>
      <c r="T769" s="12">
        <v>0</v>
      </c>
      <c r="U769" s="12">
        <v>0</v>
      </c>
      <c r="V769" s="12">
        <v>0</v>
      </c>
      <c r="W769" s="12">
        <v>0</v>
      </c>
      <c r="X769" s="12">
        <v>0</v>
      </c>
      <c r="Y769" s="12">
        <v>0</v>
      </c>
      <c r="Z769" s="12">
        <v>0</v>
      </c>
      <c r="AA769" s="12">
        <v>0</v>
      </c>
      <c r="AB769" s="12">
        <v>0</v>
      </c>
      <c r="AC769" s="12">
        <v>0</v>
      </c>
      <c r="AD769" s="12">
        <v>0</v>
      </c>
      <c r="AE769" s="12">
        <v>0</v>
      </c>
      <c r="AF769" s="12">
        <v>0</v>
      </c>
    </row>
    <row r="770" spans="1:32" x14ac:dyDescent="0.2">
      <c r="A770" s="27" t="s">
        <v>18</v>
      </c>
      <c r="B770" s="28"/>
      <c r="C770" s="29">
        <v>0</v>
      </c>
      <c r="D770" s="29">
        <v>0</v>
      </c>
      <c r="E770" s="29">
        <v>0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0</v>
      </c>
      <c r="Q770" s="29">
        <v>0</v>
      </c>
      <c r="R770" s="29">
        <v>0</v>
      </c>
      <c r="S770" s="29">
        <v>0</v>
      </c>
      <c r="T770" s="29">
        <v>0</v>
      </c>
      <c r="U770" s="29">
        <v>0</v>
      </c>
      <c r="V770" s="29">
        <v>0</v>
      </c>
      <c r="W770" s="29">
        <v>0</v>
      </c>
      <c r="X770" s="29">
        <v>0</v>
      </c>
      <c r="Y770" s="29">
        <v>0</v>
      </c>
      <c r="Z770" s="29">
        <v>0</v>
      </c>
      <c r="AA770" s="29">
        <v>0</v>
      </c>
      <c r="AB770" s="29">
        <v>0</v>
      </c>
      <c r="AC770" s="29">
        <v>0</v>
      </c>
      <c r="AD770" s="29">
        <v>0</v>
      </c>
      <c r="AE770" s="29">
        <v>0</v>
      </c>
      <c r="AF770" s="29">
        <v>0</v>
      </c>
    </row>
    <row r="771" spans="1:32" x14ac:dyDescent="0.2">
      <c r="A771" s="32" t="s">
        <v>19</v>
      </c>
      <c r="B771" s="33"/>
      <c r="C771" s="34">
        <v>0</v>
      </c>
      <c r="D771" s="34">
        <v>0</v>
      </c>
      <c r="E771" s="34">
        <v>0</v>
      </c>
      <c r="F771" s="34">
        <v>0</v>
      </c>
      <c r="G771" s="34">
        <v>0</v>
      </c>
      <c r="H771" s="34">
        <v>0</v>
      </c>
      <c r="I771" s="34">
        <v>-8.4929600250000004</v>
      </c>
      <c r="J771" s="34">
        <v>-10.037134575</v>
      </c>
      <c r="K771" s="34">
        <v>-10.80922185</v>
      </c>
      <c r="L771" s="34">
        <v>-12.353396399999999</v>
      </c>
      <c r="M771" s="34">
        <v>-15.4417455</v>
      </c>
      <c r="N771" s="34">
        <v>-20.846356425</v>
      </c>
      <c r="O771" s="34">
        <v>-11.581309124999999</v>
      </c>
      <c r="P771" s="34">
        <v>-13.897570949999999</v>
      </c>
      <c r="Q771" s="34">
        <v>-11.581309124999999</v>
      </c>
      <c r="R771" s="34">
        <v>-17.092719996</v>
      </c>
      <c r="S771" s="34">
        <v>-12.367631616000001</v>
      </c>
      <c r="T771" s="34">
        <v>-15.44234262</v>
      </c>
      <c r="U771" s="34">
        <v>-12.132270202432002</v>
      </c>
      <c r="V771" s="34">
        <v>-18.991539440808001</v>
      </c>
      <c r="W771" s="34">
        <v>-23.602445820800003</v>
      </c>
      <c r="X771" s="34">
        <v>-19.058975000296002</v>
      </c>
      <c r="Y771" s="34">
        <v>-17.197479693013758</v>
      </c>
      <c r="Z771" s="34">
        <v>-23.921544282453681</v>
      </c>
      <c r="AA771" s="34">
        <v>-17.236365325401412</v>
      </c>
      <c r="AB771" s="34">
        <v>-15.165173583806995</v>
      </c>
      <c r="AC771" s="34">
        <v>-11.746825572818963</v>
      </c>
      <c r="AD771" s="34">
        <v>-15.111763012895818</v>
      </c>
      <c r="AE771" s="34">
        <v>-22.240061570656767</v>
      </c>
      <c r="AF771" s="34">
        <v>-17.334133906438232</v>
      </c>
    </row>
    <row r="772" spans="1:32" x14ac:dyDescent="0.2">
      <c r="A772" s="24" t="s">
        <v>20</v>
      </c>
      <c r="B772" s="25"/>
      <c r="C772" s="26">
        <v>0</v>
      </c>
      <c r="D772" s="26">
        <v>0</v>
      </c>
      <c r="E772" s="26">
        <v>0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K772" s="26">
        <v>0</v>
      </c>
      <c r="L772" s="26">
        <v>0</v>
      </c>
      <c r="M772" s="26">
        <v>0</v>
      </c>
      <c r="N772" s="26">
        <v>0</v>
      </c>
      <c r="O772" s="26">
        <v>0</v>
      </c>
      <c r="P772" s="26">
        <v>0</v>
      </c>
      <c r="Q772" s="26">
        <v>0</v>
      </c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>
        <v>0</v>
      </c>
      <c r="Z772" s="26">
        <v>0</v>
      </c>
      <c r="AA772" s="26">
        <v>0</v>
      </c>
      <c r="AB772" s="26">
        <v>0</v>
      </c>
      <c r="AC772" s="26">
        <v>0</v>
      </c>
      <c r="AD772" s="26">
        <v>0</v>
      </c>
      <c r="AE772" s="26">
        <v>0</v>
      </c>
      <c r="AF772" s="26">
        <v>0</v>
      </c>
    </row>
    <row r="773" spans="1:32" x14ac:dyDescent="0.2">
      <c r="A773" s="35" t="s">
        <v>21</v>
      </c>
      <c r="B773" s="31"/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</row>
    <row r="774" spans="1:32" ht="13.5" thickBot="1" x14ac:dyDescent="0.25">
      <c r="A774" s="13" t="s">
        <v>22</v>
      </c>
      <c r="B774" s="14"/>
      <c r="C774" s="15">
        <v>0</v>
      </c>
      <c r="D774" s="15">
        <v>0</v>
      </c>
      <c r="E774" s="15">
        <v>0</v>
      </c>
      <c r="F774" s="15">
        <v>0</v>
      </c>
      <c r="G774" s="15">
        <v>0</v>
      </c>
      <c r="H774" s="15">
        <v>0</v>
      </c>
      <c r="I774" s="15">
        <v>-8.4929600250000004</v>
      </c>
      <c r="J774" s="15">
        <v>-10.037134575</v>
      </c>
      <c r="K774" s="15">
        <v>-10.80922185</v>
      </c>
      <c r="L774" s="15">
        <v>-12.353396399999999</v>
      </c>
      <c r="M774" s="15">
        <v>-15.4417455</v>
      </c>
      <c r="N774" s="15">
        <v>-20.846356425</v>
      </c>
      <c r="O774" s="15">
        <v>-11.581309124999999</v>
      </c>
      <c r="P774" s="15">
        <v>-13.897570949999999</v>
      </c>
      <c r="Q774" s="15">
        <v>-11.581309124999999</v>
      </c>
      <c r="R774" s="15">
        <v>-17.092719996</v>
      </c>
      <c r="S774" s="15">
        <v>-12.367631616000001</v>
      </c>
      <c r="T774" s="15">
        <v>-15.44234262</v>
      </c>
      <c r="U774" s="15">
        <v>-12.132270202432002</v>
      </c>
      <c r="V774" s="15">
        <v>-18.991539440808001</v>
      </c>
      <c r="W774" s="15">
        <v>-23.602445820800003</v>
      </c>
      <c r="X774" s="15">
        <v>-19.058975000296002</v>
      </c>
      <c r="Y774" s="15">
        <v>-17.197479693013758</v>
      </c>
      <c r="Z774" s="15">
        <v>-23.921544282453681</v>
      </c>
      <c r="AA774" s="15">
        <v>-17.236365325401412</v>
      </c>
      <c r="AB774" s="15">
        <v>-15.165173583806995</v>
      </c>
      <c r="AC774" s="15">
        <v>-11.746825572818963</v>
      </c>
      <c r="AD774" s="15">
        <v>-15.111763012895818</v>
      </c>
      <c r="AE774" s="15">
        <v>-22.240061570656767</v>
      </c>
      <c r="AF774" s="15">
        <v>-17.334133906438232</v>
      </c>
    </row>
    <row r="775" spans="1:32" ht="13.5" thickBot="1" x14ac:dyDescent="0.25">
      <c r="A775" s="30" t="s">
        <v>23</v>
      </c>
      <c r="B775" s="31"/>
      <c r="C775" s="19">
        <v>0</v>
      </c>
      <c r="D775" s="19">
        <v>0</v>
      </c>
      <c r="E775" s="19">
        <v>0</v>
      </c>
      <c r="F775" s="19">
        <v>0</v>
      </c>
      <c r="G775" s="19">
        <v>0</v>
      </c>
      <c r="H775" s="19">
        <v>0</v>
      </c>
      <c r="I775" s="19">
        <v>0</v>
      </c>
      <c r="J775" s="19">
        <v>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9">
        <v>0</v>
      </c>
      <c r="W775" s="19">
        <v>0</v>
      </c>
      <c r="X775" s="19">
        <v>0</v>
      </c>
      <c r="Y775" s="19">
        <v>0</v>
      </c>
      <c r="Z775" s="19">
        <v>0</v>
      </c>
      <c r="AA775" s="19">
        <v>0</v>
      </c>
      <c r="AB775" s="19">
        <v>0</v>
      </c>
      <c r="AC775" s="19">
        <v>0</v>
      </c>
      <c r="AD775" s="19">
        <v>0</v>
      </c>
      <c r="AE775" s="19">
        <v>0</v>
      </c>
      <c r="AF775" s="19">
        <v>0</v>
      </c>
    </row>
    <row r="776" spans="1:32" ht="13.5" thickBot="1" x14ac:dyDescent="0.25">
      <c r="A776" s="36" t="s">
        <v>24</v>
      </c>
      <c r="B776" s="37"/>
      <c r="C776" s="38">
        <v>68.715767475000007</v>
      </c>
      <c r="D776" s="38">
        <v>98.827171199999995</v>
      </c>
      <c r="E776" s="38">
        <v>72.576203849999999</v>
      </c>
      <c r="F776" s="38">
        <v>65.627418374999991</v>
      </c>
      <c r="G776" s="38">
        <v>97.282996650000001</v>
      </c>
      <c r="H776" s="38">
        <v>109.63639305</v>
      </c>
      <c r="I776" s="38">
        <v>62.539069274999989</v>
      </c>
      <c r="J776" s="38">
        <v>142.83614587499997</v>
      </c>
      <c r="K776" s="38">
        <v>124.30605127499999</v>
      </c>
      <c r="L776" s="38">
        <v>125.07813854999999</v>
      </c>
      <c r="M776" s="38">
        <v>207.69147697499997</v>
      </c>
      <c r="N776" s="38">
        <v>277.95141899999999</v>
      </c>
      <c r="O776" s="38">
        <v>243.97957890000001</v>
      </c>
      <c r="P776" s="38">
        <v>260.96549894999998</v>
      </c>
      <c r="Q776" s="38">
        <v>246.64204465911004</v>
      </c>
      <c r="R776" s="38">
        <v>278.35292508613327</v>
      </c>
      <c r="S776" s="38">
        <v>263.29529790953956</v>
      </c>
      <c r="T776" s="38">
        <v>271.1917113945716</v>
      </c>
      <c r="U776" s="38">
        <v>246.75030464276111</v>
      </c>
      <c r="V776" s="38">
        <v>130.48151912717947</v>
      </c>
      <c r="W776" s="38">
        <v>87.497402868139545</v>
      </c>
      <c r="X776" s="38">
        <v>76.140889190223845</v>
      </c>
      <c r="Y776" s="38">
        <v>96.57367357864328</v>
      </c>
      <c r="Z776" s="38">
        <v>99.657098528049275</v>
      </c>
      <c r="AA776" s="38">
        <v>121.58829599638844</v>
      </c>
      <c r="AB776" s="38">
        <v>130.52077973760774</v>
      </c>
      <c r="AC776" s="38">
        <v>138.80073425020765</v>
      </c>
      <c r="AD776" s="38">
        <v>135.55193542332697</v>
      </c>
      <c r="AE776" s="38">
        <v>145.44440711224036</v>
      </c>
      <c r="AF776" s="38">
        <v>139.49896527995941</v>
      </c>
    </row>
    <row r="777" spans="1:32" x14ac:dyDescent="0.2">
      <c r="A777" s="16" t="s">
        <v>25</v>
      </c>
      <c r="B777" s="17"/>
      <c r="C777" s="18">
        <v>0</v>
      </c>
      <c r="D777" s="18">
        <v>0</v>
      </c>
      <c r="E777" s="18">
        <v>0</v>
      </c>
      <c r="F777" s="18">
        <v>0</v>
      </c>
      <c r="G777" s="18">
        <v>0</v>
      </c>
      <c r="H777" s="18">
        <v>0</v>
      </c>
      <c r="I777" s="18">
        <v>0</v>
      </c>
      <c r="J777" s="18">
        <v>0</v>
      </c>
      <c r="K777" s="18">
        <v>0</v>
      </c>
      <c r="L777" s="18">
        <v>0</v>
      </c>
      <c r="M777" s="18">
        <v>0</v>
      </c>
      <c r="N777" s="18">
        <v>0</v>
      </c>
      <c r="O777" s="18">
        <v>0</v>
      </c>
      <c r="P777" s="18">
        <v>0</v>
      </c>
      <c r="Q777" s="18">
        <v>0</v>
      </c>
      <c r="R777" s="18">
        <v>0</v>
      </c>
      <c r="S777" s="18">
        <v>0</v>
      </c>
      <c r="T777" s="18">
        <v>0</v>
      </c>
      <c r="U777" s="18">
        <v>0</v>
      </c>
      <c r="V777" s="18">
        <v>0</v>
      </c>
      <c r="W777" s="18">
        <v>0</v>
      </c>
      <c r="X777" s="18">
        <v>0</v>
      </c>
      <c r="Y777" s="18">
        <v>0</v>
      </c>
      <c r="Z777" s="18">
        <v>0</v>
      </c>
      <c r="AA777" s="18">
        <v>0</v>
      </c>
      <c r="AB777" s="18">
        <v>0</v>
      </c>
      <c r="AC777" s="18">
        <v>0</v>
      </c>
      <c r="AD777" s="18">
        <v>0</v>
      </c>
      <c r="AE777" s="18">
        <v>0</v>
      </c>
      <c r="AF777" s="18">
        <v>0</v>
      </c>
    </row>
    <row r="778" spans="1:32" ht="13.5" thickBot="1" x14ac:dyDescent="0.25">
      <c r="A778" s="39" t="s">
        <v>26</v>
      </c>
      <c r="B778" s="40"/>
      <c r="C778" s="41">
        <v>0</v>
      </c>
      <c r="D778" s="41">
        <v>0</v>
      </c>
      <c r="E778" s="41">
        <v>0</v>
      </c>
      <c r="F778" s="41">
        <v>0</v>
      </c>
      <c r="G778" s="41">
        <v>0</v>
      </c>
      <c r="H778" s="41">
        <v>0</v>
      </c>
      <c r="I778" s="41">
        <v>0</v>
      </c>
      <c r="J778" s="41">
        <v>0</v>
      </c>
      <c r="K778" s="41">
        <v>0</v>
      </c>
      <c r="L778" s="41">
        <v>0</v>
      </c>
      <c r="M778" s="41">
        <v>0</v>
      </c>
      <c r="N778" s="41">
        <v>0</v>
      </c>
      <c r="O778" s="41">
        <v>0</v>
      </c>
      <c r="P778" s="41">
        <v>0</v>
      </c>
      <c r="Q778" s="41">
        <v>0</v>
      </c>
      <c r="R778" s="41">
        <v>0</v>
      </c>
      <c r="S778" s="41">
        <v>0</v>
      </c>
      <c r="T778" s="41">
        <v>0</v>
      </c>
      <c r="U778" s="41">
        <v>0</v>
      </c>
      <c r="V778" s="41">
        <v>0</v>
      </c>
      <c r="W778" s="41">
        <v>0</v>
      </c>
      <c r="X778" s="41">
        <v>0</v>
      </c>
      <c r="Y778" s="41">
        <v>0</v>
      </c>
      <c r="Z778" s="41">
        <v>0</v>
      </c>
      <c r="AA778" s="41">
        <v>0</v>
      </c>
      <c r="AB778" s="41">
        <v>0</v>
      </c>
      <c r="AC778" s="41">
        <v>0</v>
      </c>
      <c r="AD778" s="41">
        <v>0</v>
      </c>
      <c r="AE778" s="41">
        <v>0</v>
      </c>
      <c r="AF778" s="41">
        <v>0</v>
      </c>
    </row>
    <row r="779" spans="1:32" ht="13.5" thickBot="1" x14ac:dyDescent="0.25">
      <c r="A779" s="16" t="s">
        <v>27</v>
      </c>
      <c r="B779" s="17"/>
      <c r="C779" s="18">
        <v>66.399505649999995</v>
      </c>
      <c r="D779" s="18">
        <v>98.827171199999995</v>
      </c>
      <c r="E779" s="18">
        <v>72.576203849999999</v>
      </c>
      <c r="F779" s="18">
        <v>65.627418374999991</v>
      </c>
      <c r="G779" s="18">
        <v>97.282996649999987</v>
      </c>
      <c r="H779" s="18">
        <v>109.63639304999998</v>
      </c>
      <c r="I779" s="18">
        <v>62.539069274999996</v>
      </c>
      <c r="J779" s="18">
        <v>142.836145875</v>
      </c>
      <c r="K779" s="18">
        <v>124.30605127499999</v>
      </c>
      <c r="L779" s="18">
        <v>130.48274947499999</v>
      </c>
      <c r="M779" s="18">
        <v>204.60312787499998</v>
      </c>
      <c r="N779" s="18">
        <v>277.95141899999999</v>
      </c>
      <c r="O779" s="18">
        <v>243.20749162499999</v>
      </c>
      <c r="P779" s="18">
        <v>261.56772702450002</v>
      </c>
      <c r="Q779" s="18">
        <v>246.61270534265998</v>
      </c>
      <c r="R779" s="18">
        <v>278.35325140169675</v>
      </c>
      <c r="S779" s="18">
        <v>263.2952979095395</v>
      </c>
      <c r="T779" s="18">
        <v>271.1917113945716</v>
      </c>
      <c r="U779" s="18">
        <v>246.45933476352079</v>
      </c>
      <c r="V779" s="18">
        <v>130.01723756111539</v>
      </c>
      <c r="W779" s="18">
        <v>86.222747390420764</v>
      </c>
      <c r="X779" s="18">
        <v>76.316438121008247</v>
      </c>
      <c r="Y779" s="18">
        <v>100.65438718663376</v>
      </c>
      <c r="Z779" s="18">
        <v>99.373160403530051</v>
      </c>
      <c r="AA779" s="18">
        <v>121.58340117115148</v>
      </c>
      <c r="AB779" s="18">
        <v>130.94758078513752</v>
      </c>
      <c r="AC779" s="18">
        <v>138.9170283392271</v>
      </c>
      <c r="AD779" s="18">
        <v>135.33093432595575</v>
      </c>
      <c r="AE779" s="18">
        <v>144.61907803272823</v>
      </c>
      <c r="AF779" s="18">
        <v>139.02269591428916</v>
      </c>
    </row>
    <row r="780" spans="1:32" x14ac:dyDescent="0.2">
      <c r="A780" s="42" t="s">
        <v>28</v>
      </c>
      <c r="B780" s="43"/>
      <c r="C780" s="44">
        <v>47.097323775</v>
      </c>
      <c r="D780" s="44">
        <v>69.487854749999997</v>
      </c>
      <c r="E780" s="44">
        <v>50.957760149999999</v>
      </c>
      <c r="F780" s="44">
        <v>46.325236499999995</v>
      </c>
      <c r="G780" s="44">
        <v>68.715767474999993</v>
      </c>
      <c r="H780" s="44">
        <v>76.436640224999991</v>
      </c>
      <c r="I780" s="44">
        <v>35.516014649999995</v>
      </c>
      <c r="J780" s="44">
        <v>95.738822099999993</v>
      </c>
      <c r="K780" s="44">
        <v>84.157512974999989</v>
      </c>
      <c r="L780" s="44">
        <v>91.106298449999997</v>
      </c>
      <c r="M780" s="44">
        <v>160.59415319999999</v>
      </c>
      <c r="N780" s="44">
        <v>216.184437</v>
      </c>
      <c r="O780" s="44">
        <v>196.882255125</v>
      </c>
      <c r="P780" s="44">
        <v>210.445512284925</v>
      </c>
      <c r="Q780" s="44">
        <v>215.41234972499998</v>
      </c>
      <c r="R780" s="44">
        <v>237.03407148634798</v>
      </c>
      <c r="S780" s="44">
        <v>234.77677616620511</v>
      </c>
      <c r="T780" s="44">
        <v>239.21726003587821</v>
      </c>
      <c r="U780" s="44">
        <v>219.64573021001038</v>
      </c>
      <c r="V780" s="44">
        <v>115.08520397068689</v>
      </c>
      <c r="W780" s="44">
        <v>72.939698131140645</v>
      </c>
      <c r="X780" s="44">
        <v>67.656259981627528</v>
      </c>
      <c r="Y780" s="44">
        <v>90.754765404584148</v>
      </c>
      <c r="Z780" s="44">
        <v>88.433513709522217</v>
      </c>
      <c r="AA780" s="44">
        <v>113.12052304787539</v>
      </c>
      <c r="AB780" s="44">
        <v>124.44429607329877</v>
      </c>
      <c r="AC780" s="44">
        <v>133.41570287099682</v>
      </c>
      <c r="AD780" s="44">
        <v>131.55249292100433</v>
      </c>
      <c r="AE780" s="44">
        <v>141.10839917325163</v>
      </c>
      <c r="AF780" s="44">
        <v>136.9784535128351</v>
      </c>
    </row>
    <row r="781" spans="1:32" x14ac:dyDescent="0.2">
      <c r="A781" s="45" t="s">
        <v>29</v>
      </c>
      <c r="B781" s="46" t="s">
        <v>30</v>
      </c>
      <c r="C781" s="47">
        <v>0</v>
      </c>
      <c r="D781" s="47">
        <v>11.966196796987683</v>
      </c>
      <c r="E781" s="47">
        <v>8.7752109844576349</v>
      </c>
      <c r="F781" s="47">
        <v>7.977464531325122</v>
      </c>
      <c r="G781" s="47">
        <v>11.833239054798931</v>
      </c>
      <c r="H781" s="47">
        <v>13.162816476686451</v>
      </c>
      <c r="I781" s="47">
        <v>6.1160561406825931</v>
      </c>
      <c r="J781" s="47">
        <v>16.48676003140525</v>
      </c>
      <c r="K781" s="47">
        <v>14.492393898573971</v>
      </c>
      <c r="L781" s="47">
        <v>15.689013578272741</v>
      </c>
      <c r="M781" s="47">
        <v>27.655210375260424</v>
      </c>
      <c r="N781" s="47">
        <v>55.842251719275858</v>
      </c>
      <c r="O781" s="47">
        <v>33.904224258131777</v>
      </c>
      <c r="P781" s="47">
        <v>18.119946457580795</v>
      </c>
      <c r="Q781" s="47">
        <v>0</v>
      </c>
      <c r="R781" s="47">
        <v>0</v>
      </c>
      <c r="S781" s="47">
        <v>0</v>
      </c>
      <c r="T781" s="47">
        <v>0</v>
      </c>
      <c r="U781" s="47">
        <v>0.81382459291200004</v>
      </c>
      <c r="V781" s="47">
        <v>3.6783032448000005E-2</v>
      </c>
      <c r="W781" s="47">
        <v>0</v>
      </c>
      <c r="X781" s="47">
        <v>0</v>
      </c>
      <c r="Y781" s="47">
        <v>0</v>
      </c>
      <c r="Z781" s="47">
        <v>0</v>
      </c>
      <c r="AA781" s="47">
        <v>0</v>
      </c>
      <c r="AB781" s="47">
        <v>0</v>
      </c>
      <c r="AC781" s="47">
        <v>0</v>
      </c>
      <c r="AD781" s="47">
        <v>0</v>
      </c>
      <c r="AE781" s="47">
        <v>0</v>
      </c>
      <c r="AF781" s="47">
        <v>0</v>
      </c>
    </row>
    <row r="782" spans="1:32" x14ac:dyDescent="0.2">
      <c r="A782" s="49" t="s">
        <v>31</v>
      </c>
      <c r="B782" s="50" t="s">
        <v>32</v>
      </c>
      <c r="C782" s="51">
        <v>0</v>
      </c>
      <c r="D782" s="51">
        <v>21.775460238477869</v>
      </c>
      <c r="E782" s="51">
        <v>15.968670841550438</v>
      </c>
      <c r="F782" s="51">
        <v>14.516973492318579</v>
      </c>
      <c r="G782" s="51">
        <v>21.533510680272556</v>
      </c>
      <c r="H782" s="51">
        <v>23.953006262325655</v>
      </c>
      <c r="I782" s="51">
        <v>11.129679677444242</v>
      </c>
      <c r="J782" s="51">
        <v>30.001745217458392</v>
      </c>
      <c r="K782" s="51">
        <v>26.37250184437875</v>
      </c>
      <c r="L782" s="51">
        <v>28.550047868226535</v>
      </c>
      <c r="M782" s="51">
        <v>50.325508106704405</v>
      </c>
      <c r="N782" s="51">
        <v>90.137631913088839</v>
      </c>
      <c r="O782" s="51">
        <v>54.72641937580395</v>
      </c>
      <c r="P782" s="51">
        <v>29.24826656863678</v>
      </c>
      <c r="Q782" s="51">
        <v>0</v>
      </c>
      <c r="R782" s="51">
        <v>0</v>
      </c>
      <c r="S782" s="51">
        <v>0</v>
      </c>
      <c r="T782" s="51">
        <v>0</v>
      </c>
      <c r="U782" s="51">
        <v>0</v>
      </c>
      <c r="V782" s="51">
        <v>0</v>
      </c>
      <c r="W782" s="51">
        <v>0</v>
      </c>
      <c r="X782" s="51">
        <v>0</v>
      </c>
      <c r="Y782" s="51">
        <v>0</v>
      </c>
      <c r="Z782" s="51">
        <v>0</v>
      </c>
      <c r="AA782" s="51">
        <v>0</v>
      </c>
      <c r="AB782" s="51">
        <v>0</v>
      </c>
      <c r="AC782" s="51">
        <v>0</v>
      </c>
      <c r="AD782" s="51">
        <v>0</v>
      </c>
      <c r="AE782" s="51">
        <v>0</v>
      </c>
      <c r="AF782" s="51">
        <v>0</v>
      </c>
    </row>
    <row r="783" spans="1:32" x14ac:dyDescent="0.2">
      <c r="A783" s="49" t="s">
        <v>33</v>
      </c>
      <c r="B783" s="50" t="s">
        <v>34</v>
      </c>
      <c r="C783" s="51">
        <v>0</v>
      </c>
      <c r="D783" s="51">
        <v>0</v>
      </c>
      <c r="E783" s="51">
        <v>0</v>
      </c>
      <c r="F783" s="51">
        <v>0</v>
      </c>
      <c r="G783" s="51">
        <v>0</v>
      </c>
      <c r="H783" s="51">
        <v>0</v>
      </c>
      <c r="I783" s="51">
        <v>0</v>
      </c>
      <c r="J783" s="51">
        <v>0</v>
      </c>
      <c r="K783" s="51">
        <v>0</v>
      </c>
      <c r="L783" s="51">
        <v>0</v>
      </c>
      <c r="M783" s="51">
        <v>0</v>
      </c>
      <c r="N783" s="51">
        <v>0</v>
      </c>
      <c r="O783" s="51">
        <v>0</v>
      </c>
      <c r="P783" s="51">
        <v>0</v>
      </c>
      <c r="Q783" s="51">
        <v>0</v>
      </c>
      <c r="R783" s="51">
        <v>0</v>
      </c>
      <c r="S783" s="51">
        <v>0</v>
      </c>
      <c r="T783" s="51">
        <v>0</v>
      </c>
      <c r="U783" s="51">
        <v>0</v>
      </c>
      <c r="V783" s="51">
        <v>0</v>
      </c>
      <c r="W783" s="51">
        <v>0</v>
      </c>
      <c r="X783" s="51">
        <v>0</v>
      </c>
      <c r="Y783" s="51">
        <v>0</v>
      </c>
      <c r="Z783" s="51">
        <v>0</v>
      </c>
      <c r="AA783" s="51">
        <v>0</v>
      </c>
      <c r="AB783" s="51">
        <v>0</v>
      </c>
      <c r="AC783" s="51">
        <v>0</v>
      </c>
      <c r="AD783" s="51">
        <v>0</v>
      </c>
      <c r="AE783" s="51">
        <v>0</v>
      </c>
      <c r="AF783" s="51">
        <v>0</v>
      </c>
    </row>
    <row r="784" spans="1:32" x14ac:dyDescent="0.2">
      <c r="A784" s="49" t="s">
        <v>35</v>
      </c>
      <c r="B784" s="50" t="s">
        <v>36</v>
      </c>
      <c r="C784" s="51">
        <v>0</v>
      </c>
      <c r="D784" s="51">
        <v>0</v>
      </c>
      <c r="E784" s="51">
        <v>0</v>
      </c>
      <c r="F784" s="51">
        <v>0</v>
      </c>
      <c r="G784" s="51">
        <v>0</v>
      </c>
      <c r="H784" s="51">
        <v>0</v>
      </c>
      <c r="I784" s="51">
        <v>0</v>
      </c>
      <c r="J784" s="51">
        <v>0</v>
      </c>
      <c r="K784" s="51">
        <v>0</v>
      </c>
      <c r="L784" s="51">
        <v>0</v>
      </c>
      <c r="M784" s="51">
        <v>0</v>
      </c>
      <c r="N784" s="51">
        <v>0</v>
      </c>
      <c r="O784" s="51">
        <v>0</v>
      </c>
      <c r="P784" s="51">
        <v>0</v>
      </c>
      <c r="Q784" s="51">
        <v>0</v>
      </c>
      <c r="R784" s="51">
        <v>0</v>
      </c>
      <c r="S784" s="51">
        <v>0</v>
      </c>
      <c r="T784" s="51">
        <v>0</v>
      </c>
      <c r="U784" s="51">
        <v>0</v>
      </c>
      <c r="V784" s="51">
        <v>0</v>
      </c>
      <c r="W784" s="51">
        <v>0</v>
      </c>
      <c r="X784" s="51">
        <v>0</v>
      </c>
      <c r="Y784" s="51">
        <v>0</v>
      </c>
      <c r="Z784" s="51">
        <v>0</v>
      </c>
      <c r="AA784" s="51">
        <v>0</v>
      </c>
      <c r="AB784" s="51">
        <v>0</v>
      </c>
      <c r="AC784" s="51">
        <v>0</v>
      </c>
      <c r="AD784" s="51">
        <v>0</v>
      </c>
      <c r="AE784" s="51">
        <v>0</v>
      </c>
      <c r="AF784" s="51">
        <v>0</v>
      </c>
    </row>
    <row r="785" spans="1:37" x14ac:dyDescent="0.2">
      <c r="A785" s="49" t="s">
        <v>37</v>
      </c>
      <c r="B785" s="50" t="s">
        <v>38</v>
      </c>
      <c r="C785" s="51">
        <v>0</v>
      </c>
      <c r="D785" s="51">
        <v>0</v>
      </c>
      <c r="E785" s="51">
        <v>0</v>
      </c>
      <c r="F785" s="51">
        <v>0</v>
      </c>
      <c r="G785" s="51">
        <v>0</v>
      </c>
      <c r="H785" s="51">
        <v>0</v>
      </c>
      <c r="I785" s="51">
        <v>0</v>
      </c>
      <c r="J785" s="51">
        <v>0</v>
      </c>
      <c r="K785" s="51">
        <v>0</v>
      </c>
      <c r="L785" s="51">
        <v>0</v>
      </c>
      <c r="M785" s="51">
        <v>0</v>
      </c>
      <c r="N785" s="51">
        <v>0</v>
      </c>
      <c r="O785" s="51">
        <v>0</v>
      </c>
      <c r="P785" s="51">
        <v>0</v>
      </c>
      <c r="Q785" s="51">
        <v>0</v>
      </c>
      <c r="R785" s="51">
        <v>0</v>
      </c>
      <c r="S785" s="51">
        <v>0</v>
      </c>
      <c r="T785" s="51">
        <v>0</v>
      </c>
      <c r="U785" s="51">
        <v>0</v>
      </c>
      <c r="V785" s="51">
        <v>0</v>
      </c>
      <c r="W785" s="51">
        <v>0</v>
      </c>
      <c r="X785" s="51">
        <v>0</v>
      </c>
      <c r="Y785" s="51">
        <v>0</v>
      </c>
      <c r="Z785" s="51">
        <v>0</v>
      </c>
      <c r="AA785" s="51">
        <v>0</v>
      </c>
      <c r="AB785" s="51">
        <v>0</v>
      </c>
      <c r="AC785" s="51">
        <v>0</v>
      </c>
      <c r="AD785" s="51">
        <v>0</v>
      </c>
      <c r="AE785" s="51">
        <v>0</v>
      </c>
      <c r="AF785" s="51">
        <v>0</v>
      </c>
    </row>
    <row r="786" spans="1:37" x14ac:dyDescent="0.2">
      <c r="A786" s="49" t="s">
        <v>39</v>
      </c>
      <c r="B786" s="50" t="s">
        <v>40</v>
      </c>
      <c r="C786" s="51">
        <v>0</v>
      </c>
      <c r="D786" s="51">
        <v>0</v>
      </c>
      <c r="E786" s="51">
        <v>0</v>
      </c>
      <c r="F786" s="51">
        <v>0</v>
      </c>
      <c r="G786" s="51">
        <v>0</v>
      </c>
      <c r="H786" s="51">
        <v>0</v>
      </c>
      <c r="I786" s="51">
        <v>0</v>
      </c>
      <c r="J786" s="51">
        <v>0</v>
      </c>
      <c r="K786" s="51">
        <v>0</v>
      </c>
      <c r="L786" s="51">
        <v>0</v>
      </c>
      <c r="M786" s="51">
        <v>0</v>
      </c>
      <c r="N786" s="51">
        <v>0</v>
      </c>
      <c r="O786" s="51">
        <v>0</v>
      </c>
      <c r="P786" s="51">
        <v>0</v>
      </c>
      <c r="Q786" s="51">
        <v>0</v>
      </c>
      <c r="R786" s="51">
        <v>14.568436029318001</v>
      </c>
      <c r="S786" s="51">
        <v>15.0080436683184</v>
      </c>
      <c r="T786" s="51">
        <v>14.412222549676349</v>
      </c>
      <c r="U786" s="51">
        <v>14.07334147724</v>
      </c>
      <c r="V786" s="51">
        <v>11.382854231962799</v>
      </c>
      <c r="W786" s="51">
        <v>12.930155481283201</v>
      </c>
      <c r="X786" s="51">
        <v>14.312549200381103</v>
      </c>
      <c r="Y786" s="51">
        <v>13.540639362196446</v>
      </c>
      <c r="Z786" s="51">
        <v>13.302963881082366</v>
      </c>
      <c r="AA786" s="51">
        <v>13.018005248084487</v>
      </c>
      <c r="AB786" s="51">
        <v>9.8806967938492285</v>
      </c>
      <c r="AC786" s="51">
        <v>9.5668956737746367</v>
      </c>
      <c r="AD786" s="51">
        <v>10.506265188061461</v>
      </c>
      <c r="AE786" s="51">
        <v>9.8177897071936346</v>
      </c>
      <c r="AF786" s="51">
        <v>9.0959443479025932</v>
      </c>
    </row>
    <row r="787" spans="1:37" x14ac:dyDescent="0.2">
      <c r="A787" s="49" t="s">
        <v>41</v>
      </c>
      <c r="B787" s="50" t="s">
        <v>42</v>
      </c>
      <c r="C787" s="51">
        <v>0</v>
      </c>
      <c r="D787" s="51">
        <v>0</v>
      </c>
      <c r="E787" s="51">
        <v>0</v>
      </c>
      <c r="F787" s="51">
        <v>0</v>
      </c>
      <c r="G787" s="51">
        <v>0</v>
      </c>
      <c r="H787" s="51">
        <v>0</v>
      </c>
      <c r="I787" s="51">
        <v>0</v>
      </c>
      <c r="J787" s="51">
        <v>0</v>
      </c>
      <c r="K787" s="51">
        <v>0</v>
      </c>
      <c r="L787" s="51">
        <v>0</v>
      </c>
      <c r="M787" s="51">
        <v>0</v>
      </c>
      <c r="N787" s="51">
        <v>0</v>
      </c>
      <c r="O787" s="51">
        <v>0</v>
      </c>
      <c r="P787" s="51">
        <v>0</v>
      </c>
      <c r="Q787" s="51">
        <v>0</v>
      </c>
      <c r="R787" s="51">
        <v>0</v>
      </c>
      <c r="S787" s="51">
        <v>0</v>
      </c>
      <c r="T787" s="51">
        <v>0</v>
      </c>
      <c r="U787" s="51">
        <v>0</v>
      </c>
      <c r="V787" s="51">
        <v>0</v>
      </c>
      <c r="W787" s="51">
        <v>0</v>
      </c>
      <c r="X787" s="51">
        <v>0</v>
      </c>
      <c r="Y787" s="51">
        <v>0</v>
      </c>
      <c r="Z787" s="51">
        <v>0</v>
      </c>
      <c r="AA787" s="51">
        <v>0</v>
      </c>
      <c r="AB787" s="51">
        <v>0</v>
      </c>
      <c r="AC787" s="51">
        <v>0</v>
      </c>
      <c r="AD787" s="51">
        <v>0</v>
      </c>
      <c r="AE787" s="51">
        <v>0</v>
      </c>
      <c r="AF787" s="51">
        <v>0</v>
      </c>
    </row>
    <row r="788" spans="1:37" x14ac:dyDescent="0.2">
      <c r="A788" s="49" t="s">
        <v>43</v>
      </c>
      <c r="B788" s="50" t="s">
        <v>44</v>
      </c>
      <c r="C788" s="51">
        <v>47.097323775</v>
      </c>
      <c r="D788" s="51">
        <v>18.141984858223545</v>
      </c>
      <c r="E788" s="51">
        <v>13.304122229363932</v>
      </c>
      <c r="F788" s="51">
        <v>12.094656572149029</v>
      </c>
      <c r="G788" s="51">
        <v>17.940407248687727</v>
      </c>
      <c r="H788" s="51">
        <v>19.956183344045897</v>
      </c>
      <c r="I788" s="51">
        <v>9.27257003864759</v>
      </c>
      <c r="J788" s="51">
        <v>24.995623582441329</v>
      </c>
      <c r="K788" s="51">
        <v>21.97195943940407</v>
      </c>
      <c r="L788" s="51">
        <v>23.786157925226426</v>
      </c>
      <c r="M788" s="51">
        <v>41.928142783449971</v>
      </c>
      <c r="N788" s="51">
        <v>0</v>
      </c>
      <c r="O788" s="51">
        <v>65.627418374999991</v>
      </c>
      <c r="P788" s="51">
        <v>140.29700818994999</v>
      </c>
      <c r="Q788" s="51">
        <v>215.41234972499998</v>
      </c>
      <c r="R788" s="51">
        <v>222.46563545702998</v>
      </c>
      <c r="S788" s="51">
        <v>219.7687324978867</v>
      </c>
      <c r="T788" s="51">
        <v>224.80503748620188</v>
      </c>
      <c r="U788" s="51">
        <v>204.75856413985838</v>
      </c>
      <c r="V788" s="51">
        <v>103.6655667062761</v>
      </c>
      <c r="W788" s="51">
        <v>60.009542649857458</v>
      </c>
      <c r="X788" s="51">
        <v>53.343710781246429</v>
      </c>
      <c r="Y788" s="51">
        <v>77.21412604238769</v>
      </c>
      <c r="Z788" s="51">
        <v>75.130549828439854</v>
      </c>
      <c r="AA788" s="51">
        <v>100.10251779979092</v>
      </c>
      <c r="AB788" s="51">
        <v>114.19368628480444</v>
      </c>
      <c r="AC788" s="51">
        <v>123.82482520949853</v>
      </c>
      <c r="AD788" s="51">
        <v>121.04622773294288</v>
      </c>
      <c r="AE788" s="51">
        <v>131.29060946605799</v>
      </c>
      <c r="AF788" s="51">
        <v>127.8825091649325</v>
      </c>
    </row>
    <row r="789" spans="1:37" x14ac:dyDescent="0.2">
      <c r="A789" s="49" t="s">
        <v>45</v>
      </c>
      <c r="B789" s="50" t="s">
        <v>46</v>
      </c>
      <c r="C789" s="51">
        <v>0</v>
      </c>
      <c r="D789" s="51">
        <v>8.5822793021819707E-2</v>
      </c>
      <c r="E789" s="51">
        <v>6.2936714882667791E-2</v>
      </c>
      <c r="F789" s="51">
        <v>5.7215195347879805E-2</v>
      </c>
      <c r="G789" s="51">
        <v>8.4869206432688374E-2</v>
      </c>
      <c r="H789" s="51">
        <v>9.4405072324001665E-2</v>
      </c>
      <c r="I789" s="51">
        <v>4.386498310004118E-2</v>
      </c>
      <c r="J789" s="51">
        <v>0.11824473705228492</v>
      </c>
      <c r="K789" s="51">
        <v>0.10394093821531497</v>
      </c>
      <c r="L789" s="51">
        <v>0.11252321751749694</v>
      </c>
      <c r="M789" s="51">
        <v>0.19834601053931666</v>
      </c>
      <c r="N789" s="51">
        <v>0</v>
      </c>
      <c r="O789" s="51">
        <v>0</v>
      </c>
      <c r="P789" s="51">
        <v>0</v>
      </c>
      <c r="Q789" s="51">
        <v>0</v>
      </c>
      <c r="R789" s="51">
        <v>0</v>
      </c>
      <c r="S789" s="51">
        <v>0</v>
      </c>
      <c r="T789" s="51">
        <v>0</v>
      </c>
      <c r="U789" s="51">
        <v>0</v>
      </c>
      <c r="V789" s="51">
        <v>0</v>
      </c>
      <c r="W789" s="51">
        <v>0</v>
      </c>
      <c r="X789" s="51">
        <v>0</v>
      </c>
      <c r="Y789" s="51">
        <v>0</v>
      </c>
      <c r="Z789" s="51">
        <v>0</v>
      </c>
      <c r="AA789" s="51">
        <v>0</v>
      </c>
      <c r="AB789" s="51">
        <v>0</v>
      </c>
      <c r="AC789" s="51">
        <v>0</v>
      </c>
      <c r="AD789" s="51">
        <v>0</v>
      </c>
      <c r="AE789" s="51">
        <v>0</v>
      </c>
      <c r="AF789" s="51">
        <v>0</v>
      </c>
    </row>
    <row r="790" spans="1:37" x14ac:dyDescent="0.2">
      <c r="A790" s="49" t="s">
        <v>47</v>
      </c>
      <c r="B790" s="50" t="s">
        <v>48</v>
      </c>
      <c r="C790" s="51">
        <v>0</v>
      </c>
      <c r="D790" s="51">
        <v>17.518390063289068</v>
      </c>
      <c r="E790" s="51">
        <v>12.84681937974532</v>
      </c>
      <c r="F790" s="51">
        <v>11.678926708859381</v>
      </c>
      <c r="G790" s="51">
        <v>17.323741284808079</v>
      </c>
      <c r="H790" s="51">
        <v>19.270229069617976</v>
      </c>
      <c r="I790" s="51">
        <v>8.9538438101255231</v>
      </c>
      <c r="J790" s="51">
        <v>24.136448531642717</v>
      </c>
      <c r="K790" s="51">
        <v>21.216716854427872</v>
      </c>
      <c r="L790" s="51">
        <v>22.96855586075678</v>
      </c>
      <c r="M790" s="51">
        <v>40.486945924045848</v>
      </c>
      <c r="N790" s="51">
        <v>70.204553367635256</v>
      </c>
      <c r="O790" s="51">
        <v>42.624193116064262</v>
      </c>
      <c r="P790" s="51">
        <v>22.780291068757432</v>
      </c>
      <c r="Q790" s="51">
        <v>0</v>
      </c>
      <c r="R790" s="51">
        <v>0</v>
      </c>
      <c r="S790" s="51">
        <v>0</v>
      </c>
      <c r="T790" s="51">
        <v>0</v>
      </c>
      <c r="U790" s="51">
        <v>0</v>
      </c>
      <c r="V790" s="51">
        <v>0</v>
      </c>
      <c r="W790" s="51">
        <v>0</v>
      </c>
      <c r="X790" s="51">
        <v>0</v>
      </c>
      <c r="Y790" s="51">
        <v>0</v>
      </c>
      <c r="Z790" s="51">
        <v>0</v>
      </c>
      <c r="AA790" s="51">
        <v>0</v>
      </c>
      <c r="AB790" s="51">
        <v>0</v>
      </c>
      <c r="AC790" s="51">
        <v>0</v>
      </c>
      <c r="AD790" s="51">
        <v>0</v>
      </c>
      <c r="AE790" s="51">
        <v>0</v>
      </c>
      <c r="AF790" s="51">
        <v>0</v>
      </c>
    </row>
    <row r="791" spans="1:37" x14ac:dyDescent="0.2">
      <c r="A791" s="49" t="s">
        <v>49</v>
      </c>
      <c r="B791" s="50" t="s">
        <v>50</v>
      </c>
      <c r="C791" s="51">
        <v>0</v>
      </c>
      <c r="D791" s="51">
        <v>0</v>
      </c>
      <c r="E791" s="51">
        <v>0</v>
      </c>
      <c r="F791" s="51">
        <v>0</v>
      </c>
      <c r="G791" s="51">
        <v>0</v>
      </c>
      <c r="H791" s="51">
        <v>0</v>
      </c>
      <c r="I791" s="51">
        <v>0</v>
      </c>
      <c r="J791" s="51">
        <v>0</v>
      </c>
      <c r="K791" s="51">
        <v>0</v>
      </c>
      <c r="L791" s="51">
        <v>0</v>
      </c>
      <c r="M791" s="51">
        <v>0</v>
      </c>
      <c r="N791" s="51">
        <v>0</v>
      </c>
      <c r="O791" s="51">
        <v>0</v>
      </c>
      <c r="P791" s="51">
        <v>0</v>
      </c>
      <c r="Q791" s="51">
        <v>0</v>
      </c>
      <c r="R791" s="51">
        <v>0</v>
      </c>
      <c r="S791" s="51">
        <v>0</v>
      </c>
      <c r="T791" s="51">
        <v>0</v>
      </c>
      <c r="U791" s="51">
        <v>0</v>
      </c>
      <c r="V791" s="51">
        <v>0</v>
      </c>
      <c r="W791" s="51">
        <v>0</v>
      </c>
      <c r="X791" s="51">
        <v>0</v>
      </c>
      <c r="Y791" s="51">
        <v>0</v>
      </c>
      <c r="Z791" s="51">
        <v>0</v>
      </c>
      <c r="AA791" s="51">
        <v>0</v>
      </c>
      <c r="AB791" s="51">
        <v>0</v>
      </c>
      <c r="AC791" s="51">
        <v>0</v>
      </c>
      <c r="AD791" s="51">
        <v>0</v>
      </c>
      <c r="AE791" s="51">
        <v>0</v>
      </c>
      <c r="AF791" s="51">
        <v>0</v>
      </c>
    </row>
    <row r="792" spans="1:37" x14ac:dyDescent="0.2">
      <c r="A792" s="49" t="s">
        <v>51</v>
      </c>
      <c r="B792" s="50" t="s">
        <v>52</v>
      </c>
      <c r="C792" s="51">
        <v>0</v>
      </c>
      <c r="D792" s="51">
        <v>0</v>
      </c>
      <c r="E792" s="51">
        <v>0</v>
      </c>
      <c r="F792" s="51">
        <v>0</v>
      </c>
      <c r="G792" s="51">
        <v>0</v>
      </c>
      <c r="H792" s="51">
        <v>0</v>
      </c>
      <c r="I792" s="51">
        <v>0</v>
      </c>
      <c r="J792" s="51">
        <v>0</v>
      </c>
      <c r="K792" s="51">
        <v>0</v>
      </c>
      <c r="L792" s="51">
        <v>0</v>
      </c>
      <c r="M792" s="51">
        <v>0</v>
      </c>
      <c r="N792" s="51">
        <v>0</v>
      </c>
      <c r="O792" s="51">
        <v>0</v>
      </c>
      <c r="P792" s="51">
        <v>0</v>
      </c>
      <c r="Q792" s="51">
        <v>0</v>
      </c>
      <c r="R792" s="51">
        <v>0</v>
      </c>
      <c r="S792" s="51">
        <v>0</v>
      </c>
      <c r="T792" s="51">
        <v>0</v>
      </c>
      <c r="U792" s="51">
        <v>0</v>
      </c>
      <c r="V792" s="51">
        <v>0</v>
      </c>
      <c r="W792" s="51">
        <v>0</v>
      </c>
      <c r="X792" s="51">
        <v>0</v>
      </c>
      <c r="Y792" s="51">
        <v>0</v>
      </c>
      <c r="Z792" s="51">
        <v>0</v>
      </c>
      <c r="AA792" s="51">
        <v>0</v>
      </c>
      <c r="AB792" s="51">
        <v>0</v>
      </c>
      <c r="AC792" s="51">
        <v>0</v>
      </c>
      <c r="AD792" s="51">
        <v>0</v>
      </c>
      <c r="AE792" s="51">
        <v>0</v>
      </c>
      <c r="AF792" s="51">
        <v>0</v>
      </c>
    </row>
    <row r="793" spans="1:37" x14ac:dyDescent="0.2">
      <c r="A793" s="76" t="s">
        <v>53</v>
      </c>
      <c r="B793" s="92" t="s">
        <v>54</v>
      </c>
      <c r="C793" s="78">
        <v>0</v>
      </c>
      <c r="D793" s="78">
        <v>0</v>
      </c>
      <c r="E793" s="78">
        <v>0</v>
      </c>
      <c r="F793" s="78">
        <v>0</v>
      </c>
      <c r="G793" s="78">
        <v>0</v>
      </c>
      <c r="H793" s="78">
        <v>0</v>
      </c>
      <c r="I793" s="78">
        <v>0</v>
      </c>
      <c r="J793" s="78">
        <v>0</v>
      </c>
      <c r="K793" s="78">
        <v>0</v>
      </c>
      <c r="L793" s="78">
        <v>0</v>
      </c>
      <c r="M793" s="78">
        <v>0</v>
      </c>
      <c r="N793" s="78">
        <v>0</v>
      </c>
      <c r="O793" s="78">
        <v>0</v>
      </c>
      <c r="P793" s="78">
        <v>0</v>
      </c>
      <c r="Q793" s="78">
        <v>0</v>
      </c>
      <c r="R793" s="78">
        <v>0</v>
      </c>
      <c r="S793" s="78">
        <v>0</v>
      </c>
      <c r="T793" s="78">
        <v>0</v>
      </c>
      <c r="U793" s="78">
        <v>0</v>
      </c>
      <c r="V793" s="78">
        <v>0</v>
      </c>
      <c r="W793" s="78">
        <v>0</v>
      </c>
      <c r="X793" s="78">
        <v>0</v>
      </c>
      <c r="Y793" s="78">
        <v>0</v>
      </c>
      <c r="Z793" s="78">
        <v>0</v>
      </c>
      <c r="AA793" s="78">
        <v>0</v>
      </c>
      <c r="AB793" s="78">
        <v>0.36991299464509614</v>
      </c>
      <c r="AC793" s="78">
        <v>2.3981987723676525E-2</v>
      </c>
      <c r="AD793" s="78">
        <v>0</v>
      </c>
      <c r="AE793" s="78">
        <v>0</v>
      </c>
      <c r="AF793" s="78">
        <v>0</v>
      </c>
    </row>
    <row r="794" spans="1:37" s="60" customFormat="1" x14ac:dyDescent="0.2">
      <c r="A794" s="57" t="s">
        <v>55</v>
      </c>
      <c r="B794" s="58" t="s">
        <v>56</v>
      </c>
      <c r="C794" s="59">
        <v>0</v>
      </c>
      <c r="D794" s="59">
        <v>0</v>
      </c>
      <c r="E794" s="59">
        <v>0</v>
      </c>
      <c r="F794" s="59">
        <v>0</v>
      </c>
      <c r="G794" s="59">
        <v>0</v>
      </c>
      <c r="H794" s="59">
        <v>0</v>
      </c>
      <c r="I794" s="59">
        <v>0</v>
      </c>
      <c r="J794" s="59">
        <v>0</v>
      </c>
      <c r="K794" s="59">
        <v>0</v>
      </c>
      <c r="L794" s="59">
        <v>0</v>
      </c>
      <c r="M794" s="59">
        <v>0</v>
      </c>
      <c r="N794" s="59">
        <v>0</v>
      </c>
      <c r="O794" s="59">
        <v>0</v>
      </c>
      <c r="P794" s="59">
        <v>0</v>
      </c>
      <c r="Q794" s="59">
        <v>0</v>
      </c>
      <c r="R794" s="59">
        <v>0</v>
      </c>
      <c r="S794" s="59">
        <v>0</v>
      </c>
      <c r="T794" s="59">
        <v>0</v>
      </c>
      <c r="U794" s="59">
        <v>0</v>
      </c>
      <c r="V794" s="59">
        <v>0</v>
      </c>
      <c r="W794" s="59">
        <v>0</v>
      </c>
      <c r="X794" s="59">
        <v>0</v>
      </c>
      <c r="Y794" s="59">
        <v>0</v>
      </c>
      <c r="Z794" s="59">
        <v>0</v>
      </c>
      <c r="AA794" s="59">
        <v>0</v>
      </c>
      <c r="AB794" s="59">
        <v>0</v>
      </c>
      <c r="AC794" s="59">
        <v>0</v>
      </c>
      <c r="AD794" s="59">
        <v>0</v>
      </c>
      <c r="AE794" s="59">
        <v>0</v>
      </c>
      <c r="AF794" s="59">
        <v>0</v>
      </c>
      <c r="AG794"/>
      <c r="AH794"/>
      <c r="AI794"/>
      <c r="AJ794"/>
      <c r="AK794"/>
    </row>
    <row r="795" spans="1:37" x14ac:dyDescent="0.2">
      <c r="A795" s="30" t="s">
        <v>57</v>
      </c>
      <c r="B795" s="31"/>
      <c r="C795" s="19">
        <v>0</v>
      </c>
      <c r="D795" s="19">
        <v>0</v>
      </c>
      <c r="E795" s="19">
        <v>0</v>
      </c>
      <c r="F795" s="19">
        <v>0</v>
      </c>
      <c r="G795" s="19">
        <v>0</v>
      </c>
      <c r="H795" s="19">
        <v>0</v>
      </c>
      <c r="I795" s="19">
        <v>0</v>
      </c>
      <c r="J795" s="19">
        <v>0</v>
      </c>
      <c r="K795" s="19">
        <v>0</v>
      </c>
      <c r="L795" s="19">
        <v>0</v>
      </c>
      <c r="M795" s="19">
        <v>0</v>
      </c>
      <c r="N795" s="19">
        <v>0</v>
      </c>
      <c r="O795" s="19">
        <v>0</v>
      </c>
      <c r="P795" s="19">
        <v>0</v>
      </c>
      <c r="Q795" s="19">
        <v>0</v>
      </c>
      <c r="R795" s="19">
        <v>0</v>
      </c>
      <c r="S795" s="19">
        <v>0</v>
      </c>
      <c r="T795" s="19">
        <v>0</v>
      </c>
      <c r="U795" s="19">
        <v>0</v>
      </c>
      <c r="V795" s="19">
        <v>0</v>
      </c>
      <c r="W795" s="19">
        <v>0</v>
      </c>
      <c r="X795" s="19">
        <v>0</v>
      </c>
      <c r="Y795" s="19">
        <v>0</v>
      </c>
      <c r="Z795" s="19">
        <v>0</v>
      </c>
      <c r="AA795" s="19">
        <v>0</v>
      </c>
      <c r="AB795" s="19">
        <v>0</v>
      </c>
      <c r="AC795" s="19">
        <v>0</v>
      </c>
      <c r="AD795" s="19">
        <v>0</v>
      </c>
      <c r="AE795" s="19">
        <v>0</v>
      </c>
      <c r="AF795" s="19">
        <v>0</v>
      </c>
    </row>
    <row r="796" spans="1:37" x14ac:dyDescent="0.2">
      <c r="A796" s="61" t="s">
        <v>58</v>
      </c>
      <c r="B796" s="25"/>
      <c r="C796" s="62">
        <v>0</v>
      </c>
      <c r="D796" s="62">
        <v>0</v>
      </c>
      <c r="E796" s="62">
        <v>0</v>
      </c>
      <c r="F796" s="62">
        <v>0</v>
      </c>
      <c r="G796" s="62">
        <v>0</v>
      </c>
      <c r="H796" s="62">
        <v>0</v>
      </c>
      <c r="I796" s="62">
        <v>0</v>
      </c>
      <c r="J796" s="62">
        <v>0</v>
      </c>
      <c r="K796" s="62">
        <v>0</v>
      </c>
      <c r="L796" s="62">
        <v>0</v>
      </c>
      <c r="M796" s="62">
        <v>0</v>
      </c>
      <c r="N796" s="62">
        <v>0</v>
      </c>
      <c r="O796" s="62">
        <v>0</v>
      </c>
      <c r="P796" s="62">
        <v>0</v>
      </c>
      <c r="Q796" s="62">
        <v>0</v>
      </c>
      <c r="R796" s="62">
        <v>0</v>
      </c>
      <c r="S796" s="62">
        <v>0</v>
      </c>
      <c r="T796" s="62">
        <v>0</v>
      </c>
      <c r="U796" s="62">
        <v>0</v>
      </c>
      <c r="V796" s="62">
        <v>0</v>
      </c>
      <c r="W796" s="62">
        <v>0</v>
      </c>
      <c r="X796" s="62">
        <v>0</v>
      </c>
      <c r="Y796" s="62">
        <v>0</v>
      </c>
      <c r="Z796" s="62">
        <v>0</v>
      </c>
      <c r="AA796" s="62">
        <v>0</v>
      </c>
      <c r="AB796" s="62">
        <v>0</v>
      </c>
      <c r="AC796" s="62">
        <v>0</v>
      </c>
      <c r="AD796" s="62">
        <v>0</v>
      </c>
      <c r="AE796" s="62">
        <v>0</v>
      </c>
      <c r="AF796" s="62">
        <v>0</v>
      </c>
    </row>
    <row r="797" spans="1:37" x14ac:dyDescent="0.2">
      <c r="A797" s="45" t="s">
        <v>59</v>
      </c>
      <c r="B797" s="63"/>
      <c r="C797" s="47">
        <v>0</v>
      </c>
      <c r="D797" s="47">
        <v>0</v>
      </c>
      <c r="E797" s="47">
        <v>0</v>
      </c>
      <c r="F797" s="47">
        <v>0</v>
      </c>
      <c r="G797" s="47">
        <v>0</v>
      </c>
      <c r="H797" s="47">
        <v>0</v>
      </c>
      <c r="I797" s="47">
        <v>0</v>
      </c>
      <c r="J797" s="47">
        <v>0</v>
      </c>
      <c r="K797" s="47">
        <v>0</v>
      </c>
      <c r="L797" s="47">
        <v>0</v>
      </c>
      <c r="M797" s="47">
        <v>0</v>
      </c>
      <c r="N797" s="47">
        <v>0</v>
      </c>
      <c r="O797" s="47">
        <v>0</v>
      </c>
      <c r="P797" s="47">
        <v>0</v>
      </c>
      <c r="Q797" s="47">
        <v>0</v>
      </c>
      <c r="R797" s="47">
        <v>0</v>
      </c>
      <c r="S797" s="47">
        <v>0</v>
      </c>
      <c r="T797" s="47">
        <v>0</v>
      </c>
      <c r="U797" s="47">
        <v>0</v>
      </c>
      <c r="V797" s="47">
        <v>0</v>
      </c>
      <c r="W797" s="47">
        <v>0</v>
      </c>
      <c r="X797" s="47">
        <v>0</v>
      </c>
      <c r="Y797" s="47">
        <v>0</v>
      </c>
      <c r="Z797" s="47">
        <v>0</v>
      </c>
      <c r="AA797" s="47">
        <v>0</v>
      </c>
      <c r="AB797" s="47">
        <v>0</v>
      </c>
      <c r="AC797" s="47">
        <v>0</v>
      </c>
      <c r="AD797" s="47">
        <v>0</v>
      </c>
      <c r="AE797" s="47">
        <v>0</v>
      </c>
      <c r="AF797" s="47">
        <v>0</v>
      </c>
    </row>
    <row r="798" spans="1:37" x14ac:dyDescent="0.2">
      <c r="A798" s="49" t="s">
        <v>60</v>
      </c>
      <c r="B798" s="11"/>
      <c r="C798" s="51">
        <v>0</v>
      </c>
      <c r="D798" s="51">
        <v>0</v>
      </c>
      <c r="E798" s="51">
        <v>0</v>
      </c>
      <c r="F798" s="51">
        <v>0</v>
      </c>
      <c r="G798" s="51">
        <v>0</v>
      </c>
      <c r="H798" s="51">
        <v>0</v>
      </c>
      <c r="I798" s="51">
        <v>0</v>
      </c>
      <c r="J798" s="51">
        <v>0</v>
      </c>
      <c r="K798" s="51">
        <v>0</v>
      </c>
      <c r="L798" s="51">
        <v>0</v>
      </c>
      <c r="M798" s="51">
        <v>0</v>
      </c>
      <c r="N798" s="51">
        <v>0</v>
      </c>
      <c r="O798" s="51">
        <v>0</v>
      </c>
      <c r="P798" s="51">
        <v>0</v>
      </c>
      <c r="Q798" s="51">
        <v>0</v>
      </c>
      <c r="R798" s="51">
        <v>0</v>
      </c>
      <c r="S798" s="51">
        <v>0</v>
      </c>
      <c r="T798" s="51">
        <v>0</v>
      </c>
      <c r="U798" s="51">
        <v>0</v>
      </c>
      <c r="V798" s="51">
        <v>0</v>
      </c>
      <c r="W798" s="51">
        <v>0</v>
      </c>
      <c r="X798" s="51">
        <v>0</v>
      </c>
      <c r="Y798" s="51">
        <v>0</v>
      </c>
      <c r="Z798" s="51">
        <v>0</v>
      </c>
      <c r="AA798" s="51">
        <v>0</v>
      </c>
      <c r="AB798" s="51">
        <v>0</v>
      </c>
      <c r="AC798" s="51">
        <v>0</v>
      </c>
      <c r="AD798" s="51">
        <v>0</v>
      </c>
      <c r="AE798" s="51">
        <v>0</v>
      </c>
      <c r="AF798" s="51">
        <v>0</v>
      </c>
    </row>
    <row r="799" spans="1:37" x14ac:dyDescent="0.2">
      <c r="A799" s="49" t="s">
        <v>61</v>
      </c>
      <c r="B799" s="11"/>
      <c r="C799" s="51">
        <v>0</v>
      </c>
      <c r="D799" s="51">
        <v>0</v>
      </c>
      <c r="E799" s="51">
        <v>0</v>
      </c>
      <c r="F799" s="51">
        <v>0</v>
      </c>
      <c r="G799" s="51">
        <v>0</v>
      </c>
      <c r="H799" s="51">
        <v>0</v>
      </c>
      <c r="I799" s="51">
        <v>0</v>
      </c>
      <c r="J799" s="51">
        <v>0</v>
      </c>
      <c r="K799" s="51">
        <v>0</v>
      </c>
      <c r="L799" s="51">
        <v>0</v>
      </c>
      <c r="M799" s="51">
        <v>0</v>
      </c>
      <c r="N799" s="51">
        <v>0</v>
      </c>
      <c r="O799" s="51">
        <v>0</v>
      </c>
      <c r="P799" s="51">
        <v>0</v>
      </c>
      <c r="Q799" s="51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1">
        <v>0</v>
      </c>
      <c r="X799" s="51">
        <v>0</v>
      </c>
      <c r="Y799" s="51">
        <v>0</v>
      </c>
      <c r="Z799" s="51">
        <v>0</v>
      </c>
      <c r="AA799" s="51">
        <v>0</v>
      </c>
      <c r="AB799" s="51">
        <v>0</v>
      </c>
      <c r="AC799" s="51">
        <v>0</v>
      </c>
      <c r="AD799" s="51">
        <v>0</v>
      </c>
      <c r="AE799" s="51">
        <v>0</v>
      </c>
      <c r="AF799" s="51">
        <v>0</v>
      </c>
    </row>
    <row r="800" spans="1:37" x14ac:dyDescent="0.2">
      <c r="A800" s="49" t="s">
        <v>62</v>
      </c>
      <c r="B800" s="11"/>
      <c r="C800" s="51">
        <v>0</v>
      </c>
      <c r="D800" s="51">
        <v>0</v>
      </c>
      <c r="E800" s="51">
        <v>0</v>
      </c>
      <c r="F800" s="51">
        <v>0</v>
      </c>
      <c r="G800" s="51">
        <v>0</v>
      </c>
      <c r="H800" s="51">
        <v>0</v>
      </c>
      <c r="I800" s="51">
        <v>0</v>
      </c>
      <c r="J800" s="51">
        <v>0</v>
      </c>
      <c r="K800" s="51">
        <v>0</v>
      </c>
      <c r="L800" s="51">
        <v>0</v>
      </c>
      <c r="M800" s="51">
        <v>0</v>
      </c>
      <c r="N800" s="51">
        <v>0</v>
      </c>
      <c r="O800" s="51">
        <v>0</v>
      </c>
      <c r="P800" s="51">
        <v>0</v>
      </c>
      <c r="Q800" s="51">
        <v>0</v>
      </c>
      <c r="R800" s="51">
        <v>0</v>
      </c>
      <c r="S800" s="51">
        <v>0</v>
      </c>
      <c r="T800" s="51">
        <v>0</v>
      </c>
      <c r="U800" s="51">
        <v>0</v>
      </c>
      <c r="V800" s="51">
        <v>0</v>
      </c>
      <c r="W800" s="51">
        <v>0</v>
      </c>
      <c r="X800" s="51">
        <v>0</v>
      </c>
      <c r="Y800" s="51">
        <v>0</v>
      </c>
      <c r="Z800" s="51">
        <v>0</v>
      </c>
      <c r="AA800" s="51">
        <v>0</v>
      </c>
      <c r="AB800" s="51">
        <v>0</v>
      </c>
      <c r="AC800" s="51">
        <v>0</v>
      </c>
      <c r="AD800" s="51">
        <v>0</v>
      </c>
      <c r="AE800" s="51">
        <v>0</v>
      </c>
      <c r="AF800" s="51">
        <v>0</v>
      </c>
    </row>
    <row r="801" spans="1:32" x14ac:dyDescent="0.2">
      <c r="A801" s="49" t="s">
        <v>63</v>
      </c>
      <c r="B801" s="11"/>
      <c r="C801" s="51">
        <v>0</v>
      </c>
      <c r="D801" s="51">
        <v>0</v>
      </c>
      <c r="E801" s="51">
        <v>0</v>
      </c>
      <c r="F801" s="51">
        <v>0</v>
      </c>
      <c r="G801" s="51">
        <v>0</v>
      </c>
      <c r="H801" s="51">
        <v>0</v>
      </c>
      <c r="I801" s="51">
        <v>0</v>
      </c>
      <c r="J801" s="51">
        <v>0</v>
      </c>
      <c r="K801" s="51">
        <v>0</v>
      </c>
      <c r="L801" s="51">
        <v>0</v>
      </c>
      <c r="M801" s="51">
        <v>0</v>
      </c>
      <c r="N801" s="51">
        <v>0</v>
      </c>
      <c r="O801" s="51">
        <v>0</v>
      </c>
      <c r="P801" s="51">
        <v>0</v>
      </c>
      <c r="Q801" s="51">
        <v>0</v>
      </c>
      <c r="R801" s="51">
        <v>0</v>
      </c>
      <c r="S801" s="51">
        <v>0</v>
      </c>
      <c r="T801" s="51">
        <v>0</v>
      </c>
      <c r="U801" s="51">
        <v>0</v>
      </c>
      <c r="V801" s="51">
        <v>0</v>
      </c>
      <c r="W801" s="51">
        <v>0</v>
      </c>
      <c r="X801" s="51">
        <v>0</v>
      </c>
      <c r="Y801" s="51">
        <v>0</v>
      </c>
      <c r="Z801" s="51">
        <v>0</v>
      </c>
      <c r="AA801" s="51">
        <v>0</v>
      </c>
      <c r="AB801" s="51">
        <v>0</v>
      </c>
      <c r="AC801" s="51">
        <v>0</v>
      </c>
      <c r="AD801" s="51">
        <v>0</v>
      </c>
      <c r="AE801" s="51">
        <v>0</v>
      </c>
      <c r="AF801" s="51">
        <v>0</v>
      </c>
    </row>
    <row r="802" spans="1:32" x14ac:dyDescent="0.2">
      <c r="A802" s="49" t="s">
        <v>64</v>
      </c>
      <c r="B802" s="11"/>
      <c r="C802" s="51">
        <v>0</v>
      </c>
      <c r="D802" s="51">
        <v>0</v>
      </c>
      <c r="E802" s="51">
        <v>0</v>
      </c>
      <c r="F802" s="51">
        <v>0</v>
      </c>
      <c r="G802" s="51">
        <v>0</v>
      </c>
      <c r="H802" s="51">
        <v>0</v>
      </c>
      <c r="I802" s="51">
        <v>0</v>
      </c>
      <c r="J802" s="51">
        <v>0</v>
      </c>
      <c r="K802" s="51">
        <v>0</v>
      </c>
      <c r="L802" s="51">
        <v>0</v>
      </c>
      <c r="M802" s="51">
        <v>0</v>
      </c>
      <c r="N802" s="51">
        <v>0</v>
      </c>
      <c r="O802" s="51">
        <v>0</v>
      </c>
      <c r="P802" s="51">
        <v>0</v>
      </c>
      <c r="Q802" s="51">
        <v>0</v>
      </c>
      <c r="R802" s="51">
        <v>0</v>
      </c>
      <c r="S802" s="51">
        <v>0</v>
      </c>
      <c r="T802" s="51">
        <v>0</v>
      </c>
      <c r="U802" s="51">
        <v>0</v>
      </c>
      <c r="V802" s="51">
        <v>0</v>
      </c>
      <c r="W802" s="51">
        <v>0</v>
      </c>
      <c r="X802" s="51">
        <v>0</v>
      </c>
      <c r="Y802" s="51">
        <v>0</v>
      </c>
      <c r="Z802" s="51">
        <v>0</v>
      </c>
      <c r="AA802" s="51">
        <v>0</v>
      </c>
      <c r="AB802" s="51">
        <v>0</v>
      </c>
      <c r="AC802" s="51">
        <v>0</v>
      </c>
      <c r="AD802" s="51">
        <v>0</v>
      </c>
      <c r="AE802" s="51">
        <v>0</v>
      </c>
      <c r="AF802" s="51">
        <v>0</v>
      </c>
    </row>
    <row r="803" spans="1:32" x14ac:dyDescent="0.2">
      <c r="A803" s="49" t="s">
        <v>65</v>
      </c>
      <c r="B803" s="11"/>
      <c r="C803" s="51">
        <v>0</v>
      </c>
      <c r="D803" s="51">
        <v>0</v>
      </c>
      <c r="E803" s="51">
        <v>0</v>
      </c>
      <c r="F803" s="51">
        <v>0</v>
      </c>
      <c r="G803" s="51">
        <v>0</v>
      </c>
      <c r="H803" s="51">
        <v>0</v>
      </c>
      <c r="I803" s="51">
        <v>0</v>
      </c>
      <c r="J803" s="51">
        <v>0</v>
      </c>
      <c r="K803" s="51">
        <v>0</v>
      </c>
      <c r="L803" s="51">
        <v>0</v>
      </c>
      <c r="M803" s="51">
        <v>0</v>
      </c>
      <c r="N803" s="51">
        <v>0</v>
      </c>
      <c r="O803" s="51">
        <v>0</v>
      </c>
      <c r="P803" s="51">
        <v>0</v>
      </c>
      <c r="Q803" s="51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1">
        <v>0</v>
      </c>
      <c r="X803" s="51">
        <v>0</v>
      </c>
      <c r="Y803" s="51">
        <v>0</v>
      </c>
      <c r="Z803" s="51">
        <v>0</v>
      </c>
      <c r="AA803" s="51">
        <v>0</v>
      </c>
      <c r="AB803" s="51">
        <v>0</v>
      </c>
      <c r="AC803" s="51">
        <v>0</v>
      </c>
      <c r="AD803" s="51">
        <v>0</v>
      </c>
      <c r="AE803" s="51">
        <v>0</v>
      </c>
      <c r="AF803" s="51">
        <v>0</v>
      </c>
    </row>
    <row r="804" spans="1:32" x14ac:dyDescent="0.2">
      <c r="A804" s="55" t="s">
        <v>66</v>
      </c>
      <c r="B804" s="31"/>
      <c r="C804" s="51">
        <v>0</v>
      </c>
      <c r="D804" s="51">
        <v>0</v>
      </c>
      <c r="E804" s="51">
        <v>0</v>
      </c>
      <c r="F804" s="51">
        <v>0</v>
      </c>
      <c r="G804" s="51">
        <v>0</v>
      </c>
      <c r="H804" s="51">
        <v>0</v>
      </c>
      <c r="I804" s="51">
        <v>0</v>
      </c>
      <c r="J804" s="51">
        <v>0</v>
      </c>
      <c r="K804" s="51">
        <v>0</v>
      </c>
      <c r="L804" s="51">
        <v>0</v>
      </c>
      <c r="M804" s="51">
        <v>0</v>
      </c>
      <c r="N804" s="51">
        <v>0</v>
      </c>
      <c r="O804" s="51">
        <v>0</v>
      </c>
      <c r="P804" s="51">
        <v>0</v>
      </c>
      <c r="Q804" s="51">
        <v>0</v>
      </c>
      <c r="R804" s="51">
        <v>0</v>
      </c>
      <c r="S804" s="51">
        <v>0</v>
      </c>
      <c r="T804" s="51">
        <v>0</v>
      </c>
      <c r="U804" s="51">
        <v>0</v>
      </c>
      <c r="V804" s="51">
        <v>0</v>
      </c>
      <c r="W804" s="51">
        <v>0</v>
      </c>
      <c r="X804" s="51">
        <v>0</v>
      </c>
      <c r="Y804" s="51">
        <v>0</v>
      </c>
      <c r="Z804" s="51">
        <v>0</v>
      </c>
      <c r="AA804" s="51">
        <v>0</v>
      </c>
      <c r="AB804" s="51">
        <v>0</v>
      </c>
      <c r="AC804" s="51">
        <v>0</v>
      </c>
      <c r="AD804" s="51">
        <v>0</v>
      </c>
      <c r="AE804" s="51">
        <v>0</v>
      </c>
      <c r="AF804" s="51">
        <v>0</v>
      </c>
    </row>
    <row r="805" spans="1:32" x14ac:dyDescent="0.2">
      <c r="A805" s="64" t="s">
        <v>67</v>
      </c>
      <c r="B805" s="65"/>
      <c r="C805" s="51">
        <v>0</v>
      </c>
      <c r="D805" s="51">
        <v>0</v>
      </c>
      <c r="E805" s="51">
        <v>0</v>
      </c>
      <c r="F805" s="51">
        <v>0</v>
      </c>
      <c r="G805" s="51">
        <v>0</v>
      </c>
      <c r="H805" s="51">
        <v>0</v>
      </c>
      <c r="I805" s="51">
        <v>0</v>
      </c>
      <c r="J805" s="51">
        <v>0</v>
      </c>
      <c r="K805" s="51">
        <v>0</v>
      </c>
      <c r="L805" s="51">
        <v>0</v>
      </c>
      <c r="M805" s="51">
        <v>0</v>
      </c>
      <c r="N805" s="51">
        <v>0</v>
      </c>
      <c r="O805" s="51">
        <v>0</v>
      </c>
      <c r="P805" s="51">
        <v>0</v>
      </c>
      <c r="Q805" s="51">
        <v>0</v>
      </c>
      <c r="R805" s="51">
        <v>0</v>
      </c>
      <c r="S805" s="51">
        <v>0</v>
      </c>
      <c r="T805" s="51">
        <v>0</v>
      </c>
      <c r="U805" s="51">
        <v>0</v>
      </c>
      <c r="V805" s="51">
        <v>0</v>
      </c>
      <c r="W805" s="51">
        <v>0</v>
      </c>
      <c r="X805" s="51">
        <v>0</v>
      </c>
      <c r="Y805" s="51">
        <v>0</v>
      </c>
      <c r="Z805" s="51">
        <v>0</v>
      </c>
      <c r="AA805" s="51">
        <v>0</v>
      </c>
      <c r="AB805" s="51">
        <v>0</v>
      </c>
      <c r="AC805" s="51">
        <v>0</v>
      </c>
      <c r="AD805" s="51">
        <v>0</v>
      </c>
      <c r="AE805" s="51">
        <v>0</v>
      </c>
      <c r="AF805" s="51">
        <v>0</v>
      </c>
    </row>
    <row r="806" spans="1:32" x14ac:dyDescent="0.2">
      <c r="A806" s="66" t="s">
        <v>68</v>
      </c>
      <c r="B806" s="67"/>
      <c r="C806" s="68">
        <v>19.302181874999999</v>
      </c>
      <c r="D806" s="68">
        <v>29.339316449999998</v>
      </c>
      <c r="E806" s="68">
        <v>21.6184437</v>
      </c>
      <c r="F806" s="68">
        <v>19.302181874999999</v>
      </c>
      <c r="G806" s="68">
        <v>28.567229174999998</v>
      </c>
      <c r="H806" s="68">
        <v>33.199752824999997</v>
      </c>
      <c r="I806" s="68">
        <v>27.023054625</v>
      </c>
      <c r="J806" s="68">
        <v>47.097323775</v>
      </c>
      <c r="K806" s="68">
        <v>40.148538299999998</v>
      </c>
      <c r="L806" s="68">
        <v>39.376451025000001</v>
      </c>
      <c r="M806" s="68">
        <v>44.008974674999997</v>
      </c>
      <c r="N806" s="68">
        <v>61.766981999999999</v>
      </c>
      <c r="O806" s="68">
        <v>46.325236499999995</v>
      </c>
      <c r="P806" s="68">
        <v>51.122214739574993</v>
      </c>
      <c r="Q806" s="68">
        <v>31.200355617660001</v>
      </c>
      <c r="R806" s="68">
        <v>41.319179915348762</v>
      </c>
      <c r="S806" s="68">
        <v>28.518521743334404</v>
      </c>
      <c r="T806" s="68">
        <v>31.9744513586934</v>
      </c>
      <c r="U806" s="68">
        <v>26.813604553510402</v>
      </c>
      <c r="V806" s="68">
        <v>14.932033590428489</v>
      </c>
      <c r="W806" s="68">
        <v>13.282805685522471</v>
      </c>
      <c r="X806" s="68">
        <v>8.6599555750370367</v>
      </c>
      <c r="Y806" s="68">
        <v>9.8992570351657037</v>
      </c>
      <c r="Z806" s="68">
        <v>10.939374998472235</v>
      </c>
      <c r="AA806" s="68">
        <v>8.4624698357862798</v>
      </c>
      <c r="AB806" s="68">
        <v>6.5028976146505988</v>
      </c>
      <c r="AC806" s="68">
        <v>5.5009430028845037</v>
      </c>
      <c r="AD806" s="68">
        <v>3.7780881498272856</v>
      </c>
      <c r="AE806" s="68">
        <v>3.5102867363093639</v>
      </c>
      <c r="AF806" s="68">
        <v>2.0438120679405563</v>
      </c>
    </row>
    <row r="807" spans="1:32" x14ac:dyDescent="0.2">
      <c r="A807" s="66" t="s">
        <v>69</v>
      </c>
      <c r="B807" s="67"/>
      <c r="C807" s="68">
        <v>0</v>
      </c>
      <c r="D807" s="68">
        <v>0</v>
      </c>
      <c r="E807" s="68">
        <v>0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0</v>
      </c>
      <c r="Q807" s="68">
        <v>0</v>
      </c>
      <c r="R807" s="68">
        <v>0</v>
      </c>
      <c r="S807" s="68">
        <v>0</v>
      </c>
      <c r="T807" s="68">
        <v>0</v>
      </c>
      <c r="U807" s="68">
        <v>0</v>
      </c>
      <c r="V807" s="68">
        <v>0</v>
      </c>
      <c r="W807" s="68">
        <v>2.4357375765003548E-4</v>
      </c>
      <c r="X807" s="68">
        <v>2.225643436916117E-4</v>
      </c>
      <c r="Y807" s="68">
        <v>3.6474688389685051E-4</v>
      </c>
      <c r="Z807" s="68">
        <v>2.716955356031936E-4</v>
      </c>
      <c r="AA807" s="68">
        <v>4.0828748979995181E-4</v>
      </c>
      <c r="AB807" s="68">
        <v>3.870971881504454E-4</v>
      </c>
      <c r="AC807" s="68">
        <v>3.8246534577335474E-4</v>
      </c>
      <c r="AD807" s="68">
        <v>3.532551241396008E-4</v>
      </c>
      <c r="AE807" s="68">
        <v>3.9212316723240829E-4</v>
      </c>
      <c r="AF807" s="68">
        <v>4.3033351350530596E-4</v>
      </c>
    </row>
    <row r="808" spans="1:32" x14ac:dyDescent="0.2">
      <c r="A808" s="61" t="s">
        <v>70</v>
      </c>
      <c r="B808" s="25"/>
      <c r="C808" s="62">
        <v>0</v>
      </c>
      <c r="D808" s="62">
        <v>0</v>
      </c>
      <c r="E808" s="62">
        <v>0</v>
      </c>
      <c r="F808" s="62">
        <v>0</v>
      </c>
      <c r="G808" s="62">
        <v>0</v>
      </c>
      <c r="H808" s="62">
        <v>0</v>
      </c>
      <c r="I808" s="62">
        <v>0</v>
      </c>
      <c r="J808" s="62">
        <v>0</v>
      </c>
      <c r="K808" s="62">
        <v>0</v>
      </c>
      <c r="L808" s="62">
        <v>0</v>
      </c>
      <c r="M808" s="62">
        <v>0</v>
      </c>
      <c r="N808" s="62">
        <v>0</v>
      </c>
      <c r="O808" s="62">
        <v>0</v>
      </c>
      <c r="P808" s="62">
        <v>0</v>
      </c>
      <c r="Q808" s="62">
        <v>0</v>
      </c>
      <c r="R808" s="62">
        <v>0</v>
      </c>
      <c r="S808" s="62">
        <v>0</v>
      </c>
      <c r="T808" s="62">
        <v>0</v>
      </c>
      <c r="U808" s="62">
        <v>0</v>
      </c>
      <c r="V808" s="62">
        <v>0</v>
      </c>
      <c r="W808" s="62">
        <v>2.4357375765003548E-4</v>
      </c>
      <c r="X808" s="62">
        <v>2.225643436916117E-4</v>
      </c>
      <c r="Y808" s="62">
        <v>3.6474688389685051E-4</v>
      </c>
      <c r="Z808" s="62">
        <v>2.716955356031936E-4</v>
      </c>
      <c r="AA808" s="62">
        <v>4.0828748979995181E-4</v>
      </c>
      <c r="AB808" s="62">
        <v>3.870971881504454E-4</v>
      </c>
      <c r="AC808" s="62">
        <v>3.8246534577335474E-4</v>
      </c>
      <c r="AD808" s="62">
        <v>3.532551241396008E-4</v>
      </c>
      <c r="AE808" s="62">
        <v>3.9212316723240829E-4</v>
      </c>
      <c r="AF808" s="62">
        <v>4.3033351350530596E-4</v>
      </c>
    </row>
    <row r="809" spans="1:32" x14ac:dyDescent="0.2">
      <c r="A809" s="70" t="s">
        <v>71</v>
      </c>
      <c r="B809" s="71" t="s">
        <v>72</v>
      </c>
      <c r="C809" s="72">
        <v>0</v>
      </c>
      <c r="D809" s="73">
        <v>0</v>
      </c>
      <c r="E809" s="73">
        <v>0</v>
      </c>
      <c r="F809" s="73">
        <v>0</v>
      </c>
      <c r="G809" s="73">
        <v>0</v>
      </c>
      <c r="H809" s="73">
        <v>0</v>
      </c>
      <c r="I809" s="73">
        <v>0</v>
      </c>
      <c r="J809" s="73">
        <v>0</v>
      </c>
      <c r="K809" s="73">
        <v>0</v>
      </c>
      <c r="L809" s="73">
        <v>0</v>
      </c>
      <c r="M809" s="73">
        <v>0</v>
      </c>
      <c r="N809" s="73">
        <v>0</v>
      </c>
      <c r="O809" s="73">
        <v>0</v>
      </c>
      <c r="P809" s="73">
        <v>0</v>
      </c>
      <c r="Q809" s="73">
        <v>0</v>
      </c>
      <c r="R809" s="73">
        <v>0</v>
      </c>
      <c r="S809" s="73">
        <v>0</v>
      </c>
      <c r="T809" s="73">
        <v>0</v>
      </c>
      <c r="U809" s="73">
        <v>0</v>
      </c>
      <c r="V809" s="73">
        <v>0</v>
      </c>
      <c r="W809" s="73">
        <v>0</v>
      </c>
      <c r="X809" s="73">
        <v>0</v>
      </c>
      <c r="Y809" s="73">
        <v>0</v>
      </c>
      <c r="Z809" s="73">
        <v>0</v>
      </c>
      <c r="AA809" s="73">
        <v>0</v>
      </c>
      <c r="AB809" s="73">
        <v>0</v>
      </c>
      <c r="AC809" s="73">
        <v>0</v>
      </c>
      <c r="AD809" s="73">
        <v>0</v>
      </c>
      <c r="AE809" s="73">
        <v>0</v>
      </c>
      <c r="AF809" s="73">
        <v>0</v>
      </c>
    </row>
    <row r="810" spans="1:32" x14ac:dyDescent="0.2">
      <c r="A810" s="70" t="s">
        <v>73</v>
      </c>
      <c r="B810" s="71" t="s">
        <v>74</v>
      </c>
      <c r="C810" s="72">
        <v>0</v>
      </c>
      <c r="D810" s="73">
        <v>0</v>
      </c>
      <c r="E810" s="73">
        <v>0</v>
      </c>
      <c r="F810" s="73">
        <v>0</v>
      </c>
      <c r="G810" s="73">
        <v>0</v>
      </c>
      <c r="H810" s="73">
        <v>0</v>
      </c>
      <c r="I810" s="73">
        <v>0</v>
      </c>
      <c r="J810" s="73">
        <v>0</v>
      </c>
      <c r="K810" s="73">
        <v>0</v>
      </c>
      <c r="L810" s="73">
        <v>0</v>
      </c>
      <c r="M810" s="73">
        <v>0</v>
      </c>
      <c r="N810" s="73">
        <v>0</v>
      </c>
      <c r="O810" s="73">
        <v>0</v>
      </c>
      <c r="P810" s="73">
        <v>0</v>
      </c>
      <c r="Q810" s="73">
        <v>0</v>
      </c>
      <c r="R810" s="73">
        <v>0</v>
      </c>
      <c r="S810" s="73">
        <v>0</v>
      </c>
      <c r="T810" s="73">
        <v>0</v>
      </c>
      <c r="U810" s="73">
        <v>0</v>
      </c>
      <c r="V810" s="73">
        <v>0</v>
      </c>
      <c r="W810" s="73">
        <v>0</v>
      </c>
      <c r="X810" s="73">
        <v>0</v>
      </c>
      <c r="Y810" s="73">
        <v>0</v>
      </c>
      <c r="Z810" s="73">
        <v>0</v>
      </c>
      <c r="AA810" s="73">
        <v>0</v>
      </c>
      <c r="AB810" s="73">
        <v>0</v>
      </c>
      <c r="AC810" s="73">
        <v>0</v>
      </c>
      <c r="AD810" s="73">
        <v>0</v>
      </c>
      <c r="AE810" s="73">
        <v>0</v>
      </c>
      <c r="AF810" s="73">
        <v>0</v>
      </c>
    </row>
    <row r="811" spans="1:32" x14ac:dyDescent="0.2">
      <c r="A811" s="70" t="s">
        <v>75</v>
      </c>
      <c r="B811" s="71" t="s">
        <v>76</v>
      </c>
      <c r="C811" s="72">
        <v>0</v>
      </c>
      <c r="D811" s="73">
        <v>0</v>
      </c>
      <c r="E811" s="73">
        <v>0</v>
      </c>
      <c r="F811" s="73">
        <v>0</v>
      </c>
      <c r="G811" s="73">
        <v>0</v>
      </c>
      <c r="H811" s="73">
        <v>0</v>
      </c>
      <c r="I811" s="73">
        <v>0</v>
      </c>
      <c r="J811" s="73">
        <v>0</v>
      </c>
      <c r="K811" s="73">
        <v>0</v>
      </c>
      <c r="L811" s="73">
        <v>0</v>
      </c>
      <c r="M811" s="73">
        <v>0</v>
      </c>
      <c r="N811" s="73">
        <v>0</v>
      </c>
      <c r="O811" s="73">
        <v>0</v>
      </c>
      <c r="P811" s="73">
        <v>0</v>
      </c>
      <c r="Q811" s="73">
        <v>0</v>
      </c>
      <c r="R811" s="73">
        <v>0</v>
      </c>
      <c r="S811" s="73">
        <v>0</v>
      </c>
      <c r="T811" s="73">
        <v>0</v>
      </c>
      <c r="U811" s="73">
        <v>0</v>
      </c>
      <c r="V811" s="73">
        <v>0</v>
      </c>
      <c r="W811" s="73">
        <v>0</v>
      </c>
      <c r="X811" s="73">
        <v>0</v>
      </c>
      <c r="Y811" s="73">
        <v>0</v>
      </c>
      <c r="Z811" s="73">
        <v>0</v>
      </c>
      <c r="AA811" s="73">
        <v>0</v>
      </c>
      <c r="AB811" s="73">
        <v>0</v>
      </c>
      <c r="AC811" s="73">
        <v>0</v>
      </c>
      <c r="AD811" s="73">
        <v>0</v>
      </c>
      <c r="AE811" s="73">
        <v>0</v>
      </c>
      <c r="AF811" s="73">
        <v>0</v>
      </c>
    </row>
    <row r="812" spans="1:32" x14ac:dyDescent="0.2">
      <c r="A812" s="70" t="s">
        <v>77</v>
      </c>
      <c r="B812" s="71" t="s">
        <v>78</v>
      </c>
      <c r="C812" s="72">
        <v>0</v>
      </c>
      <c r="D812" s="73">
        <v>0</v>
      </c>
      <c r="E812" s="73">
        <v>0</v>
      </c>
      <c r="F812" s="73">
        <v>0</v>
      </c>
      <c r="G812" s="73">
        <v>0</v>
      </c>
      <c r="H812" s="73">
        <v>0</v>
      </c>
      <c r="I812" s="73">
        <v>0</v>
      </c>
      <c r="J812" s="73">
        <v>0</v>
      </c>
      <c r="K812" s="73">
        <v>0</v>
      </c>
      <c r="L812" s="73">
        <v>0</v>
      </c>
      <c r="M812" s="73">
        <v>0</v>
      </c>
      <c r="N812" s="73">
        <v>0</v>
      </c>
      <c r="O812" s="73">
        <v>0</v>
      </c>
      <c r="P812" s="73">
        <v>0</v>
      </c>
      <c r="Q812" s="73">
        <v>0</v>
      </c>
      <c r="R812" s="73">
        <v>0</v>
      </c>
      <c r="S812" s="73">
        <v>0</v>
      </c>
      <c r="T812" s="73">
        <v>0</v>
      </c>
      <c r="U812" s="73">
        <v>0</v>
      </c>
      <c r="V812" s="73">
        <v>0</v>
      </c>
      <c r="W812" s="73">
        <v>0</v>
      </c>
      <c r="X812" s="73">
        <v>0</v>
      </c>
      <c r="Y812" s="73">
        <v>0</v>
      </c>
      <c r="Z812" s="73">
        <v>0</v>
      </c>
      <c r="AA812" s="73">
        <v>0</v>
      </c>
      <c r="AB812" s="73">
        <v>0</v>
      </c>
      <c r="AC812" s="73">
        <v>0</v>
      </c>
      <c r="AD812" s="73">
        <v>0</v>
      </c>
      <c r="AE812" s="73">
        <v>0</v>
      </c>
      <c r="AF812" s="73">
        <v>0</v>
      </c>
    </row>
    <row r="813" spans="1:32" x14ac:dyDescent="0.2">
      <c r="A813" s="70" t="s">
        <v>79</v>
      </c>
      <c r="B813" s="71" t="s">
        <v>80</v>
      </c>
      <c r="C813" s="72">
        <v>0</v>
      </c>
      <c r="D813" s="73">
        <v>0</v>
      </c>
      <c r="E813" s="73">
        <v>0</v>
      </c>
      <c r="F813" s="73">
        <v>0</v>
      </c>
      <c r="G813" s="73">
        <v>0</v>
      </c>
      <c r="H813" s="73">
        <v>0</v>
      </c>
      <c r="I813" s="73">
        <v>0</v>
      </c>
      <c r="J813" s="73">
        <v>0</v>
      </c>
      <c r="K813" s="73">
        <v>0</v>
      </c>
      <c r="L813" s="73">
        <v>0</v>
      </c>
      <c r="M813" s="73">
        <v>0</v>
      </c>
      <c r="N813" s="73">
        <v>0</v>
      </c>
      <c r="O813" s="73">
        <v>0</v>
      </c>
      <c r="P813" s="73">
        <v>0</v>
      </c>
      <c r="Q813" s="73">
        <v>0</v>
      </c>
      <c r="R813" s="73">
        <v>0</v>
      </c>
      <c r="S813" s="73">
        <v>0</v>
      </c>
      <c r="T813" s="73">
        <v>0</v>
      </c>
      <c r="U813" s="73">
        <v>0</v>
      </c>
      <c r="V813" s="73">
        <v>0</v>
      </c>
      <c r="W813" s="73">
        <v>0</v>
      </c>
      <c r="X813" s="73">
        <v>0</v>
      </c>
      <c r="Y813" s="73">
        <v>0</v>
      </c>
      <c r="Z813" s="73">
        <v>0</v>
      </c>
      <c r="AA813" s="73">
        <v>0</v>
      </c>
      <c r="AB813" s="73">
        <v>0</v>
      </c>
      <c r="AC813" s="73">
        <v>0</v>
      </c>
      <c r="AD813" s="73">
        <v>0</v>
      </c>
      <c r="AE813" s="73">
        <v>0</v>
      </c>
      <c r="AF813" s="73">
        <v>0</v>
      </c>
    </row>
    <row r="814" spans="1:32" x14ac:dyDescent="0.2">
      <c r="A814" s="74" t="s">
        <v>81</v>
      </c>
      <c r="B814" s="75"/>
      <c r="C814" s="72">
        <v>0</v>
      </c>
      <c r="D814" s="73">
        <v>0</v>
      </c>
      <c r="E814" s="73">
        <v>0</v>
      </c>
      <c r="F814" s="73">
        <v>0</v>
      </c>
      <c r="G814" s="73">
        <v>0</v>
      </c>
      <c r="H814" s="73">
        <v>0</v>
      </c>
      <c r="I814" s="73">
        <v>0</v>
      </c>
      <c r="J814" s="73">
        <v>0</v>
      </c>
      <c r="K814" s="73">
        <v>0</v>
      </c>
      <c r="L814" s="73">
        <v>0</v>
      </c>
      <c r="M814" s="73">
        <v>0</v>
      </c>
      <c r="N814" s="73">
        <v>0</v>
      </c>
      <c r="O814" s="73">
        <v>0</v>
      </c>
      <c r="P814" s="73">
        <v>0</v>
      </c>
      <c r="Q814" s="73">
        <v>0</v>
      </c>
      <c r="R814" s="73">
        <v>0</v>
      </c>
      <c r="S814" s="73">
        <v>0</v>
      </c>
      <c r="T814" s="73">
        <v>0</v>
      </c>
      <c r="U814" s="73">
        <v>0</v>
      </c>
      <c r="V814" s="73">
        <v>0</v>
      </c>
      <c r="W814" s="73">
        <v>2.4357375765003548E-4</v>
      </c>
      <c r="X814" s="73">
        <v>2.225643436916117E-4</v>
      </c>
      <c r="Y814" s="73">
        <v>3.6474688389685051E-4</v>
      </c>
      <c r="Z814" s="73">
        <v>2.716955356031936E-4</v>
      </c>
      <c r="AA814" s="73">
        <v>4.0828748979995181E-4</v>
      </c>
      <c r="AB814" s="73">
        <v>3.870971881504454E-4</v>
      </c>
      <c r="AC814" s="73">
        <v>3.8246534577335474E-4</v>
      </c>
      <c r="AD814" s="73">
        <v>3.532551241396008E-4</v>
      </c>
      <c r="AE814" s="73">
        <v>3.9212316723240829E-4</v>
      </c>
      <c r="AF814" s="73">
        <v>4.3033351350530596E-4</v>
      </c>
    </row>
    <row r="815" spans="1:32" x14ac:dyDescent="0.2">
      <c r="A815" s="76" t="s">
        <v>82</v>
      </c>
      <c r="B815" s="28"/>
      <c r="C815" s="78">
        <v>0</v>
      </c>
      <c r="D815" s="78">
        <v>0</v>
      </c>
      <c r="E815" s="78">
        <v>0</v>
      </c>
      <c r="F815" s="78">
        <v>0</v>
      </c>
      <c r="G815" s="78">
        <v>0</v>
      </c>
      <c r="H815" s="78">
        <v>0</v>
      </c>
      <c r="I815" s="78">
        <v>0</v>
      </c>
      <c r="J815" s="78">
        <v>0</v>
      </c>
      <c r="K815" s="78">
        <v>0</v>
      </c>
      <c r="L815" s="78">
        <v>0</v>
      </c>
      <c r="M815" s="78">
        <v>0</v>
      </c>
      <c r="N815" s="78">
        <v>0</v>
      </c>
      <c r="O815" s="78">
        <v>0</v>
      </c>
      <c r="P815" s="78">
        <v>0</v>
      </c>
      <c r="Q815" s="78">
        <v>0</v>
      </c>
      <c r="R815" s="78">
        <v>0</v>
      </c>
      <c r="S815" s="78">
        <v>0</v>
      </c>
      <c r="T815" s="78">
        <v>0</v>
      </c>
      <c r="U815" s="78">
        <v>0</v>
      </c>
      <c r="V815" s="78">
        <v>0</v>
      </c>
      <c r="W815" s="78">
        <v>0</v>
      </c>
      <c r="X815" s="78">
        <v>0</v>
      </c>
      <c r="Y815" s="78">
        <v>0</v>
      </c>
      <c r="Z815" s="78">
        <v>0</v>
      </c>
      <c r="AA815" s="78">
        <v>0</v>
      </c>
      <c r="AB815" s="78">
        <v>0</v>
      </c>
      <c r="AC815" s="78">
        <v>0</v>
      </c>
      <c r="AD815" s="78">
        <v>0</v>
      </c>
      <c r="AE815" s="78">
        <v>0</v>
      </c>
      <c r="AF815" s="78">
        <v>0</v>
      </c>
    </row>
    <row r="816" spans="1:32" x14ac:dyDescent="0.2">
      <c r="A816" s="79" t="s">
        <v>83</v>
      </c>
      <c r="B816" s="80" t="s">
        <v>84</v>
      </c>
      <c r="C816" s="81">
        <v>0</v>
      </c>
      <c r="D816" s="82">
        <v>0</v>
      </c>
      <c r="E816" s="82">
        <v>0</v>
      </c>
      <c r="F816" s="82">
        <v>0</v>
      </c>
      <c r="G816" s="82">
        <v>0</v>
      </c>
      <c r="H816" s="82">
        <v>0</v>
      </c>
      <c r="I816" s="82">
        <v>0</v>
      </c>
      <c r="J816" s="82">
        <v>0</v>
      </c>
      <c r="K816" s="82">
        <v>0</v>
      </c>
      <c r="L816" s="82">
        <v>0</v>
      </c>
      <c r="M816" s="82">
        <v>0</v>
      </c>
      <c r="N816" s="82">
        <v>0</v>
      </c>
      <c r="O816" s="82">
        <v>0</v>
      </c>
      <c r="P816" s="82">
        <v>0</v>
      </c>
      <c r="Q816" s="82">
        <v>0</v>
      </c>
      <c r="R816" s="82">
        <v>0</v>
      </c>
      <c r="S816" s="82">
        <v>0</v>
      </c>
      <c r="T816" s="82">
        <v>0</v>
      </c>
      <c r="U816" s="82">
        <v>0</v>
      </c>
      <c r="V816" s="82">
        <v>0</v>
      </c>
      <c r="W816" s="82">
        <v>0</v>
      </c>
      <c r="X816" s="82">
        <v>0</v>
      </c>
      <c r="Y816" s="82">
        <v>0</v>
      </c>
      <c r="Z816" s="82">
        <v>0</v>
      </c>
      <c r="AA816" s="82">
        <v>0</v>
      </c>
      <c r="AB816" s="82">
        <v>0</v>
      </c>
      <c r="AC816" s="82">
        <v>0</v>
      </c>
      <c r="AD816" s="82">
        <v>0</v>
      </c>
      <c r="AE816" s="82">
        <v>0</v>
      </c>
      <c r="AF816" s="82">
        <v>0</v>
      </c>
    </row>
    <row r="817" spans="1:32" x14ac:dyDescent="0.2">
      <c r="A817" s="83" t="s">
        <v>85</v>
      </c>
      <c r="B817" s="84">
        <v>84</v>
      </c>
      <c r="C817" s="72">
        <v>0</v>
      </c>
      <c r="D817" s="73">
        <v>0</v>
      </c>
      <c r="E817" s="73">
        <v>0</v>
      </c>
      <c r="F817" s="73">
        <v>0</v>
      </c>
      <c r="G817" s="73">
        <v>0</v>
      </c>
      <c r="H817" s="73">
        <v>0</v>
      </c>
      <c r="I817" s="73">
        <v>0</v>
      </c>
      <c r="J817" s="73">
        <v>0</v>
      </c>
      <c r="K817" s="73">
        <v>0</v>
      </c>
      <c r="L817" s="73">
        <v>0</v>
      </c>
      <c r="M817" s="73">
        <v>0</v>
      </c>
      <c r="N817" s="73">
        <v>0</v>
      </c>
      <c r="O817" s="73">
        <v>0</v>
      </c>
      <c r="P817" s="73">
        <v>0</v>
      </c>
      <c r="Q817" s="73">
        <v>0</v>
      </c>
      <c r="R817" s="73">
        <v>0</v>
      </c>
      <c r="S817" s="73">
        <v>0</v>
      </c>
      <c r="T817" s="73">
        <v>0</v>
      </c>
      <c r="U817" s="73">
        <v>0</v>
      </c>
      <c r="V817" s="73">
        <v>0</v>
      </c>
      <c r="W817" s="73">
        <v>0</v>
      </c>
      <c r="X817" s="73">
        <v>0</v>
      </c>
      <c r="Y817" s="73">
        <v>0</v>
      </c>
      <c r="Z817" s="73">
        <v>0</v>
      </c>
      <c r="AA817" s="73">
        <v>0</v>
      </c>
      <c r="AB817" s="73">
        <v>0</v>
      </c>
      <c r="AC817" s="73">
        <v>0</v>
      </c>
      <c r="AD817" s="73">
        <v>0</v>
      </c>
      <c r="AE817" s="73">
        <v>0</v>
      </c>
      <c r="AF817" s="73">
        <v>0</v>
      </c>
    </row>
    <row r="818" spans="1:32" x14ac:dyDescent="0.2">
      <c r="A818" s="70" t="s">
        <v>86</v>
      </c>
      <c r="B818" s="71">
        <v>85</v>
      </c>
      <c r="C818" s="72">
        <v>0</v>
      </c>
      <c r="D818" s="73">
        <v>0</v>
      </c>
      <c r="E818" s="73">
        <v>0</v>
      </c>
      <c r="F818" s="73">
        <v>0</v>
      </c>
      <c r="G818" s="73">
        <v>0</v>
      </c>
      <c r="H818" s="73">
        <v>0</v>
      </c>
      <c r="I818" s="73">
        <v>0</v>
      </c>
      <c r="J818" s="73">
        <v>0</v>
      </c>
      <c r="K818" s="73">
        <v>0</v>
      </c>
      <c r="L818" s="73">
        <v>0</v>
      </c>
      <c r="M818" s="73">
        <v>0</v>
      </c>
      <c r="N818" s="73">
        <v>0</v>
      </c>
      <c r="O818" s="73">
        <v>0</v>
      </c>
      <c r="P818" s="73">
        <v>0</v>
      </c>
      <c r="Q818" s="73">
        <v>0</v>
      </c>
      <c r="R818" s="73">
        <v>0</v>
      </c>
      <c r="S818" s="73">
        <v>0</v>
      </c>
      <c r="T818" s="73">
        <v>0</v>
      </c>
      <c r="U818" s="73">
        <v>0</v>
      </c>
      <c r="V818" s="73">
        <v>0</v>
      </c>
      <c r="W818" s="73">
        <v>0</v>
      </c>
      <c r="X818" s="73">
        <v>0</v>
      </c>
      <c r="Y818" s="73">
        <v>0</v>
      </c>
      <c r="Z818" s="73">
        <v>0</v>
      </c>
      <c r="AA818" s="73">
        <v>0</v>
      </c>
      <c r="AB818" s="73">
        <v>0</v>
      </c>
      <c r="AC818" s="73">
        <v>0</v>
      </c>
      <c r="AD818" s="73">
        <v>0</v>
      </c>
      <c r="AE818" s="73">
        <v>0</v>
      </c>
      <c r="AF818" s="73">
        <v>0</v>
      </c>
    </row>
    <row r="819" spans="1:32" x14ac:dyDescent="0.2">
      <c r="A819" s="74" t="s">
        <v>87</v>
      </c>
      <c r="B819" s="75" t="s">
        <v>88</v>
      </c>
      <c r="C819" s="85">
        <v>0</v>
      </c>
      <c r="D819" s="86">
        <v>0</v>
      </c>
      <c r="E819" s="86">
        <v>0</v>
      </c>
      <c r="F819" s="86">
        <v>0</v>
      </c>
      <c r="G819" s="86">
        <v>0</v>
      </c>
      <c r="H819" s="86">
        <v>0</v>
      </c>
      <c r="I819" s="86">
        <v>0</v>
      </c>
      <c r="J819" s="86">
        <v>0</v>
      </c>
      <c r="K819" s="86">
        <v>0</v>
      </c>
      <c r="L819" s="86">
        <v>0</v>
      </c>
      <c r="M819" s="86">
        <v>0</v>
      </c>
      <c r="N819" s="86">
        <v>0</v>
      </c>
      <c r="O819" s="86">
        <v>0</v>
      </c>
      <c r="P819" s="86">
        <v>0</v>
      </c>
      <c r="Q819" s="86">
        <v>0</v>
      </c>
      <c r="R819" s="86">
        <v>0</v>
      </c>
      <c r="S819" s="86">
        <v>0</v>
      </c>
      <c r="T819" s="86">
        <v>0</v>
      </c>
      <c r="U819" s="86">
        <v>0</v>
      </c>
      <c r="V819" s="86">
        <v>0</v>
      </c>
      <c r="W819" s="86">
        <v>0</v>
      </c>
      <c r="X819" s="86">
        <v>0</v>
      </c>
      <c r="Y819" s="86">
        <v>0</v>
      </c>
      <c r="Z819" s="86">
        <v>0</v>
      </c>
      <c r="AA819" s="86">
        <v>0</v>
      </c>
      <c r="AB819" s="86">
        <v>0</v>
      </c>
      <c r="AC819" s="86">
        <v>0</v>
      </c>
      <c r="AD819" s="86">
        <v>0</v>
      </c>
      <c r="AE819" s="86">
        <v>0</v>
      </c>
      <c r="AF819" s="86">
        <v>0</v>
      </c>
    </row>
    <row r="820" spans="1:32" x14ac:dyDescent="0.2">
      <c r="A820" s="32" t="s">
        <v>89</v>
      </c>
      <c r="B820" s="33"/>
      <c r="C820" s="34">
        <v>0</v>
      </c>
      <c r="D820" s="34">
        <v>0</v>
      </c>
      <c r="E820" s="34">
        <v>0</v>
      </c>
      <c r="F820" s="34">
        <v>0</v>
      </c>
      <c r="G820" s="34">
        <v>0</v>
      </c>
      <c r="H820" s="34">
        <v>0</v>
      </c>
      <c r="I820" s="34">
        <v>0</v>
      </c>
      <c r="J820" s="34">
        <v>0</v>
      </c>
      <c r="K820" s="34">
        <v>0</v>
      </c>
      <c r="L820" s="34">
        <v>0</v>
      </c>
      <c r="M820" s="34">
        <v>0</v>
      </c>
      <c r="N820" s="34">
        <v>0</v>
      </c>
      <c r="O820" s="34">
        <v>0</v>
      </c>
      <c r="P820" s="34">
        <v>0</v>
      </c>
      <c r="Q820" s="34">
        <v>0</v>
      </c>
      <c r="R820" s="34">
        <v>0</v>
      </c>
      <c r="S820" s="34">
        <v>0</v>
      </c>
      <c r="T820" s="34">
        <v>0</v>
      </c>
      <c r="U820" s="34">
        <v>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34">
        <v>0</v>
      </c>
      <c r="AB820" s="34">
        <v>0</v>
      </c>
      <c r="AC820" s="34">
        <v>0</v>
      </c>
      <c r="AD820" s="34">
        <v>0</v>
      </c>
      <c r="AE820" s="34">
        <v>0</v>
      </c>
      <c r="AF820" s="34">
        <v>0</v>
      </c>
    </row>
    <row r="821" spans="1:32" ht="13.5" thickBot="1" x14ac:dyDescent="0.25">
      <c r="A821" s="30" t="s">
        <v>90</v>
      </c>
      <c r="B821" s="31"/>
      <c r="C821" s="19">
        <v>0</v>
      </c>
      <c r="D821" s="19">
        <v>0</v>
      </c>
      <c r="E821" s="19">
        <v>0</v>
      </c>
      <c r="F821" s="19">
        <v>0</v>
      </c>
      <c r="G821" s="19">
        <v>0</v>
      </c>
      <c r="H821" s="19">
        <v>0</v>
      </c>
      <c r="I821" s="19">
        <v>0</v>
      </c>
      <c r="J821" s="19">
        <v>0</v>
      </c>
      <c r="K821" s="19">
        <v>0</v>
      </c>
      <c r="L821" s="19">
        <v>0</v>
      </c>
      <c r="M821" s="19">
        <v>0</v>
      </c>
      <c r="N821" s="19">
        <v>0</v>
      </c>
      <c r="O821" s="19">
        <v>0</v>
      </c>
      <c r="P821" s="19">
        <v>0</v>
      </c>
      <c r="Q821" s="19">
        <v>0</v>
      </c>
      <c r="R821" s="19">
        <v>0</v>
      </c>
      <c r="S821" s="19">
        <v>0</v>
      </c>
      <c r="T821" s="19">
        <v>0</v>
      </c>
      <c r="U821" s="19">
        <v>0</v>
      </c>
      <c r="V821" s="19">
        <v>0</v>
      </c>
      <c r="W821" s="19">
        <v>0</v>
      </c>
      <c r="X821" s="19">
        <v>0</v>
      </c>
      <c r="Y821" s="19">
        <v>0</v>
      </c>
      <c r="Z821" s="19">
        <v>0</v>
      </c>
      <c r="AA821" s="19">
        <v>0</v>
      </c>
      <c r="AB821" s="19">
        <v>0</v>
      </c>
      <c r="AC821" s="19">
        <v>0</v>
      </c>
      <c r="AD821" s="19">
        <v>0</v>
      </c>
      <c r="AE821" s="19">
        <v>0</v>
      </c>
      <c r="AF821" s="19">
        <v>0</v>
      </c>
    </row>
    <row r="822" spans="1:32" ht="13.5" thickBot="1" x14ac:dyDescent="0.25">
      <c r="A822" s="36" t="s">
        <v>91</v>
      </c>
      <c r="B822" s="37"/>
      <c r="C822" s="38">
        <v>2.3162618250000122</v>
      </c>
      <c r="D822" s="38">
        <v>0</v>
      </c>
      <c r="E822" s="38">
        <v>0</v>
      </c>
      <c r="F822" s="38">
        <v>0</v>
      </c>
      <c r="G822" s="38">
        <v>0</v>
      </c>
      <c r="H822" s="38">
        <v>0</v>
      </c>
      <c r="I822" s="38">
        <v>0</v>
      </c>
      <c r="J822" s="38">
        <v>0</v>
      </c>
      <c r="K822" s="38">
        <v>0</v>
      </c>
      <c r="L822" s="38">
        <v>-5.4046109250000001</v>
      </c>
      <c r="M822" s="38">
        <v>3.0883490999999879</v>
      </c>
      <c r="N822" s="38">
        <v>0</v>
      </c>
      <c r="O822" s="38">
        <v>0.77208727500001828</v>
      </c>
      <c r="P822" s="38">
        <v>-0.60222807450003302</v>
      </c>
      <c r="Q822" s="38">
        <v>2.9339316450062825E-2</v>
      </c>
      <c r="R822" s="38">
        <v>-3.2631556348405866E-4</v>
      </c>
      <c r="S822" s="38">
        <v>0</v>
      </c>
      <c r="T822" s="38">
        <v>0</v>
      </c>
      <c r="U822" s="38">
        <v>0.29096987924032192</v>
      </c>
      <c r="V822" s="38">
        <v>0.46428156606407356</v>
      </c>
      <c r="W822" s="38">
        <v>1.2746554777187811</v>
      </c>
      <c r="X822" s="38">
        <v>-0.17554893078440159</v>
      </c>
      <c r="Y822" s="38">
        <v>-4.0807136079904751</v>
      </c>
      <c r="Z822" s="38">
        <v>0.28393812451922429</v>
      </c>
      <c r="AA822" s="38">
        <v>4.8948252369598322E-3</v>
      </c>
      <c r="AB822" s="38">
        <v>-0.42680104752977854</v>
      </c>
      <c r="AC822" s="38">
        <v>-0.11629408901944771</v>
      </c>
      <c r="AD822" s="38">
        <v>0.22100109737121443</v>
      </c>
      <c r="AE822" s="38">
        <v>0.82532907951213019</v>
      </c>
      <c r="AF822" s="38">
        <v>0.47626936567024813</v>
      </c>
    </row>
    <row r="824" spans="1:32" x14ac:dyDescent="0.2">
      <c r="A824" s="94"/>
      <c r="B824" s="95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</row>
    <row r="825" spans="1:32" x14ac:dyDescent="0.2">
      <c r="A825"/>
      <c r="B825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 spans="1:32" ht="30.75" thickBot="1" x14ac:dyDescent="0.3">
      <c r="A826" s="90" t="s">
        <v>111</v>
      </c>
      <c r="B826" s="2" t="s">
        <v>1</v>
      </c>
      <c r="C826" s="3">
        <v>1990</v>
      </c>
      <c r="D826" s="3">
        <v>1991</v>
      </c>
      <c r="E826" s="3">
        <v>1992</v>
      </c>
      <c r="F826" s="3">
        <v>1993</v>
      </c>
      <c r="G826" s="3">
        <v>1994</v>
      </c>
      <c r="H826" s="3">
        <v>1995</v>
      </c>
      <c r="I826" s="3">
        <v>1996</v>
      </c>
      <c r="J826" s="3">
        <v>1997</v>
      </c>
      <c r="K826" s="3">
        <v>1998</v>
      </c>
      <c r="L826" s="3">
        <v>1999</v>
      </c>
      <c r="M826" s="3">
        <v>2000</v>
      </c>
      <c r="N826" s="3">
        <v>2001</v>
      </c>
      <c r="O826" s="3">
        <v>2002</v>
      </c>
      <c r="P826" s="3">
        <v>2003</v>
      </c>
      <c r="Q826" s="3">
        <v>2004</v>
      </c>
      <c r="R826" s="3">
        <v>2005</v>
      </c>
      <c r="S826" s="3">
        <v>2006</v>
      </c>
      <c r="T826" s="3">
        <v>2007</v>
      </c>
      <c r="U826" s="3">
        <v>2008</v>
      </c>
      <c r="V826" s="3">
        <v>2009</v>
      </c>
      <c r="W826" s="3">
        <v>2010</v>
      </c>
      <c r="X826" s="3">
        <v>2011</v>
      </c>
      <c r="Y826" s="3">
        <v>2012</v>
      </c>
      <c r="Z826" s="3">
        <v>2013</v>
      </c>
      <c r="AA826" s="3">
        <v>2014</v>
      </c>
      <c r="AB826" s="3">
        <v>2015</v>
      </c>
      <c r="AC826" s="3">
        <v>2016</v>
      </c>
      <c r="AD826" s="3">
        <v>2017</v>
      </c>
      <c r="AE826" s="3">
        <v>2018</v>
      </c>
      <c r="AF826" s="3">
        <v>2019</v>
      </c>
    </row>
    <row r="827" spans="1:32" x14ac:dyDescent="0.2">
      <c r="A827" s="5" t="s">
        <v>2</v>
      </c>
      <c r="B827" s="6"/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7">
        <v>0</v>
      </c>
      <c r="AF827" s="7">
        <v>0</v>
      </c>
    </row>
    <row r="828" spans="1:32" x14ac:dyDescent="0.2">
      <c r="A828" s="10" t="s">
        <v>3</v>
      </c>
      <c r="B828" s="11"/>
      <c r="C828" s="12">
        <v>0</v>
      </c>
      <c r="D828" s="12">
        <v>0</v>
      </c>
      <c r="E828" s="12">
        <v>0</v>
      </c>
      <c r="F828" s="12">
        <v>0</v>
      </c>
      <c r="G828" s="12">
        <v>0</v>
      </c>
      <c r="H828" s="12">
        <v>0</v>
      </c>
      <c r="I828" s="12">
        <v>0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  <c r="O828" s="12">
        <v>0</v>
      </c>
      <c r="P828" s="12">
        <v>0</v>
      </c>
      <c r="Q828" s="12">
        <v>0</v>
      </c>
      <c r="R828" s="12">
        <v>16.351813237999998</v>
      </c>
      <c r="S828" s="12">
        <v>0</v>
      </c>
      <c r="T828" s="12">
        <v>0</v>
      </c>
      <c r="U828" s="12">
        <v>0</v>
      </c>
      <c r="V828" s="12">
        <v>0</v>
      </c>
      <c r="W828" s="12">
        <v>0</v>
      </c>
      <c r="X828" s="12">
        <v>0</v>
      </c>
      <c r="Y828" s="12">
        <v>0</v>
      </c>
      <c r="Z828" s="12">
        <v>3.3952482417127068</v>
      </c>
      <c r="AA828" s="12">
        <v>0</v>
      </c>
      <c r="AB828" s="12">
        <v>0</v>
      </c>
      <c r="AC828" s="12">
        <v>0</v>
      </c>
      <c r="AD828" s="12">
        <v>0</v>
      </c>
      <c r="AE828" s="12">
        <v>7.5616539426795564</v>
      </c>
      <c r="AF828" s="12">
        <v>0</v>
      </c>
    </row>
    <row r="829" spans="1:32" x14ac:dyDescent="0.2">
      <c r="A829" s="10" t="s">
        <v>4</v>
      </c>
      <c r="B829" s="11"/>
      <c r="C829" s="12">
        <v>74.620999999999995</v>
      </c>
      <c r="D829" s="12">
        <v>48.345999999999997</v>
      </c>
      <c r="E829" s="12">
        <v>42.04</v>
      </c>
      <c r="F829" s="12">
        <v>30.478999999999999</v>
      </c>
      <c r="G829" s="12">
        <v>54.651999999999994</v>
      </c>
      <c r="H829" s="12">
        <v>69.366</v>
      </c>
      <c r="I829" s="12">
        <v>60.957999999999998</v>
      </c>
      <c r="J829" s="12">
        <v>91.436999999999998</v>
      </c>
      <c r="K829" s="12">
        <v>127.17099999999999</v>
      </c>
      <c r="L829" s="12">
        <v>116.66099999999999</v>
      </c>
      <c r="M829" s="12">
        <v>111.40599999999999</v>
      </c>
      <c r="N829" s="12">
        <v>13.662999999999998</v>
      </c>
      <c r="O829" s="12">
        <v>30.478999999999999</v>
      </c>
      <c r="P829" s="12">
        <v>27.325999999999997</v>
      </c>
      <c r="Q829" s="12">
        <v>27.325999999999997</v>
      </c>
      <c r="R829" s="12">
        <v>22.971779939399998</v>
      </c>
      <c r="S829" s="12">
        <v>3.1572039999999997</v>
      </c>
      <c r="T829" s="12">
        <v>13.092656982999999</v>
      </c>
      <c r="U829" s="12">
        <v>25.732810119999996</v>
      </c>
      <c r="V829" s="12">
        <v>24.383695020999998</v>
      </c>
      <c r="W829" s="12">
        <v>22.593092658</v>
      </c>
      <c r="X829" s="12">
        <v>20.802036263000659</v>
      </c>
      <c r="Y829" s="12">
        <v>9.016279913</v>
      </c>
      <c r="Z829" s="12">
        <v>28.401526478591158</v>
      </c>
      <c r="AA829" s="12">
        <v>16.613553302486185</v>
      </c>
      <c r="AB829" s="12">
        <v>26.2553830269337</v>
      </c>
      <c r="AC829" s="12">
        <v>75.72521776243093</v>
      </c>
      <c r="AD829" s="12">
        <v>102.52838518301104</v>
      </c>
      <c r="AE829" s="12">
        <v>36.297317128453038</v>
      </c>
      <c r="AF829" s="12">
        <v>28.749403849447511</v>
      </c>
    </row>
    <row r="830" spans="1:32" x14ac:dyDescent="0.2">
      <c r="A830" s="10" t="s">
        <v>5</v>
      </c>
      <c r="B830" s="11"/>
      <c r="C830" s="12">
        <v>0</v>
      </c>
      <c r="D830" s="12">
        <v>0</v>
      </c>
      <c r="E830" s="12">
        <v>0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</row>
    <row r="831" spans="1:32" ht="13.5" thickBot="1" x14ac:dyDescent="0.25">
      <c r="A831" s="13" t="s">
        <v>6</v>
      </c>
      <c r="B831" s="14"/>
      <c r="C831" s="15">
        <v>2.1019999999999999</v>
      </c>
      <c r="D831" s="15">
        <v>-3.1529999999999996</v>
      </c>
      <c r="E831" s="15">
        <v>-1.0509999999999999</v>
      </c>
      <c r="F831" s="15">
        <v>0</v>
      </c>
      <c r="G831" s="15">
        <v>0</v>
      </c>
      <c r="H831" s="15">
        <v>2.1019999999999999</v>
      </c>
      <c r="I831" s="15">
        <v>0</v>
      </c>
      <c r="J831" s="15">
        <v>-2.1019999999999999</v>
      </c>
      <c r="K831" s="15">
        <v>0</v>
      </c>
      <c r="L831" s="15">
        <v>-3.1529999999999996</v>
      </c>
      <c r="M831" s="15">
        <v>2.1019999999999999</v>
      </c>
      <c r="N831" s="15">
        <v>2.1019999999999999</v>
      </c>
      <c r="O831" s="15">
        <v>-1.0509999999999999</v>
      </c>
      <c r="P831" s="15">
        <v>-5.2549999999999999</v>
      </c>
      <c r="Q831" s="15">
        <v>6.3059999999999992</v>
      </c>
      <c r="R831" s="15">
        <v>1.1972203750000074</v>
      </c>
      <c r="S831" s="15">
        <v>-3.6450330070000052</v>
      </c>
      <c r="T831" s="15">
        <v>2.9954004480000007</v>
      </c>
      <c r="U831" s="15">
        <v>6.3690599999978517E-2</v>
      </c>
      <c r="V831" s="15">
        <v>-0.56118565399999398</v>
      </c>
      <c r="W831" s="15">
        <v>-3.7916380479999989</v>
      </c>
      <c r="X831" s="15">
        <v>3.9313874159999989</v>
      </c>
      <c r="Y831" s="15">
        <v>-5.4211808692569976</v>
      </c>
      <c r="Z831" s="15">
        <v>1.4092276885359116</v>
      </c>
      <c r="AA831" s="15">
        <v>1.5709837016574586E-2</v>
      </c>
      <c r="AB831" s="15">
        <v>-2.0431766622928174</v>
      </c>
      <c r="AC831" s="15">
        <v>-1.9427372085635359</v>
      </c>
      <c r="AD831" s="15">
        <v>3.3520817555248628</v>
      </c>
      <c r="AE831" s="15">
        <v>-0.51646778729281662</v>
      </c>
      <c r="AF831" s="15">
        <v>-2.6885196954419883</v>
      </c>
    </row>
    <row r="832" spans="1:32" x14ac:dyDescent="0.2">
      <c r="A832" s="16" t="s">
        <v>7</v>
      </c>
      <c r="B832" s="17"/>
      <c r="C832" s="18">
        <v>-72.518999999999991</v>
      </c>
      <c r="D832" s="18">
        <v>-51.498999999999995</v>
      </c>
      <c r="E832" s="18">
        <v>-43.091000000000001</v>
      </c>
      <c r="F832" s="18">
        <v>-30.478999999999999</v>
      </c>
      <c r="G832" s="18">
        <v>-54.651999999999994</v>
      </c>
      <c r="H832" s="18">
        <v>-67.263999999999996</v>
      </c>
      <c r="I832" s="18">
        <v>-60.957999999999998</v>
      </c>
      <c r="J832" s="18">
        <v>-93.539000000000001</v>
      </c>
      <c r="K832" s="18">
        <v>-127.17099999999999</v>
      </c>
      <c r="L832" s="18">
        <v>-119.81399999999999</v>
      </c>
      <c r="M832" s="18">
        <v>-109.30399999999999</v>
      </c>
      <c r="N832" s="18">
        <v>-11.560999999999998</v>
      </c>
      <c r="O832" s="18">
        <v>-31.529999999999998</v>
      </c>
      <c r="P832" s="18">
        <v>-32.580999999999996</v>
      </c>
      <c r="Q832" s="18">
        <v>-21.019999999999996</v>
      </c>
      <c r="R832" s="18">
        <v>-5.4227463263999915</v>
      </c>
      <c r="S832" s="18">
        <v>-6.8022370070000049</v>
      </c>
      <c r="T832" s="18">
        <v>-10.097256535</v>
      </c>
      <c r="U832" s="18">
        <v>-25.669119520000017</v>
      </c>
      <c r="V832" s="18">
        <v>-24.944880674999993</v>
      </c>
      <c r="W832" s="18">
        <v>-26.384730705999999</v>
      </c>
      <c r="X832" s="18">
        <v>-16.870648847000659</v>
      </c>
      <c r="Y832" s="18">
        <v>-14.437460782256998</v>
      </c>
      <c r="Z832" s="18">
        <v>-23.597050548342541</v>
      </c>
      <c r="AA832" s="18">
        <v>-16.597843465469609</v>
      </c>
      <c r="AB832" s="18">
        <v>-28.298559689226519</v>
      </c>
      <c r="AC832" s="18">
        <v>-77.667954970994472</v>
      </c>
      <c r="AD832" s="18">
        <v>-99.176303427486175</v>
      </c>
      <c r="AE832" s="18">
        <v>-29.252130973066301</v>
      </c>
      <c r="AF832" s="18">
        <v>-31.4379235448895</v>
      </c>
    </row>
    <row r="833" spans="1:32" ht="13.5" thickBot="1" x14ac:dyDescent="0.25">
      <c r="A833" s="21" t="s">
        <v>8</v>
      </c>
      <c r="B833" s="22"/>
      <c r="C833" s="23">
        <f t="shared" ref="C833:AF833" si="14">C832-C852</f>
        <v>-72.518999999999991</v>
      </c>
      <c r="D833" s="23">
        <f t="shared" si="14"/>
        <v>-51.498999999999995</v>
      </c>
      <c r="E833" s="23">
        <f t="shared" si="14"/>
        <v>-43.091000000000001</v>
      </c>
      <c r="F833" s="23">
        <f t="shared" si="14"/>
        <v>-30.478999999999999</v>
      </c>
      <c r="G833" s="23">
        <f t="shared" si="14"/>
        <v>-54.651999999999994</v>
      </c>
      <c r="H833" s="23">
        <f t="shared" si="14"/>
        <v>-67.263999999999996</v>
      </c>
      <c r="I833" s="23">
        <f t="shared" si="14"/>
        <v>-60.957999999999998</v>
      </c>
      <c r="J833" s="23">
        <f t="shared" si="14"/>
        <v>-93.539000000000001</v>
      </c>
      <c r="K833" s="23">
        <f t="shared" si="14"/>
        <v>-127.17099999999999</v>
      </c>
      <c r="L833" s="23">
        <f t="shared" si="14"/>
        <v>-119.81399999999999</v>
      </c>
      <c r="M833" s="23">
        <f t="shared" si="14"/>
        <v>-109.30399999999999</v>
      </c>
      <c r="N833" s="23">
        <f t="shared" si="14"/>
        <v>-11.560999999999998</v>
      </c>
      <c r="O833" s="23">
        <f t="shared" si="14"/>
        <v>-31.529999999999998</v>
      </c>
      <c r="P833" s="23">
        <f t="shared" si="14"/>
        <v>-32.580999999999996</v>
      </c>
      <c r="Q833" s="23">
        <f t="shared" si="14"/>
        <v>-21.019999999999996</v>
      </c>
      <c r="R833" s="23">
        <f t="shared" si="14"/>
        <v>-5.4227463263999915</v>
      </c>
      <c r="S833" s="23">
        <f t="shared" si="14"/>
        <v>-6.8022370070000049</v>
      </c>
      <c r="T833" s="23">
        <f t="shared" si="14"/>
        <v>-10.097256535</v>
      </c>
      <c r="U833" s="23">
        <f t="shared" si="14"/>
        <v>-25.669119520000017</v>
      </c>
      <c r="V833" s="23">
        <f t="shared" si="14"/>
        <v>-24.944880674999993</v>
      </c>
      <c r="W833" s="23">
        <f t="shared" si="14"/>
        <v>-26.384730705999999</v>
      </c>
      <c r="X833" s="23">
        <f t="shared" si="14"/>
        <v>-16.870648847000659</v>
      </c>
      <c r="Y833" s="23">
        <f t="shared" si="14"/>
        <v>-14.437460782256998</v>
      </c>
      <c r="Z833" s="23">
        <f t="shared" si="14"/>
        <v>-23.597050548342541</v>
      </c>
      <c r="AA833" s="23">
        <f t="shared" si="14"/>
        <v>-16.597843465469609</v>
      </c>
      <c r="AB833" s="23">
        <f t="shared" si="14"/>
        <v>-28.298559689226519</v>
      </c>
      <c r="AC833" s="23">
        <f t="shared" si="14"/>
        <v>-77.667954970994472</v>
      </c>
      <c r="AD833" s="23">
        <f t="shared" si="14"/>
        <v>-99.176303427486175</v>
      </c>
      <c r="AE833" s="23">
        <f t="shared" si="14"/>
        <v>-29.252130973066301</v>
      </c>
      <c r="AF833" s="23">
        <f t="shared" si="14"/>
        <v>-31.4379235448895</v>
      </c>
    </row>
    <row r="834" spans="1:32" x14ac:dyDescent="0.2">
      <c r="A834" s="16" t="s">
        <v>9</v>
      </c>
      <c r="B834" s="17"/>
      <c r="C834" s="18">
        <v>0</v>
      </c>
      <c r="D834" s="18">
        <v>0</v>
      </c>
      <c r="E834" s="18">
        <v>0</v>
      </c>
      <c r="F834" s="18">
        <v>0</v>
      </c>
      <c r="G834" s="18">
        <v>0</v>
      </c>
      <c r="H834" s="18">
        <v>0</v>
      </c>
      <c r="I834" s="18">
        <v>0</v>
      </c>
      <c r="J834" s="18">
        <v>0</v>
      </c>
      <c r="K834" s="18">
        <v>0</v>
      </c>
      <c r="L834" s="18">
        <v>0</v>
      </c>
      <c r="M834" s="18">
        <v>0</v>
      </c>
      <c r="N834" s="18">
        <v>0</v>
      </c>
      <c r="O834" s="18">
        <v>0</v>
      </c>
      <c r="P834" s="18">
        <v>0</v>
      </c>
      <c r="Q834" s="18">
        <v>0</v>
      </c>
      <c r="R834" s="18">
        <v>0</v>
      </c>
      <c r="S834" s="18">
        <v>0</v>
      </c>
      <c r="T834" s="18">
        <v>0</v>
      </c>
      <c r="U834" s="18">
        <v>0</v>
      </c>
      <c r="V834" s="18">
        <v>0</v>
      </c>
      <c r="W834" s="18">
        <v>0</v>
      </c>
      <c r="X834" s="18">
        <v>0</v>
      </c>
      <c r="Y834" s="18">
        <v>0</v>
      </c>
      <c r="Z834" s="18">
        <v>0</v>
      </c>
      <c r="AA834" s="18">
        <v>0</v>
      </c>
      <c r="AB834" s="18">
        <v>0</v>
      </c>
      <c r="AC834" s="18">
        <v>0</v>
      </c>
      <c r="AD834" s="18">
        <v>0</v>
      </c>
      <c r="AE834" s="18">
        <v>0</v>
      </c>
      <c r="AF834" s="18">
        <v>0</v>
      </c>
    </row>
    <row r="835" spans="1:32" x14ac:dyDescent="0.2">
      <c r="A835" s="24" t="s">
        <v>10</v>
      </c>
      <c r="B835" s="25"/>
      <c r="C835" s="26">
        <v>0</v>
      </c>
      <c r="D835" s="26">
        <v>0</v>
      </c>
      <c r="E835" s="26">
        <v>0</v>
      </c>
      <c r="F835" s="26">
        <v>0</v>
      </c>
      <c r="G835" s="26">
        <v>0</v>
      </c>
      <c r="H835" s="26">
        <v>0</v>
      </c>
      <c r="I835" s="26">
        <v>0</v>
      </c>
      <c r="J835" s="26">
        <v>0</v>
      </c>
      <c r="K835" s="26">
        <v>0</v>
      </c>
      <c r="L835" s="26">
        <v>0</v>
      </c>
      <c r="M835" s="26">
        <v>0</v>
      </c>
      <c r="N835" s="26">
        <v>0</v>
      </c>
      <c r="O835" s="26">
        <v>0</v>
      </c>
      <c r="P835" s="26">
        <v>0</v>
      </c>
      <c r="Q835" s="26">
        <v>0</v>
      </c>
      <c r="R835" s="26">
        <v>0</v>
      </c>
      <c r="S835" s="26">
        <v>0</v>
      </c>
      <c r="T835" s="26">
        <v>0</v>
      </c>
      <c r="U835" s="26">
        <v>0</v>
      </c>
      <c r="V835" s="26">
        <v>0</v>
      </c>
      <c r="W835" s="26">
        <v>0</v>
      </c>
      <c r="X835" s="26">
        <v>0</v>
      </c>
      <c r="Y835" s="26">
        <v>0</v>
      </c>
      <c r="Z835" s="26">
        <v>0</v>
      </c>
      <c r="AA835" s="26">
        <v>0</v>
      </c>
      <c r="AB835" s="26">
        <v>0</v>
      </c>
      <c r="AC835" s="26">
        <v>0</v>
      </c>
      <c r="AD835" s="26">
        <v>0</v>
      </c>
      <c r="AE835" s="26">
        <v>0</v>
      </c>
      <c r="AF835" s="26">
        <v>0</v>
      </c>
    </row>
    <row r="836" spans="1:32" x14ac:dyDescent="0.2">
      <c r="A836" s="10" t="s">
        <v>11</v>
      </c>
      <c r="B836" s="11"/>
      <c r="C836" s="12">
        <v>0</v>
      </c>
      <c r="D836" s="12">
        <v>0</v>
      </c>
      <c r="E836" s="12">
        <v>0</v>
      </c>
      <c r="F836" s="12">
        <v>0</v>
      </c>
      <c r="G836" s="12">
        <v>0</v>
      </c>
      <c r="H836" s="12">
        <v>0</v>
      </c>
      <c r="I836" s="12">
        <v>0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  <c r="O836" s="12">
        <v>0</v>
      </c>
      <c r="P836" s="12">
        <v>0</v>
      </c>
      <c r="Q836" s="12">
        <v>0</v>
      </c>
      <c r="R836" s="12">
        <v>0</v>
      </c>
      <c r="S836" s="12">
        <v>0</v>
      </c>
      <c r="T836" s="12">
        <v>0</v>
      </c>
      <c r="U836" s="12">
        <v>0</v>
      </c>
      <c r="V836" s="12">
        <v>0</v>
      </c>
      <c r="W836" s="12">
        <v>0</v>
      </c>
      <c r="X836" s="12">
        <v>0</v>
      </c>
      <c r="Y836" s="12">
        <v>0</v>
      </c>
      <c r="Z836" s="12">
        <v>0</v>
      </c>
      <c r="AA836" s="12">
        <v>0</v>
      </c>
      <c r="AB836" s="12">
        <v>0</v>
      </c>
      <c r="AC836" s="12">
        <v>0</v>
      </c>
      <c r="AD836" s="12">
        <v>0</v>
      </c>
      <c r="AE836" s="12">
        <v>0</v>
      </c>
      <c r="AF836" s="12">
        <v>0</v>
      </c>
    </row>
    <row r="837" spans="1:32" x14ac:dyDescent="0.2">
      <c r="A837" s="10" t="s">
        <v>12</v>
      </c>
      <c r="B837" s="11"/>
      <c r="C837" s="12">
        <v>0</v>
      </c>
      <c r="D837" s="12">
        <v>0</v>
      </c>
      <c r="E837" s="12">
        <v>0</v>
      </c>
      <c r="F837" s="12">
        <v>0</v>
      </c>
      <c r="G837" s="12">
        <v>0</v>
      </c>
      <c r="H837" s="12">
        <v>0</v>
      </c>
      <c r="I837" s="12">
        <v>0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  <c r="O837" s="12">
        <v>0</v>
      </c>
      <c r="P837" s="12">
        <v>0</v>
      </c>
      <c r="Q837" s="12">
        <v>0</v>
      </c>
      <c r="R837" s="12">
        <v>0</v>
      </c>
      <c r="S837" s="12">
        <v>0</v>
      </c>
      <c r="T837" s="12">
        <v>0</v>
      </c>
      <c r="U837" s="12">
        <v>0</v>
      </c>
      <c r="V837" s="12">
        <v>0</v>
      </c>
      <c r="W837" s="12">
        <v>0</v>
      </c>
      <c r="X837" s="12">
        <v>0</v>
      </c>
      <c r="Y837" s="12">
        <v>0</v>
      </c>
      <c r="Z837" s="12">
        <v>0</v>
      </c>
      <c r="AA837" s="12">
        <v>0</v>
      </c>
      <c r="AB837" s="12">
        <v>0</v>
      </c>
      <c r="AC837" s="12">
        <v>0</v>
      </c>
      <c r="AD837" s="12">
        <v>0</v>
      </c>
      <c r="AE837" s="12">
        <v>0</v>
      </c>
      <c r="AF837" s="12">
        <v>0</v>
      </c>
    </row>
    <row r="838" spans="1:32" x14ac:dyDescent="0.2">
      <c r="A838" s="10" t="s">
        <v>13</v>
      </c>
      <c r="B838" s="11"/>
      <c r="C838" s="12">
        <v>0</v>
      </c>
      <c r="D838" s="12">
        <v>0</v>
      </c>
      <c r="E838" s="12">
        <v>0</v>
      </c>
      <c r="F838" s="12">
        <v>0</v>
      </c>
      <c r="G838" s="12">
        <v>0</v>
      </c>
      <c r="H838" s="12">
        <v>0</v>
      </c>
      <c r="I838" s="12">
        <v>0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  <c r="O838" s="12">
        <v>0</v>
      </c>
      <c r="P838" s="12">
        <v>0</v>
      </c>
      <c r="Q838" s="12">
        <v>0</v>
      </c>
      <c r="R838" s="12">
        <v>0</v>
      </c>
      <c r="S838" s="12">
        <v>0</v>
      </c>
      <c r="T838" s="12">
        <v>0</v>
      </c>
      <c r="U838" s="12">
        <v>0</v>
      </c>
      <c r="V838" s="12">
        <v>0</v>
      </c>
      <c r="W838" s="12">
        <v>0</v>
      </c>
      <c r="X838" s="12">
        <v>0</v>
      </c>
      <c r="Y838" s="12">
        <v>0</v>
      </c>
      <c r="Z838" s="12">
        <v>0</v>
      </c>
      <c r="AA838" s="12">
        <v>0</v>
      </c>
      <c r="AB838" s="12">
        <v>0</v>
      </c>
      <c r="AC838" s="12">
        <v>0</v>
      </c>
      <c r="AD838" s="12">
        <v>0</v>
      </c>
      <c r="AE838" s="12">
        <v>0</v>
      </c>
      <c r="AF838" s="12">
        <v>0</v>
      </c>
    </row>
    <row r="839" spans="1:32" x14ac:dyDescent="0.2">
      <c r="A839" s="27" t="s">
        <v>14</v>
      </c>
      <c r="B839" s="28"/>
      <c r="C839" s="29">
        <v>0</v>
      </c>
      <c r="D839" s="29">
        <v>0</v>
      </c>
      <c r="E839" s="29">
        <v>0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29"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v>0</v>
      </c>
      <c r="Q839" s="29">
        <v>0</v>
      </c>
      <c r="R839" s="29">
        <v>0</v>
      </c>
      <c r="S839" s="29">
        <v>0</v>
      </c>
      <c r="T839" s="29">
        <v>0</v>
      </c>
      <c r="U839" s="29">
        <v>0</v>
      </c>
      <c r="V839" s="29">
        <v>0</v>
      </c>
      <c r="W839" s="29">
        <v>0</v>
      </c>
      <c r="X839" s="29">
        <v>0</v>
      </c>
      <c r="Y839" s="29">
        <v>0</v>
      </c>
      <c r="Z839" s="29">
        <v>0</v>
      </c>
      <c r="AA839" s="29">
        <v>0</v>
      </c>
      <c r="AB839" s="29">
        <v>0</v>
      </c>
      <c r="AC839" s="29">
        <v>0</v>
      </c>
      <c r="AD839" s="29">
        <v>0</v>
      </c>
      <c r="AE839" s="29">
        <v>0</v>
      </c>
      <c r="AF839" s="29">
        <v>0</v>
      </c>
    </row>
    <row r="840" spans="1:32" x14ac:dyDescent="0.2">
      <c r="A840" s="30" t="s">
        <v>15</v>
      </c>
      <c r="B840" s="31"/>
      <c r="C840" s="19">
        <v>73.569999999999993</v>
      </c>
      <c r="D840" s="19">
        <v>48.345999999999997</v>
      </c>
      <c r="E840" s="19">
        <v>43.090999999999994</v>
      </c>
      <c r="F840" s="19">
        <v>33.631999999999998</v>
      </c>
      <c r="G840" s="19">
        <v>55.702999999999996</v>
      </c>
      <c r="H840" s="19">
        <v>66.212999999999994</v>
      </c>
      <c r="I840" s="19">
        <v>60.957999999999998</v>
      </c>
      <c r="J840" s="19">
        <v>98.793999999999997</v>
      </c>
      <c r="K840" s="19">
        <v>127.17099999999999</v>
      </c>
      <c r="L840" s="19">
        <v>119.81399999999999</v>
      </c>
      <c r="M840" s="19">
        <v>109.30399999999999</v>
      </c>
      <c r="N840" s="19">
        <v>12.611999999999998</v>
      </c>
      <c r="O840" s="19">
        <v>31.529999999999998</v>
      </c>
      <c r="P840" s="19">
        <v>32.580999999999996</v>
      </c>
      <c r="Q840" s="19">
        <v>22.070999999999998</v>
      </c>
      <c r="R840" s="19">
        <v>5.4227463263999995</v>
      </c>
      <c r="S840" s="19">
        <v>8.8980949629999984</v>
      </c>
      <c r="T840" s="19">
        <v>10.097256535</v>
      </c>
      <c r="U840" s="19">
        <v>25.669119519999999</v>
      </c>
      <c r="V840" s="19">
        <v>24.944880675</v>
      </c>
      <c r="W840" s="19">
        <v>29.480294606999998</v>
      </c>
      <c r="X840" s="19">
        <v>17.564514843000662</v>
      </c>
      <c r="Y840" s="19">
        <v>10.093586345256998</v>
      </c>
      <c r="Z840" s="19">
        <v>30.024626860497236</v>
      </c>
      <c r="AA840" s="19">
        <v>20.95405047582873</v>
      </c>
      <c r="AB840" s="19">
        <v>30.239692816298341</v>
      </c>
      <c r="AC840" s="19">
        <v>80.026841000690595</v>
      </c>
      <c r="AD840" s="19">
        <v>99.176303427486189</v>
      </c>
      <c r="AE840" s="19">
        <v>36.758643707182323</v>
      </c>
      <c r="AF840" s="19">
        <v>43.660044642955796</v>
      </c>
    </row>
    <row r="841" spans="1:32" x14ac:dyDescent="0.2">
      <c r="A841" s="24" t="s">
        <v>10</v>
      </c>
      <c r="B841" s="25"/>
      <c r="C841" s="26">
        <v>0</v>
      </c>
      <c r="D841" s="26">
        <v>0</v>
      </c>
      <c r="E841" s="26">
        <v>0</v>
      </c>
      <c r="F841" s="26">
        <v>0</v>
      </c>
      <c r="G841" s="26">
        <v>0</v>
      </c>
      <c r="H841" s="26">
        <v>0</v>
      </c>
      <c r="I841" s="26">
        <v>0</v>
      </c>
      <c r="J841" s="26">
        <v>0</v>
      </c>
      <c r="K841" s="26">
        <v>0</v>
      </c>
      <c r="L841" s="26">
        <v>0</v>
      </c>
      <c r="M841" s="26">
        <v>0</v>
      </c>
      <c r="N841" s="26">
        <v>0</v>
      </c>
      <c r="O841" s="26">
        <v>0</v>
      </c>
      <c r="P841" s="26">
        <v>0</v>
      </c>
      <c r="Q841" s="26">
        <v>0</v>
      </c>
      <c r="R841" s="26">
        <v>0</v>
      </c>
      <c r="S841" s="26">
        <v>0</v>
      </c>
      <c r="T841" s="26">
        <v>0</v>
      </c>
      <c r="U841" s="26">
        <v>0</v>
      </c>
      <c r="V841" s="26">
        <v>0</v>
      </c>
      <c r="W841" s="26">
        <v>0</v>
      </c>
      <c r="X841" s="26">
        <v>0</v>
      </c>
      <c r="Y841" s="26">
        <v>0</v>
      </c>
      <c r="Z841" s="26">
        <v>0</v>
      </c>
      <c r="AA841" s="26">
        <v>0</v>
      </c>
      <c r="AB841" s="26">
        <v>0</v>
      </c>
      <c r="AC841" s="26">
        <v>0</v>
      </c>
      <c r="AD841" s="26">
        <v>0</v>
      </c>
      <c r="AE841" s="26">
        <v>0</v>
      </c>
      <c r="AF841" s="26">
        <v>0</v>
      </c>
    </row>
    <row r="842" spans="1:32" x14ac:dyDescent="0.2">
      <c r="A842" s="10" t="s">
        <v>16</v>
      </c>
      <c r="B842" s="11"/>
      <c r="C842" s="12">
        <v>0</v>
      </c>
      <c r="D842" s="12">
        <v>0</v>
      </c>
      <c r="E842" s="12">
        <v>0</v>
      </c>
      <c r="F842" s="12">
        <v>0</v>
      </c>
      <c r="G842" s="12">
        <v>0</v>
      </c>
      <c r="H842" s="12">
        <v>0</v>
      </c>
      <c r="I842" s="12">
        <v>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</row>
    <row r="843" spans="1:32" x14ac:dyDescent="0.2">
      <c r="A843" s="10" t="s">
        <v>17</v>
      </c>
      <c r="B843" s="11"/>
      <c r="C843" s="12">
        <v>0</v>
      </c>
      <c r="D843" s="12">
        <v>0</v>
      </c>
      <c r="E843" s="12">
        <v>0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</row>
    <row r="844" spans="1:32" x14ac:dyDescent="0.2">
      <c r="A844" s="10" t="s">
        <v>13</v>
      </c>
      <c r="B844" s="11"/>
      <c r="C844" s="12">
        <v>0</v>
      </c>
      <c r="D844" s="12">
        <v>0</v>
      </c>
      <c r="E844" s="12">
        <v>0</v>
      </c>
      <c r="F844" s="12">
        <v>0</v>
      </c>
      <c r="G844" s="12">
        <v>0</v>
      </c>
      <c r="H844" s="12">
        <v>0</v>
      </c>
      <c r="I844" s="12">
        <v>0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  <c r="O844" s="12">
        <v>0</v>
      </c>
      <c r="P844" s="12">
        <v>0</v>
      </c>
      <c r="Q844" s="12">
        <v>0</v>
      </c>
      <c r="R844" s="12">
        <v>0</v>
      </c>
      <c r="S844" s="12">
        <v>0</v>
      </c>
      <c r="T844" s="12">
        <v>0</v>
      </c>
      <c r="U844" s="12">
        <v>0</v>
      </c>
      <c r="V844" s="12">
        <v>0</v>
      </c>
      <c r="W844" s="12">
        <v>0</v>
      </c>
      <c r="X844" s="12">
        <v>0</v>
      </c>
      <c r="Y844" s="12">
        <v>0</v>
      </c>
      <c r="Z844" s="12">
        <v>0</v>
      </c>
      <c r="AA844" s="12">
        <v>0</v>
      </c>
      <c r="AB844" s="12">
        <v>0</v>
      </c>
      <c r="AC844" s="12">
        <v>0</v>
      </c>
      <c r="AD844" s="12">
        <v>0</v>
      </c>
      <c r="AE844" s="12">
        <v>0</v>
      </c>
      <c r="AF844" s="12">
        <v>0</v>
      </c>
    </row>
    <row r="845" spans="1:32" x14ac:dyDescent="0.2">
      <c r="A845" s="27" t="s">
        <v>18</v>
      </c>
      <c r="B845" s="28"/>
      <c r="C845" s="29">
        <v>73.569999999999993</v>
      </c>
      <c r="D845" s="29">
        <v>48.345999999999997</v>
      </c>
      <c r="E845" s="29">
        <v>43.090999999999994</v>
      </c>
      <c r="F845" s="29">
        <v>33.631999999999998</v>
      </c>
      <c r="G845" s="29">
        <v>55.702999999999996</v>
      </c>
      <c r="H845" s="29">
        <v>66.212999999999994</v>
      </c>
      <c r="I845" s="29">
        <v>60.957999999999998</v>
      </c>
      <c r="J845" s="29">
        <v>98.793999999999997</v>
      </c>
      <c r="K845" s="29">
        <v>127.17099999999999</v>
      </c>
      <c r="L845" s="29">
        <v>119.81399999999999</v>
      </c>
      <c r="M845" s="29">
        <v>109.30399999999999</v>
      </c>
      <c r="N845" s="29">
        <v>12.611999999999998</v>
      </c>
      <c r="O845" s="29">
        <v>31.529999999999998</v>
      </c>
      <c r="P845" s="29">
        <v>32.580999999999996</v>
      </c>
      <c r="Q845" s="29">
        <v>22.070999999999998</v>
      </c>
      <c r="R845" s="29">
        <v>5.4227463263999995</v>
      </c>
      <c r="S845" s="29">
        <v>8.8980949629999984</v>
      </c>
      <c r="T845" s="29">
        <v>10.097256535</v>
      </c>
      <c r="U845" s="29">
        <v>25.669119519999999</v>
      </c>
      <c r="V845" s="29">
        <v>24.944880675</v>
      </c>
      <c r="W845" s="29">
        <v>29.480294606999998</v>
      </c>
      <c r="X845" s="29">
        <v>17.564514843000662</v>
      </c>
      <c r="Y845" s="29">
        <v>10.093586345256998</v>
      </c>
      <c r="Z845" s="29">
        <v>30.024626860497236</v>
      </c>
      <c r="AA845" s="29">
        <v>20.95405047582873</v>
      </c>
      <c r="AB845" s="29">
        <v>30.239692816298341</v>
      </c>
      <c r="AC845" s="29">
        <v>80.026841000690595</v>
      </c>
      <c r="AD845" s="29">
        <v>99.176303427486189</v>
      </c>
      <c r="AE845" s="29">
        <v>36.758643707182323</v>
      </c>
      <c r="AF845" s="29">
        <v>43.660044642955796</v>
      </c>
    </row>
    <row r="846" spans="1:32" x14ac:dyDescent="0.2">
      <c r="A846" s="32" t="s">
        <v>19</v>
      </c>
      <c r="B846" s="33"/>
      <c r="C846" s="34">
        <v>0</v>
      </c>
      <c r="D846" s="34">
        <v>0</v>
      </c>
      <c r="E846" s="34">
        <v>0</v>
      </c>
      <c r="F846" s="34">
        <v>0</v>
      </c>
      <c r="G846" s="34">
        <v>0</v>
      </c>
      <c r="H846" s="34">
        <v>0</v>
      </c>
      <c r="I846" s="34">
        <v>0</v>
      </c>
      <c r="J846" s="34">
        <v>0</v>
      </c>
      <c r="K846" s="34">
        <v>0</v>
      </c>
      <c r="L846" s="34">
        <v>0</v>
      </c>
      <c r="M846" s="34">
        <v>0</v>
      </c>
      <c r="N846" s="34">
        <v>0</v>
      </c>
      <c r="O846" s="34">
        <v>0</v>
      </c>
      <c r="P846" s="34">
        <v>0</v>
      </c>
      <c r="Q846" s="34">
        <v>0</v>
      </c>
      <c r="R846" s="34">
        <v>0</v>
      </c>
      <c r="S846" s="34">
        <v>0</v>
      </c>
      <c r="T846" s="34">
        <v>0</v>
      </c>
      <c r="U846" s="34">
        <v>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34">
        <v>-1.0509999999999999</v>
      </c>
      <c r="AB846" s="34">
        <v>-6.3059999999999992</v>
      </c>
      <c r="AC846" s="34">
        <v>-4.2039999999999997</v>
      </c>
      <c r="AD846" s="34">
        <v>0</v>
      </c>
      <c r="AE846" s="34">
        <v>0</v>
      </c>
      <c r="AF846" s="34">
        <v>-4.2039999999999997</v>
      </c>
    </row>
    <row r="847" spans="1:32" x14ac:dyDescent="0.2">
      <c r="A847" s="24" t="s">
        <v>20</v>
      </c>
      <c r="B847" s="25"/>
      <c r="C847" s="26">
        <v>0</v>
      </c>
      <c r="D847" s="26">
        <v>0</v>
      </c>
      <c r="E847" s="26">
        <v>0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K847" s="26">
        <v>0</v>
      </c>
      <c r="L847" s="26">
        <v>0</v>
      </c>
      <c r="M847" s="26">
        <v>0</v>
      </c>
      <c r="N847" s="26">
        <v>0</v>
      </c>
      <c r="O847" s="26">
        <v>0</v>
      </c>
      <c r="P847" s="26">
        <v>0</v>
      </c>
      <c r="Q847" s="26">
        <v>0</v>
      </c>
      <c r="R847" s="26">
        <v>0</v>
      </c>
      <c r="S847" s="26">
        <v>0</v>
      </c>
      <c r="T847" s="26">
        <v>0</v>
      </c>
      <c r="U847" s="26">
        <v>0</v>
      </c>
      <c r="V847" s="26">
        <v>0</v>
      </c>
      <c r="W847" s="26">
        <v>0</v>
      </c>
      <c r="X847" s="26">
        <v>0</v>
      </c>
      <c r="Y847" s="26">
        <v>0</v>
      </c>
      <c r="Z847" s="26">
        <v>0</v>
      </c>
      <c r="AA847" s="26">
        <v>0</v>
      </c>
      <c r="AB847" s="26">
        <v>0</v>
      </c>
      <c r="AC847" s="26">
        <v>0</v>
      </c>
      <c r="AD847" s="26">
        <v>0</v>
      </c>
      <c r="AE847" s="26">
        <v>0</v>
      </c>
      <c r="AF847" s="26">
        <v>0</v>
      </c>
    </row>
    <row r="848" spans="1:32" x14ac:dyDescent="0.2">
      <c r="A848" s="35" t="s">
        <v>21</v>
      </c>
      <c r="B848" s="31"/>
      <c r="C848" s="8">
        <v>0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8">
        <v>0</v>
      </c>
      <c r="AD848" s="8">
        <v>0</v>
      </c>
      <c r="AE848" s="8">
        <v>0</v>
      </c>
      <c r="AF848" s="8">
        <v>0</v>
      </c>
    </row>
    <row r="849" spans="1:32" ht="13.5" thickBot="1" x14ac:dyDescent="0.25">
      <c r="A849" s="13" t="s">
        <v>22</v>
      </c>
      <c r="B849" s="14"/>
      <c r="C849" s="15">
        <v>0</v>
      </c>
      <c r="D849" s="15">
        <v>0</v>
      </c>
      <c r="E849" s="15">
        <v>0</v>
      </c>
      <c r="F849" s="15">
        <v>0</v>
      </c>
      <c r="G849" s="15">
        <v>0</v>
      </c>
      <c r="H849" s="15">
        <v>0</v>
      </c>
      <c r="I849" s="15">
        <v>0</v>
      </c>
      <c r="J849" s="15">
        <v>0</v>
      </c>
      <c r="K849" s="15">
        <v>0</v>
      </c>
      <c r="L849" s="15">
        <v>0</v>
      </c>
      <c r="M849" s="15">
        <v>0</v>
      </c>
      <c r="N849" s="15">
        <v>0</v>
      </c>
      <c r="O849" s="15">
        <v>0</v>
      </c>
      <c r="P849" s="15">
        <v>0</v>
      </c>
      <c r="Q849" s="15">
        <v>0</v>
      </c>
      <c r="R849" s="15">
        <v>0</v>
      </c>
      <c r="S849" s="15">
        <v>0</v>
      </c>
      <c r="T849" s="15">
        <v>0</v>
      </c>
      <c r="U849" s="15">
        <v>0</v>
      </c>
      <c r="V849" s="15">
        <v>0</v>
      </c>
      <c r="W849" s="15">
        <v>0</v>
      </c>
      <c r="X849" s="15">
        <v>0</v>
      </c>
      <c r="Y849" s="15">
        <v>0</v>
      </c>
      <c r="Z849" s="15">
        <v>0</v>
      </c>
      <c r="AA849" s="15">
        <v>-1.0509999999999999</v>
      </c>
      <c r="AB849" s="15">
        <v>-6.3059999999999992</v>
      </c>
      <c r="AC849" s="15">
        <v>-4.2039999999999997</v>
      </c>
      <c r="AD849" s="15">
        <v>0</v>
      </c>
      <c r="AE849" s="15">
        <v>0</v>
      </c>
      <c r="AF849" s="15">
        <v>-4.2039999999999997</v>
      </c>
    </row>
    <row r="850" spans="1:32" ht="13.5" thickBot="1" x14ac:dyDescent="0.25">
      <c r="A850" s="30" t="s">
        <v>23</v>
      </c>
      <c r="B850" s="31"/>
      <c r="C850" s="19">
        <v>0</v>
      </c>
      <c r="D850" s="19">
        <v>0</v>
      </c>
      <c r="E850" s="19">
        <v>0</v>
      </c>
      <c r="F850" s="19">
        <v>0</v>
      </c>
      <c r="G850" s="19">
        <v>0</v>
      </c>
      <c r="H850" s="19">
        <v>0</v>
      </c>
      <c r="I850" s="19">
        <v>0</v>
      </c>
      <c r="J850" s="19">
        <v>0</v>
      </c>
      <c r="K850" s="19">
        <v>0</v>
      </c>
      <c r="L850" s="19">
        <v>0</v>
      </c>
      <c r="M850" s="19">
        <v>0</v>
      </c>
      <c r="N850" s="19">
        <v>0</v>
      </c>
      <c r="O850" s="19">
        <v>0</v>
      </c>
      <c r="P850" s="19">
        <v>0</v>
      </c>
      <c r="Q850" s="19">
        <v>0</v>
      </c>
      <c r="R850" s="19">
        <v>0</v>
      </c>
      <c r="S850" s="19">
        <v>0</v>
      </c>
      <c r="T850" s="19">
        <v>0</v>
      </c>
      <c r="U850" s="19">
        <v>0</v>
      </c>
      <c r="V850" s="19">
        <v>0</v>
      </c>
      <c r="W850" s="19">
        <v>0</v>
      </c>
      <c r="X850" s="19">
        <v>0</v>
      </c>
      <c r="Y850" s="19">
        <v>0</v>
      </c>
      <c r="Z850" s="19">
        <v>0</v>
      </c>
      <c r="AA850" s="19">
        <v>0</v>
      </c>
      <c r="AB850" s="19">
        <v>0</v>
      </c>
      <c r="AC850" s="19">
        <v>0</v>
      </c>
      <c r="AD850" s="19">
        <v>0</v>
      </c>
      <c r="AE850" s="19">
        <v>0</v>
      </c>
      <c r="AF850" s="19">
        <v>0</v>
      </c>
    </row>
    <row r="851" spans="1:32" ht="13.5" thickBot="1" x14ac:dyDescent="0.25">
      <c r="A851" s="36" t="s">
        <v>24</v>
      </c>
      <c r="B851" s="37"/>
      <c r="C851" s="38">
        <v>1.0510000000000019</v>
      </c>
      <c r="D851" s="38">
        <v>-3.1529999999999987</v>
      </c>
      <c r="E851" s="38">
        <v>-7.1054273576010019E-15</v>
      </c>
      <c r="F851" s="38">
        <v>3.1529999999999987</v>
      </c>
      <c r="G851" s="38">
        <v>1.0510000000000019</v>
      </c>
      <c r="H851" s="38">
        <v>-1.0510000000000019</v>
      </c>
      <c r="I851" s="38">
        <v>0</v>
      </c>
      <c r="J851" s="38">
        <v>5.2549999999999955</v>
      </c>
      <c r="K851" s="38">
        <v>0</v>
      </c>
      <c r="L851" s="38">
        <v>0</v>
      </c>
      <c r="M851" s="38">
        <v>0</v>
      </c>
      <c r="N851" s="38">
        <v>1.0510000000000002</v>
      </c>
      <c r="O851" s="38">
        <v>0</v>
      </c>
      <c r="P851" s="38">
        <v>0</v>
      </c>
      <c r="Q851" s="38">
        <v>1.0510000000000019</v>
      </c>
      <c r="R851" s="38">
        <v>7.9936057773011271E-15</v>
      </c>
      <c r="S851" s="38">
        <v>2.0958579559999935</v>
      </c>
      <c r="T851" s="38">
        <v>0</v>
      </c>
      <c r="U851" s="38">
        <v>-1.7763568394002505E-14</v>
      </c>
      <c r="V851" s="38">
        <v>7.1054273576010019E-15</v>
      </c>
      <c r="W851" s="38">
        <v>3.0955639009999985</v>
      </c>
      <c r="X851" s="38">
        <v>0.69386599600000309</v>
      </c>
      <c r="Y851" s="38">
        <v>-4.3438744370000002</v>
      </c>
      <c r="Z851" s="38">
        <v>6.4275763121546952</v>
      </c>
      <c r="AA851" s="38">
        <v>3.3052070103591209</v>
      </c>
      <c r="AB851" s="38">
        <v>-4.364866872928177</v>
      </c>
      <c r="AC851" s="38">
        <v>-1.8451139703038768</v>
      </c>
      <c r="AD851" s="38">
        <v>1.4210854715202004E-14</v>
      </c>
      <c r="AE851" s="38">
        <v>7.506512734116022</v>
      </c>
      <c r="AF851" s="38">
        <v>8.0181210980662954</v>
      </c>
    </row>
    <row r="852" spans="1:32" x14ac:dyDescent="0.2">
      <c r="A852" s="16" t="s">
        <v>25</v>
      </c>
      <c r="B852" s="17"/>
      <c r="C852" s="18">
        <v>0</v>
      </c>
      <c r="D852" s="18">
        <v>0</v>
      </c>
      <c r="E852" s="18">
        <v>0</v>
      </c>
      <c r="F852" s="18">
        <v>0</v>
      </c>
      <c r="G852" s="18">
        <v>0</v>
      </c>
      <c r="H852" s="18">
        <v>0</v>
      </c>
      <c r="I852" s="18">
        <v>0</v>
      </c>
      <c r="J852" s="18">
        <v>0</v>
      </c>
      <c r="K852" s="18">
        <v>0</v>
      </c>
      <c r="L852" s="18">
        <v>0</v>
      </c>
      <c r="M852" s="18">
        <v>0</v>
      </c>
      <c r="N852" s="18">
        <v>0</v>
      </c>
      <c r="O852" s="18">
        <v>0</v>
      </c>
      <c r="P852" s="18">
        <v>0</v>
      </c>
      <c r="Q852" s="18">
        <v>0</v>
      </c>
      <c r="R852" s="18">
        <v>0</v>
      </c>
      <c r="S852" s="18">
        <v>0</v>
      </c>
      <c r="T852" s="18">
        <v>0</v>
      </c>
      <c r="U852" s="18">
        <v>0</v>
      </c>
      <c r="V852" s="18">
        <v>0</v>
      </c>
      <c r="W852" s="18">
        <v>0</v>
      </c>
      <c r="X852" s="18">
        <v>0</v>
      </c>
      <c r="Y852" s="18">
        <v>0</v>
      </c>
      <c r="Z852" s="18">
        <v>0</v>
      </c>
      <c r="AA852" s="18">
        <v>0</v>
      </c>
      <c r="AB852" s="18">
        <v>0</v>
      </c>
      <c r="AC852" s="18">
        <v>0</v>
      </c>
      <c r="AD852" s="18">
        <v>0</v>
      </c>
      <c r="AE852" s="18">
        <v>0</v>
      </c>
      <c r="AF852" s="18">
        <v>0</v>
      </c>
    </row>
    <row r="853" spans="1:32" ht="13.5" thickBot="1" x14ac:dyDescent="0.25">
      <c r="A853" s="39" t="s">
        <v>26</v>
      </c>
      <c r="B853" s="40"/>
      <c r="C853" s="41">
        <v>0</v>
      </c>
      <c r="D853" s="41">
        <v>0</v>
      </c>
      <c r="E853" s="41">
        <v>0</v>
      </c>
      <c r="F853" s="41">
        <v>0</v>
      </c>
      <c r="G853" s="41">
        <v>0</v>
      </c>
      <c r="H853" s="41">
        <v>0</v>
      </c>
      <c r="I853" s="41">
        <v>0</v>
      </c>
      <c r="J853" s="41">
        <v>0</v>
      </c>
      <c r="K853" s="41">
        <v>0</v>
      </c>
      <c r="L853" s="41">
        <v>0</v>
      </c>
      <c r="M853" s="41">
        <v>0</v>
      </c>
      <c r="N853" s="41">
        <v>0</v>
      </c>
      <c r="O853" s="41">
        <v>0</v>
      </c>
      <c r="P853" s="41">
        <v>0</v>
      </c>
      <c r="Q853" s="41">
        <v>0</v>
      </c>
      <c r="R853" s="41">
        <v>0</v>
      </c>
      <c r="S853" s="41">
        <v>0</v>
      </c>
      <c r="T853" s="41">
        <v>0</v>
      </c>
      <c r="U853" s="41">
        <v>0</v>
      </c>
      <c r="V853" s="41">
        <v>0</v>
      </c>
      <c r="W853" s="41">
        <v>0</v>
      </c>
      <c r="X853" s="41">
        <v>0</v>
      </c>
      <c r="Y853" s="41">
        <v>0</v>
      </c>
      <c r="Z853" s="41">
        <v>0</v>
      </c>
      <c r="AA853" s="41">
        <v>0</v>
      </c>
      <c r="AB853" s="41">
        <v>0</v>
      </c>
      <c r="AC853" s="41">
        <v>0</v>
      </c>
      <c r="AD853" s="41">
        <v>0</v>
      </c>
      <c r="AE853" s="41">
        <v>0</v>
      </c>
      <c r="AF853" s="41">
        <v>0</v>
      </c>
    </row>
    <row r="854" spans="1:32" ht="13.5" thickBot="1" x14ac:dyDescent="0.25">
      <c r="A854" s="16" t="s">
        <v>27</v>
      </c>
      <c r="B854" s="17"/>
      <c r="C854" s="18">
        <v>1.0510000000000019</v>
      </c>
      <c r="D854" s="18">
        <v>1.0510000000000019</v>
      </c>
      <c r="E854" s="18">
        <v>1.0510000000000019</v>
      </c>
      <c r="F854" s="18">
        <v>1.0510000000000019</v>
      </c>
      <c r="G854" s="18">
        <v>1.0510000000000019</v>
      </c>
      <c r="H854" s="18">
        <v>1.0510000000000019</v>
      </c>
      <c r="I854" s="18">
        <v>1.0510000000000019</v>
      </c>
      <c r="J854" s="18">
        <v>1.0510000000000019</v>
      </c>
      <c r="K854" s="18">
        <v>1.0510000000000019</v>
      </c>
      <c r="L854" s="18">
        <v>1.0510000000000019</v>
      </c>
      <c r="M854" s="18">
        <v>1.0510000000000019</v>
      </c>
      <c r="N854" s="18">
        <v>1.0510000000000019</v>
      </c>
      <c r="O854" s="18">
        <v>1.0510000000000019</v>
      </c>
      <c r="P854" s="18">
        <v>1.0510000000000019</v>
      </c>
      <c r="Q854" s="18">
        <v>1.0510000000000019</v>
      </c>
      <c r="R854" s="18">
        <v>1.0510000000000019</v>
      </c>
      <c r="S854" s="18">
        <v>1.0510000000000019</v>
      </c>
      <c r="T854" s="18">
        <v>1.0510000000000019</v>
      </c>
      <c r="U854" s="18">
        <v>1.0510000000000019</v>
      </c>
      <c r="V854" s="18">
        <v>1.0510000000000019</v>
      </c>
      <c r="W854" s="18">
        <v>1.0510000000000019</v>
      </c>
      <c r="X854" s="18">
        <v>0</v>
      </c>
      <c r="Y854" s="18">
        <v>0</v>
      </c>
      <c r="Z854" s="18">
        <v>0</v>
      </c>
      <c r="AA854" s="18">
        <v>0</v>
      </c>
      <c r="AB854" s="18">
        <v>0</v>
      </c>
      <c r="AC854" s="18">
        <v>0</v>
      </c>
      <c r="AD854" s="18">
        <v>0</v>
      </c>
      <c r="AE854" s="18">
        <v>0</v>
      </c>
      <c r="AF854" s="18">
        <v>0</v>
      </c>
    </row>
    <row r="855" spans="1:32" x14ac:dyDescent="0.2">
      <c r="A855" s="42" t="s">
        <v>28</v>
      </c>
      <c r="B855" s="43"/>
      <c r="C855" s="44">
        <v>1.0510000000000019</v>
      </c>
      <c r="D855" s="44">
        <v>1.0510000000000019</v>
      </c>
      <c r="E855" s="44">
        <v>1.0510000000000019</v>
      </c>
      <c r="F855" s="44">
        <v>1.0510000000000019</v>
      </c>
      <c r="G855" s="44">
        <v>1.0510000000000019</v>
      </c>
      <c r="H855" s="44">
        <v>1.0510000000000019</v>
      </c>
      <c r="I855" s="44">
        <v>1.0510000000000019</v>
      </c>
      <c r="J855" s="44">
        <v>1.0510000000000019</v>
      </c>
      <c r="K855" s="44">
        <v>1.0510000000000019</v>
      </c>
      <c r="L855" s="44">
        <v>1.0510000000000019</v>
      </c>
      <c r="M855" s="44">
        <v>1.0510000000000019</v>
      </c>
      <c r="N855" s="44">
        <v>1.0510000000000019</v>
      </c>
      <c r="O855" s="44">
        <v>1.0510000000000019</v>
      </c>
      <c r="P855" s="44">
        <v>1.0510000000000019</v>
      </c>
      <c r="Q855" s="44">
        <v>1.0510000000000019</v>
      </c>
      <c r="R855" s="44">
        <v>1.0510000000000019</v>
      </c>
      <c r="S855" s="44">
        <v>1.0510000000000019</v>
      </c>
      <c r="T855" s="44">
        <v>1.0510000000000019</v>
      </c>
      <c r="U855" s="44">
        <v>1.0510000000000019</v>
      </c>
      <c r="V855" s="44">
        <v>1.0510000000000019</v>
      </c>
      <c r="W855" s="44">
        <v>1.0510000000000019</v>
      </c>
      <c r="X855" s="44">
        <v>0</v>
      </c>
      <c r="Y855" s="44">
        <v>0</v>
      </c>
      <c r="Z855" s="44">
        <v>0</v>
      </c>
      <c r="AA855" s="44">
        <v>0</v>
      </c>
      <c r="AB855" s="44">
        <v>0</v>
      </c>
      <c r="AC855" s="44">
        <v>0</v>
      </c>
      <c r="AD855" s="44">
        <v>0</v>
      </c>
      <c r="AE855" s="44">
        <v>0</v>
      </c>
      <c r="AF855" s="44">
        <v>0</v>
      </c>
    </row>
    <row r="856" spans="1:32" x14ac:dyDescent="0.2">
      <c r="A856" s="45" t="s">
        <v>29</v>
      </c>
      <c r="B856" s="46" t="s">
        <v>30</v>
      </c>
      <c r="C856" s="47">
        <v>0</v>
      </c>
      <c r="D856" s="47">
        <v>0</v>
      </c>
      <c r="E856" s="47">
        <v>0</v>
      </c>
      <c r="F856" s="47">
        <v>0</v>
      </c>
      <c r="G856" s="47">
        <v>0</v>
      </c>
      <c r="H856" s="47">
        <v>0</v>
      </c>
      <c r="I856" s="47">
        <v>0</v>
      </c>
      <c r="J856" s="47">
        <v>0</v>
      </c>
      <c r="K856" s="47">
        <v>0</v>
      </c>
      <c r="L856" s="47">
        <v>0</v>
      </c>
      <c r="M856" s="47">
        <v>0</v>
      </c>
      <c r="N856" s="47">
        <v>0</v>
      </c>
      <c r="O856" s="47">
        <v>0</v>
      </c>
      <c r="P856" s="47">
        <v>0</v>
      </c>
      <c r="Q856" s="47">
        <v>0</v>
      </c>
      <c r="R856" s="47">
        <v>0</v>
      </c>
      <c r="S856" s="47">
        <v>0</v>
      </c>
      <c r="T856" s="47">
        <v>0</v>
      </c>
      <c r="U856" s="47">
        <v>0</v>
      </c>
      <c r="V856" s="47">
        <v>0</v>
      </c>
      <c r="W856" s="47">
        <v>0</v>
      </c>
      <c r="X856" s="47">
        <v>0</v>
      </c>
      <c r="Y856" s="47">
        <v>0</v>
      </c>
      <c r="Z856" s="47">
        <v>0</v>
      </c>
      <c r="AA856" s="47">
        <v>0</v>
      </c>
      <c r="AB856" s="47">
        <v>0</v>
      </c>
      <c r="AC856" s="47">
        <v>0</v>
      </c>
      <c r="AD856" s="47">
        <v>0</v>
      </c>
      <c r="AE856" s="47">
        <v>0</v>
      </c>
      <c r="AF856" s="47">
        <v>0</v>
      </c>
    </row>
    <row r="857" spans="1:32" x14ac:dyDescent="0.2">
      <c r="A857" s="49" t="s">
        <v>31</v>
      </c>
      <c r="B857" s="50" t="s">
        <v>32</v>
      </c>
      <c r="C857" s="51">
        <v>0</v>
      </c>
      <c r="D857" s="51">
        <v>0</v>
      </c>
      <c r="E857" s="51">
        <v>0</v>
      </c>
      <c r="F857" s="51">
        <v>0</v>
      </c>
      <c r="G857" s="51">
        <v>0</v>
      </c>
      <c r="H857" s="51">
        <v>0</v>
      </c>
      <c r="I857" s="51">
        <v>0</v>
      </c>
      <c r="J857" s="51">
        <v>0</v>
      </c>
      <c r="K857" s="51">
        <v>0</v>
      </c>
      <c r="L857" s="51">
        <v>0</v>
      </c>
      <c r="M857" s="51">
        <v>0</v>
      </c>
      <c r="N857" s="51">
        <v>0</v>
      </c>
      <c r="O857" s="51">
        <v>0</v>
      </c>
      <c r="P857" s="51">
        <v>0</v>
      </c>
      <c r="Q857" s="51">
        <v>0</v>
      </c>
      <c r="R857" s="51">
        <v>0</v>
      </c>
      <c r="S857" s="51">
        <v>0</v>
      </c>
      <c r="T857" s="51">
        <v>0</v>
      </c>
      <c r="U857" s="51">
        <v>0</v>
      </c>
      <c r="V857" s="51">
        <v>0</v>
      </c>
      <c r="W857" s="51">
        <v>0</v>
      </c>
      <c r="X857" s="51">
        <v>0</v>
      </c>
      <c r="Y857" s="51">
        <v>0</v>
      </c>
      <c r="Z857" s="51">
        <v>0</v>
      </c>
      <c r="AA857" s="51">
        <v>0</v>
      </c>
      <c r="AB857" s="51">
        <v>0</v>
      </c>
      <c r="AC857" s="51">
        <v>0</v>
      </c>
      <c r="AD857" s="51">
        <v>0</v>
      </c>
      <c r="AE857" s="51">
        <v>0</v>
      </c>
      <c r="AF857" s="51">
        <v>0</v>
      </c>
    </row>
    <row r="858" spans="1:32" x14ac:dyDescent="0.2">
      <c r="A858" s="49" t="s">
        <v>33</v>
      </c>
      <c r="B858" s="50" t="s">
        <v>34</v>
      </c>
      <c r="C858" s="51">
        <v>0</v>
      </c>
      <c r="D858" s="51">
        <v>0</v>
      </c>
      <c r="E858" s="51">
        <v>0</v>
      </c>
      <c r="F858" s="51">
        <v>0</v>
      </c>
      <c r="G858" s="51">
        <v>0</v>
      </c>
      <c r="H858" s="51">
        <v>0</v>
      </c>
      <c r="I858" s="51">
        <v>0</v>
      </c>
      <c r="J858" s="51">
        <v>0</v>
      </c>
      <c r="K858" s="51">
        <v>0</v>
      </c>
      <c r="L858" s="51">
        <v>0</v>
      </c>
      <c r="M858" s="51">
        <v>0</v>
      </c>
      <c r="N858" s="51">
        <v>0</v>
      </c>
      <c r="O858" s="51">
        <v>0</v>
      </c>
      <c r="P858" s="51">
        <v>0</v>
      </c>
      <c r="Q858" s="51">
        <v>0</v>
      </c>
      <c r="R858" s="51">
        <v>0</v>
      </c>
      <c r="S858" s="51">
        <v>0</v>
      </c>
      <c r="T858" s="51">
        <v>0</v>
      </c>
      <c r="U858" s="51">
        <v>0</v>
      </c>
      <c r="V858" s="51">
        <v>0</v>
      </c>
      <c r="W858" s="51">
        <v>0</v>
      </c>
      <c r="X858" s="51">
        <v>0</v>
      </c>
      <c r="Y858" s="51">
        <v>0</v>
      </c>
      <c r="Z858" s="51">
        <v>0</v>
      </c>
      <c r="AA858" s="51">
        <v>0</v>
      </c>
      <c r="AB858" s="51">
        <v>0</v>
      </c>
      <c r="AC858" s="51">
        <v>0</v>
      </c>
      <c r="AD858" s="51">
        <v>0</v>
      </c>
      <c r="AE858" s="51">
        <v>0</v>
      </c>
      <c r="AF858" s="51">
        <v>0</v>
      </c>
    </row>
    <row r="859" spans="1:32" x14ac:dyDescent="0.2">
      <c r="A859" s="49" t="s">
        <v>35</v>
      </c>
      <c r="B859" s="50" t="s">
        <v>36</v>
      </c>
      <c r="C859" s="51">
        <v>0</v>
      </c>
      <c r="D859" s="51">
        <v>0</v>
      </c>
      <c r="E859" s="51">
        <v>0</v>
      </c>
      <c r="F859" s="51">
        <v>0</v>
      </c>
      <c r="G859" s="51">
        <v>0</v>
      </c>
      <c r="H859" s="51">
        <v>0</v>
      </c>
      <c r="I859" s="51">
        <v>0</v>
      </c>
      <c r="J859" s="51">
        <v>0</v>
      </c>
      <c r="K859" s="51">
        <v>0</v>
      </c>
      <c r="L859" s="51">
        <v>0</v>
      </c>
      <c r="M859" s="51">
        <v>0</v>
      </c>
      <c r="N859" s="51">
        <v>0</v>
      </c>
      <c r="O859" s="51">
        <v>0</v>
      </c>
      <c r="P859" s="51">
        <v>0</v>
      </c>
      <c r="Q859" s="51">
        <v>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51">
        <v>0</v>
      </c>
      <c r="X859" s="51">
        <v>0</v>
      </c>
      <c r="Y859" s="51">
        <v>0</v>
      </c>
      <c r="Z859" s="51">
        <v>0</v>
      </c>
      <c r="AA859" s="51">
        <v>0</v>
      </c>
      <c r="AB859" s="51">
        <v>0</v>
      </c>
      <c r="AC859" s="51">
        <v>0</v>
      </c>
      <c r="AD859" s="51">
        <v>0</v>
      </c>
      <c r="AE859" s="51">
        <v>0</v>
      </c>
      <c r="AF859" s="51">
        <v>0</v>
      </c>
    </row>
    <row r="860" spans="1:32" x14ac:dyDescent="0.2">
      <c r="A860" s="49" t="s">
        <v>37</v>
      </c>
      <c r="B860" s="50" t="s">
        <v>38</v>
      </c>
      <c r="C860" s="51">
        <v>0</v>
      </c>
      <c r="D860" s="51">
        <v>0</v>
      </c>
      <c r="E860" s="51">
        <v>0</v>
      </c>
      <c r="F860" s="51">
        <v>0</v>
      </c>
      <c r="G860" s="51">
        <v>0</v>
      </c>
      <c r="H860" s="51">
        <v>0</v>
      </c>
      <c r="I860" s="51">
        <v>0</v>
      </c>
      <c r="J860" s="51">
        <v>0</v>
      </c>
      <c r="K860" s="51">
        <v>0</v>
      </c>
      <c r="L860" s="51">
        <v>0</v>
      </c>
      <c r="M860" s="51">
        <v>0</v>
      </c>
      <c r="N860" s="51">
        <v>0</v>
      </c>
      <c r="O860" s="51">
        <v>0</v>
      </c>
      <c r="P860" s="51">
        <v>0</v>
      </c>
      <c r="Q860" s="51">
        <v>0</v>
      </c>
      <c r="R860" s="51">
        <v>0</v>
      </c>
      <c r="S860" s="51">
        <v>0</v>
      </c>
      <c r="T860" s="51">
        <v>0</v>
      </c>
      <c r="U860" s="51">
        <v>0</v>
      </c>
      <c r="V860" s="51">
        <v>0</v>
      </c>
      <c r="W860" s="51">
        <v>0</v>
      </c>
      <c r="X860" s="51">
        <v>0</v>
      </c>
      <c r="Y860" s="51">
        <v>0</v>
      </c>
      <c r="Z860" s="51">
        <v>0</v>
      </c>
      <c r="AA860" s="51">
        <v>0</v>
      </c>
      <c r="AB860" s="51">
        <v>0</v>
      </c>
      <c r="AC860" s="51">
        <v>0</v>
      </c>
      <c r="AD860" s="51">
        <v>0</v>
      </c>
      <c r="AE860" s="51">
        <v>0</v>
      </c>
      <c r="AF860" s="51">
        <v>0</v>
      </c>
    </row>
    <row r="861" spans="1:32" x14ac:dyDescent="0.2">
      <c r="A861" s="49" t="s">
        <v>39</v>
      </c>
      <c r="B861" s="50" t="s">
        <v>40</v>
      </c>
      <c r="C861" s="51">
        <v>0</v>
      </c>
      <c r="D861" s="51">
        <v>0</v>
      </c>
      <c r="E861" s="51">
        <v>0</v>
      </c>
      <c r="F861" s="51">
        <v>0</v>
      </c>
      <c r="G861" s="51">
        <v>0</v>
      </c>
      <c r="H861" s="51">
        <v>0</v>
      </c>
      <c r="I861" s="51">
        <v>0</v>
      </c>
      <c r="J861" s="51">
        <v>0</v>
      </c>
      <c r="K861" s="51">
        <v>0</v>
      </c>
      <c r="L861" s="51">
        <v>0</v>
      </c>
      <c r="M861" s="51">
        <v>0</v>
      </c>
      <c r="N861" s="51">
        <v>0</v>
      </c>
      <c r="O861" s="51">
        <v>0</v>
      </c>
      <c r="P861" s="51">
        <v>0</v>
      </c>
      <c r="Q861" s="51">
        <v>0</v>
      </c>
      <c r="R861" s="51">
        <v>0</v>
      </c>
      <c r="S861" s="51">
        <v>0</v>
      </c>
      <c r="T861" s="51">
        <v>0</v>
      </c>
      <c r="U861" s="51">
        <v>0</v>
      </c>
      <c r="V861" s="51">
        <v>0</v>
      </c>
      <c r="W861" s="51">
        <v>0</v>
      </c>
      <c r="X861" s="51">
        <v>0</v>
      </c>
      <c r="Y861" s="51">
        <v>0</v>
      </c>
      <c r="Z861" s="51">
        <v>0</v>
      </c>
      <c r="AA861" s="51">
        <v>0</v>
      </c>
      <c r="AB861" s="51">
        <v>0</v>
      </c>
      <c r="AC861" s="51">
        <v>0</v>
      </c>
      <c r="AD861" s="51">
        <v>0</v>
      </c>
      <c r="AE861" s="51">
        <v>0</v>
      </c>
      <c r="AF861" s="51">
        <v>0</v>
      </c>
    </row>
    <row r="862" spans="1:32" x14ac:dyDescent="0.2">
      <c r="A862" s="49" t="s">
        <v>41</v>
      </c>
      <c r="B862" s="50" t="s">
        <v>42</v>
      </c>
      <c r="C862" s="51">
        <v>0</v>
      </c>
      <c r="D862" s="51">
        <v>0</v>
      </c>
      <c r="E862" s="51">
        <v>0</v>
      </c>
      <c r="F862" s="51">
        <v>0</v>
      </c>
      <c r="G862" s="51">
        <v>0</v>
      </c>
      <c r="H862" s="51">
        <v>0</v>
      </c>
      <c r="I862" s="51">
        <v>0</v>
      </c>
      <c r="J862" s="51">
        <v>0</v>
      </c>
      <c r="K862" s="51">
        <v>0</v>
      </c>
      <c r="L862" s="51">
        <v>0</v>
      </c>
      <c r="M862" s="51">
        <v>0</v>
      </c>
      <c r="N862" s="51">
        <v>0</v>
      </c>
      <c r="O862" s="51">
        <v>0</v>
      </c>
      <c r="P862" s="51">
        <v>0</v>
      </c>
      <c r="Q862" s="51">
        <v>0</v>
      </c>
      <c r="R862" s="51">
        <v>0</v>
      </c>
      <c r="S862" s="51">
        <v>0</v>
      </c>
      <c r="T862" s="51">
        <v>0</v>
      </c>
      <c r="U862" s="51">
        <v>0</v>
      </c>
      <c r="V862" s="51">
        <v>0</v>
      </c>
      <c r="W862" s="51">
        <v>0</v>
      </c>
      <c r="X862" s="51">
        <v>0</v>
      </c>
      <c r="Y862" s="51">
        <v>0</v>
      </c>
      <c r="Z862" s="51">
        <v>0</v>
      </c>
      <c r="AA862" s="51">
        <v>0</v>
      </c>
      <c r="AB862" s="51">
        <v>0</v>
      </c>
      <c r="AC862" s="51">
        <v>0</v>
      </c>
      <c r="AD862" s="51">
        <v>0</v>
      </c>
      <c r="AE862" s="51">
        <v>0</v>
      </c>
      <c r="AF862" s="51">
        <v>0</v>
      </c>
    </row>
    <row r="863" spans="1:32" x14ac:dyDescent="0.2">
      <c r="A863" s="49" t="s">
        <v>43</v>
      </c>
      <c r="B863" s="50" t="s">
        <v>44</v>
      </c>
      <c r="C863" s="51">
        <v>0</v>
      </c>
      <c r="D863" s="51">
        <v>0</v>
      </c>
      <c r="E863" s="51">
        <v>0</v>
      </c>
      <c r="F863" s="51">
        <v>0</v>
      </c>
      <c r="G863" s="51">
        <v>0</v>
      </c>
      <c r="H863" s="51">
        <v>0</v>
      </c>
      <c r="I863" s="51">
        <v>0</v>
      </c>
      <c r="J863" s="51">
        <v>0</v>
      </c>
      <c r="K863" s="51">
        <v>0</v>
      </c>
      <c r="L863" s="51">
        <v>0</v>
      </c>
      <c r="M863" s="51">
        <v>0</v>
      </c>
      <c r="N863" s="51">
        <v>0</v>
      </c>
      <c r="O863" s="51">
        <v>0</v>
      </c>
      <c r="P863" s="51">
        <v>0</v>
      </c>
      <c r="Q863" s="51">
        <v>0</v>
      </c>
      <c r="R863" s="51">
        <v>0</v>
      </c>
      <c r="S863" s="51">
        <v>0</v>
      </c>
      <c r="T863" s="51">
        <v>0</v>
      </c>
      <c r="U863" s="51">
        <v>0</v>
      </c>
      <c r="V863" s="51">
        <v>0</v>
      </c>
      <c r="W863" s="51">
        <v>0</v>
      </c>
      <c r="X863" s="51">
        <v>0</v>
      </c>
      <c r="Y863" s="51">
        <v>0</v>
      </c>
      <c r="Z863" s="51">
        <v>0</v>
      </c>
      <c r="AA863" s="51">
        <v>0</v>
      </c>
      <c r="AB863" s="51">
        <v>0</v>
      </c>
      <c r="AC863" s="51">
        <v>0</v>
      </c>
      <c r="AD863" s="51">
        <v>0</v>
      </c>
      <c r="AE863" s="51">
        <v>0</v>
      </c>
      <c r="AF863" s="51">
        <v>0</v>
      </c>
    </row>
    <row r="864" spans="1:32" x14ac:dyDescent="0.2">
      <c r="A864" s="49" t="s">
        <v>45</v>
      </c>
      <c r="B864" s="50" t="s">
        <v>46</v>
      </c>
      <c r="C864" s="51">
        <v>0</v>
      </c>
      <c r="D864" s="51">
        <v>0</v>
      </c>
      <c r="E864" s="51">
        <v>0</v>
      </c>
      <c r="F864" s="51">
        <v>0</v>
      </c>
      <c r="G864" s="51">
        <v>0</v>
      </c>
      <c r="H864" s="51">
        <v>0</v>
      </c>
      <c r="I864" s="51">
        <v>0</v>
      </c>
      <c r="J864" s="51">
        <v>0</v>
      </c>
      <c r="K864" s="51">
        <v>0</v>
      </c>
      <c r="L864" s="51">
        <v>0</v>
      </c>
      <c r="M864" s="51">
        <v>0</v>
      </c>
      <c r="N864" s="51">
        <v>0</v>
      </c>
      <c r="O864" s="51">
        <v>0</v>
      </c>
      <c r="P864" s="51">
        <v>0</v>
      </c>
      <c r="Q864" s="51">
        <v>0</v>
      </c>
      <c r="R864" s="51">
        <v>0</v>
      </c>
      <c r="S864" s="51">
        <v>0</v>
      </c>
      <c r="T864" s="51">
        <v>0</v>
      </c>
      <c r="U864" s="51">
        <v>0</v>
      </c>
      <c r="V864" s="51">
        <v>0</v>
      </c>
      <c r="W864" s="51">
        <v>0</v>
      </c>
      <c r="X864" s="51">
        <v>0</v>
      </c>
      <c r="Y864" s="51">
        <v>0</v>
      </c>
      <c r="Z864" s="51">
        <v>0</v>
      </c>
      <c r="AA864" s="51">
        <v>0</v>
      </c>
      <c r="AB864" s="51">
        <v>0</v>
      </c>
      <c r="AC864" s="51">
        <v>0</v>
      </c>
      <c r="AD864" s="51">
        <v>0</v>
      </c>
      <c r="AE864" s="51">
        <v>0</v>
      </c>
      <c r="AF864" s="51">
        <v>0</v>
      </c>
    </row>
    <row r="865" spans="1:37" x14ac:dyDescent="0.2">
      <c r="A865" s="49" t="s">
        <v>47</v>
      </c>
      <c r="B865" s="50" t="s">
        <v>48</v>
      </c>
      <c r="C865" s="51">
        <v>0</v>
      </c>
      <c r="D865" s="51">
        <v>0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51">
        <v>0</v>
      </c>
      <c r="N865" s="51">
        <v>0</v>
      </c>
      <c r="O865" s="51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51">
        <v>0</v>
      </c>
      <c r="X865" s="51">
        <v>0</v>
      </c>
      <c r="Y865" s="51">
        <v>0</v>
      </c>
      <c r="Z865" s="51">
        <v>0</v>
      </c>
      <c r="AA865" s="51">
        <v>0</v>
      </c>
      <c r="AB865" s="51">
        <v>0</v>
      </c>
      <c r="AC865" s="51">
        <v>0</v>
      </c>
      <c r="AD865" s="51">
        <v>0</v>
      </c>
      <c r="AE865" s="51">
        <v>0</v>
      </c>
      <c r="AF865" s="51">
        <v>0</v>
      </c>
    </row>
    <row r="866" spans="1:37" x14ac:dyDescent="0.2">
      <c r="A866" s="49" t="s">
        <v>49</v>
      </c>
      <c r="B866" s="50" t="s">
        <v>50</v>
      </c>
      <c r="C866" s="51">
        <v>0</v>
      </c>
      <c r="D866" s="51">
        <v>0</v>
      </c>
      <c r="E866" s="51">
        <v>0</v>
      </c>
      <c r="F866" s="51">
        <v>0</v>
      </c>
      <c r="G866" s="51">
        <v>0</v>
      </c>
      <c r="H866" s="51">
        <v>0</v>
      </c>
      <c r="I866" s="51">
        <v>0</v>
      </c>
      <c r="J866" s="51">
        <v>0</v>
      </c>
      <c r="K866" s="51">
        <v>0</v>
      </c>
      <c r="L866" s="51">
        <v>0</v>
      </c>
      <c r="M866" s="51">
        <v>0</v>
      </c>
      <c r="N866" s="51">
        <v>0</v>
      </c>
      <c r="O866" s="51">
        <v>0</v>
      </c>
      <c r="P866" s="51">
        <v>0</v>
      </c>
      <c r="Q866" s="51">
        <v>0</v>
      </c>
      <c r="R866" s="51">
        <v>0</v>
      </c>
      <c r="S866" s="51">
        <v>0</v>
      </c>
      <c r="T866" s="51">
        <v>0</v>
      </c>
      <c r="U866" s="51">
        <v>0</v>
      </c>
      <c r="V866" s="51">
        <v>0</v>
      </c>
      <c r="W866" s="51">
        <v>0</v>
      </c>
      <c r="X866" s="51">
        <v>0</v>
      </c>
      <c r="Y866" s="51">
        <v>0</v>
      </c>
      <c r="Z866" s="51">
        <v>0</v>
      </c>
      <c r="AA866" s="51">
        <v>0</v>
      </c>
      <c r="AB866" s="51">
        <v>0</v>
      </c>
      <c r="AC866" s="51">
        <v>0</v>
      </c>
      <c r="AD866" s="51">
        <v>0</v>
      </c>
      <c r="AE866" s="51">
        <v>0</v>
      </c>
      <c r="AF866" s="51">
        <v>0</v>
      </c>
    </row>
    <row r="867" spans="1:37" x14ac:dyDescent="0.2">
      <c r="A867" s="49" t="s">
        <v>51</v>
      </c>
      <c r="B867" s="50" t="s">
        <v>52</v>
      </c>
      <c r="C867" s="51">
        <v>0</v>
      </c>
      <c r="D867" s="51">
        <v>0</v>
      </c>
      <c r="E867" s="51">
        <v>0</v>
      </c>
      <c r="F867" s="51">
        <v>0</v>
      </c>
      <c r="G867" s="51">
        <v>0</v>
      </c>
      <c r="H867" s="51">
        <v>0</v>
      </c>
      <c r="I867" s="51">
        <v>0</v>
      </c>
      <c r="J867" s="51">
        <v>0</v>
      </c>
      <c r="K867" s="51">
        <v>0</v>
      </c>
      <c r="L867" s="51">
        <v>0</v>
      </c>
      <c r="M867" s="51">
        <v>0</v>
      </c>
      <c r="N867" s="51">
        <v>0</v>
      </c>
      <c r="O867" s="51">
        <v>0</v>
      </c>
      <c r="P867" s="51">
        <v>0</v>
      </c>
      <c r="Q867" s="51">
        <v>0</v>
      </c>
      <c r="R867" s="51">
        <v>0</v>
      </c>
      <c r="S867" s="51">
        <v>0</v>
      </c>
      <c r="T867" s="51">
        <v>0</v>
      </c>
      <c r="U867" s="51">
        <v>0</v>
      </c>
      <c r="V867" s="51">
        <v>0</v>
      </c>
      <c r="W867" s="51">
        <v>0</v>
      </c>
      <c r="X867" s="51">
        <v>0</v>
      </c>
      <c r="Y867" s="51">
        <v>0</v>
      </c>
      <c r="Z867" s="51">
        <v>0</v>
      </c>
      <c r="AA867" s="51">
        <v>0</v>
      </c>
      <c r="AB867" s="51">
        <v>0</v>
      </c>
      <c r="AC867" s="51">
        <v>0</v>
      </c>
      <c r="AD867" s="51">
        <v>0</v>
      </c>
      <c r="AE867" s="51">
        <v>0</v>
      </c>
      <c r="AF867" s="51">
        <v>0</v>
      </c>
    </row>
    <row r="868" spans="1:37" x14ac:dyDescent="0.2">
      <c r="A868" s="76" t="s">
        <v>53</v>
      </c>
      <c r="B868" s="92" t="s">
        <v>54</v>
      </c>
      <c r="C868" s="78">
        <v>1.0510000000000019</v>
      </c>
      <c r="D868" s="78">
        <v>1.0510000000000019</v>
      </c>
      <c r="E868" s="78">
        <v>1.0510000000000019</v>
      </c>
      <c r="F868" s="78">
        <v>1.0510000000000019</v>
      </c>
      <c r="G868" s="78">
        <v>1.0510000000000019</v>
      </c>
      <c r="H868" s="78">
        <v>1.0510000000000019</v>
      </c>
      <c r="I868" s="78">
        <v>1.0510000000000019</v>
      </c>
      <c r="J868" s="78">
        <v>1.0510000000000019</v>
      </c>
      <c r="K868" s="78">
        <v>1.0510000000000019</v>
      </c>
      <c r="L868" s="78">
        <v>1.0510000000000019</v>
      </c>
      <c r="M868" s="78">
        <v>1.0510000000000019</v>
      </c>
      <c r="N868" s="78">
        <v>1.0510000000000019</v>
      </c>
      <c r="O868" s="78">
        <v>1.0510000000000019</v>
      </c>
      <c r="P868" s="78">
        <v>1.0510000000000019</v>
      </c>
      <c r="Q868" s="78">
        <v>1.0510000000000019</v>
      </c>
      <c r="R868" s="78">
        <v>1.0510000000000019</v>
      </c>
      <c r="S868" s="78">
        <v>1.0510000000000019</v>
      </c>
      <c r="T868" s="78">
        <v>1.0510000000000019</v>
      </c>
      <c r="U868" s="78">
        <v>1.0510000000000019</v>
      </c>
      <c r="V868" s="78">
        <v>1.0510000000000019</v>
      </c>
      <c r="W868" s="78">
        <v>1.0510000000000019</v>
      </c>
      <c r="X868" s="78">
        <v>0</v>
      </c>
      <c r="Y868" s="78">
        <v>0</v>
      </c>
      <c r="Z868" s="78">
        <v>0</v>
      </c>
      <c r="AA868" s="78">
        <v>0</v>
      </c>
      <c r="AB868" s="78">
        <v>0</v>
      </c>
      <c r="AC868" s="78">
        <v>0</v>
      </c>
      <c r="AD868" s="78">
        <v>0</v>
      </c>
      <c r="AE868" s="78">
        <v>0</v>
      </c>
      <c r="AF868" s="78">
        <v>0</v>
      </c>
    </row>
    <row r="869" spans="1:37" s="60" customFormat="1" x14ac:dyDescent="0.2">
      <c r="A869" s="57" t="s">
        <v>55</v>
      </c>
      <c r="B869" s="58" t="s">
        <v>56</v>
      </c>
      <c r="C869" s="59">
        <v>0</v>
      </c>
      <c r="D869" s="59">
        <v>0</v>
      </c>
      <c r="E869" s="59">
        <v>0</v>
      </c>
      <c r="F869" s="59">
        <v>0</v>
      </c>
      <c r="G869" s="59">
        <v>0</v>
      </c>
      <c r="H869" s="59">
        <v>0</v>
      </c>
      <c r="I869" s="59">
        <v>0</v>
      </c>
      <c r="J869" s="59">
        <v>0</v>
      </c>
      <c r="K869" s="59">
        <v>0</v>
      </c>
      <c r="L869" s="59">
        <v>0</v>
      </c>
      <c r="M869" s="59">
        <v>0</v>
      </c>
      <c r="N869" s="59">
        <v>0</v>
      </c>
      <c r="O869" s="59">
        <v>0</v>
      </c>
      <c r="P869" s="59">
        <v>0</v>
      </c>
      <c r="Q869" s="59">
        <v>0</v>
      </c>
      <c r="R869" s="59">
        <v>0</v>
      </c>
      <c r="S869" s="59">
        <v>0</v>
      </c>
      <c r="T869" s="59">
        <v>0</v>
      </c>
      <c r="U869" s="59">
        <v>0</v>
      </c>
      <c r="V869" s="59">
        <v>0</v>
      </c>
      <c r="W869" s="59">
        <v>0</v>
      </c>
      <c r="X869" s="59">
        <v>0</v>
      </c>
      <c r="Y869" s="59">
        <v>0</v>
      </c>
      <c r="Z869" s="59">
        <v>0</v>
      </c>
      <c r="AA869" s="59">
        <v>0</v>
      </c>
      <c r="AB869" s="59">
        <v>0</v>
      </c>
      <c r="AC869" s="59">
        <v>0</v>
      </c>
      <c r="AD869" s="59">
        <v>0</v>
      </c>
      <c r="AE869" s="59">
        <v>0</v>
      </c>
      <c r="AF869" s="59">
        <v>0</v>
      </c>
      <c r="AG869"/>
      <c r="AH869"/>
      <c r="AI869"/>
      <c r="AJ869"/>
      <c r="AK869"/>
    </row>
    <row r="870" spans="1:37" x14ac:dyDescent="0.2">
      <c r="A870" s="30" t="s">
        <v>57</v>
      </c>
      <c r="B870" s="31"/>
      <c r="C870" s="19">
        <v>0</v>
      </c>
      <c r="D870" s="19">
        <v>0</v>
      </c>
      <c r="E870" s="19">
        <v>0</v>
      </c>
      <c r="F870" s="19">
        <v>0</v>
      </c>
      <c r="G870" s="19">
        <v>0</v>
      </c>
      <c r="H870" s="19">
        <v>0</v>
      </c>
      <c r="I870" s="19">
        <v>0</v>
      </c>
      <c r="J870" s="19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0</v>
      </c>
      <c r="Q870" s="19">
        <v>0</v>
      </c>
      <c r="R870" s="19">
        <v>0</v>
      </c>
      <c r="S870" s="19">
        <v>0</v>
      </c>
      <c r="T870" s="19">
        <v>0</v>
      </c>
      <c r="U870" s="19">
        <v>0</v>
      </c>
      <c r="V870" s="19">
        <v>0</v>
      </c>
      <c r="W870" s="19">
        <v>0</v>
      </c>
      <c r="X870" s="19">
        <v>0</v>
      </c>
      <c r="Y870" s="19">
        <v>0</v>
      </c>
      <c r="Z870" s="19">
        <v>0</v>
      </c>
      <c r="AA870" s="19">
        <v>0</v>
      </c>
      <c r="AB870" s="19">
        <v>0</v>
      </c>
      <c r="AC870" s="19">
        <v>0</v>
      </c>
      <c r="AD870" s="19">
        <v>0</v>
      </c>
      <c r="AE870" s="19">
        <v>0</v>
      </c>
      <c r="AF870" s="19">
        <v>0</v>
      </c>
    </row>
    <row r="871" spans="1:37" x14ac:dyDescent="0.2">
      <c r="A871" s="61" t="s">
        <v>58</v>
      </c>
      <c r="B871" s="25"/>
      <c r="C871" s="62">
        <v>0</v>
      </c>
      <c r="D871" s="62">
        <v>0</v>
      </c>
      <c r="E871" s="62">
        <v>0</v>
      </c>
      <c r="F871" s="62">
        <v>0</v>
      </c>
      <c r="G871" s="62">
        <v>0</v>
      </c>
      <c r="H871" s="62">
        <v>0</v>
      </c>
      <c r="I871" s="62">
        <v>0</v>
      </c>
      <c r="J871" s="62">
        <v>0</v>
      </c>
      <c r="K871" s="62">
        <v>0</v>
      </c>
      <c r="L871" s="62">
        <v>0</v>
      </c>
      <c r="M871" s="62">
        <v>0</v>
      </c>
      <c r="N871" s="62">
        <v>0</v>
      </c>
      <c r="O871" s="62">
        <v>0</v>
      </c>
      <c r="P871" s="62">
        <v>0</v>
      </c>
      <c r="Q871" s="62">
        <v>0</v>
      </c>
      <c r="R871" s="62">
        <v>0</v>
      </c>
      <c r="S871" s="62">
        <v>0</v>
      </c>
      <c r="T871" s="62">
        <v>0</v>
      </c>
      <c r="U871" s="62">
        <v>0</v>
      </c>
      <c r="V871" s="62">
        <v>0</v>
      </c>
      <c r="W871" s="62">
        <v>0</v>
      </c>
      <c r="X871" s="62">
        <v>0</v>
      </c>
      <c r="Y871" s="62">
        <v>0</v>
      </c>
      <c r="Z871" s="62">
        <v>0</v>
      </c>
      <c r="AA871" s="62">
        <v>0</v>
      </c>
      <c r="AB871" s="62">
        <v>0</v>
      </c>
      <c r="AC871" s="62">
        <v>0</v>
      </c>
      <c r="AD871" s="62">
        <v>0</v>
      </c>
      <c r="AE871" s="62">
        <v>0</v>
      </c>
      <c r="AF871" s="62">
        <v>0</v>
      </c>
    </row>
    <row r="872" spans="1:37" x14ac:dyDescent="0.2">
      <c r="A872" s="45" t="s">
        <v>59</v>
      </c>
      <c r="B872" s="63"/>
      <c r="C872" s="47">
        <v>0</v>
      </c>
      <c r="D872" s="47">
        <v>0</v>
      </c>
      <c r="E872" s="47">
        <v>0</v>
      </c>
      <c r="F872" s="47">
        <v>0</v>
      </c>
      <c r="G872" s="47">
        <v>0</v>
      </c>
      <c r="H872" s="47">
        <v>0</v>
      </c>
      <c r="I872" s="47">
        <v>0</v>
      </c>
      <c r="J872" s="47">
        <v>0</v>
      </c>
      <c r="K872" s="47">
        <v>0</v>
      </c>
      <c r="L872" s="47">
        <v>0</v>
      </c>
      <c r="M872" s="47">
        <v>0</v>
      </c>
      <c r="N872" s="47">
        <v>0</v>
      </c>
      <c r="O872" s="47">
        <v>0</v>
      </c>
      <c r="P872" s="47">
        <v>0</v>
      </c>
      <c r="Q872" s="47">
        <v>0</v>
      </c>
      <c r="R872" s="47">
        <v>0</v>
      </c>
      <c r="S872" s="47">
        <v>0</v>
      </c>
      <c r="T872" s="47">
        <v>0</v>
      </c>
      <c r="U872" s="47">
        <v>0</v>
      </c>
      <c r="V872" s="47">
        <v>0</v>
      </c>
      <c r="W872" s="47">
        <v>0</v>
      </c>
      <c r="X872" s="47">
        <v>0</v>
      </c>
      <c r="Y872" s="47">
        <v>0</v>
      </c>
      <c r="Z872" s="47">
        <v>0</v>
      </c>
      <c r="AA872" s="47">
        <v>0</v>
      </c>
      <c r="AB872" s="47">
        <v>0</v>
      </c>
      <c r="AC872" s="47">
        <v>0</v>
      </c>
      <c r="AD872" s="47">
        <v>0</v>
      </c>
      <c r="AE872" s="47">
        <v>0</v>
      </c>
      <c r="AF872" s="47">
        <v>0</v>
      </c>
    </row>
    <row r="873" spans="1:37" x14ac:dyDescent="0.2">
      <c r="A873" s="49" t="s">
        <v>60</v>
      </c>
      <c r="B873" s="11"/>
      <c r="C873" s="51">
        <v>0</v>
      </c>
      <c r="D873" s="51">
        <v>0</v>
      </c>
      <c r="E873" s="51">
        <v>0</v>
      </c>
      <c r="F873" s="51">
        <v>0</v>
      </c>
      <c r="G873" s="51">
        <v>0</v>
      </c>
      <c r="H873" s="51">
        <v>0</v>
      </c>
      <c r="I873" s="51">
        <v>0</v>
      </c>
      <c r="J873" s="51">
        <v>0</v>
      </c>
      <c r="K873" s="51">
        <v>0</v>
      </c>
      <c r="L873" s="51">
        <v>0</v>
      </c>
      <c r="M873" s="51">
        <v>0</v>
      </c>
      <c r="N873" s="51">
        <v>0</v>
      </c>
      <c r="O873" s="51">
        <v>0</v>
      </c>
      <c r="P873" s="51">
        <v>0</v>
      </c>
      <c r="Q873" s="51">
        <v>0</v>
      </c>
      <c r="R873" s="51">
        <v>0</v>
      </c>
      <c r="S873" s="51">
        <v>0</v>
      </c>
      <c r="T873" s="51">
        <v>0</v>
      </c>
      <c r="U873" s="51">
        <v>0</v>
      </c>
      <c r="V873" s="51">
        <v>0</v>
      </c>
      <c r="W873" s="51">
        <v>0</v>
      </c>
      <c r="X873" s="51">
        <v>0</v>
      </c>
      <c r="Y873" s="51">
        <v>0</v>
      </c>
      <c r="Z873" s="51">
        <v>0</v>
      </c>
      <c r="AA873" s="51">
        <v>0</v>
      </c>
      <c r="AB873" s="51">
        <v>0</v>
      </c>
      <c r="AC873" s="51">
        <v>0</v>
      </c>
      <c r="AD873" s="51">
        <v>0</v>
      </c>
      <c r="AE873" s="51">
        <v>0</v>
      </c>
      <c r="AF873" s="51">
        <v>0</v>
      </c>
    </row>
    <row r="874" spans="1:37" x14ac:dyDescent="0.2">
      <c r="A874" s="49" t="s">
        <v>61</v>
      </c>
      <c r="B874" s="11"/>
      <c r="C874" s="51">
        <v>0</v>
      </c>
      <c r="D874" s="51">
        <v>0</v>
      </c>
      <c r="E874" s="51">
        <v>0</v>
      </c>
      <c r="F874" s="51">
        <v>0</v>
      </c>
      <c r="G874" s="51">
        <v>0</v>
      </c>
      <c r="H874" s="51">
        <v>0</v>
      </c>
      <c r="I874" s="51">
        <v>0</v>
      </c>
      <c r="J874" s="51">
        <v>0</v>
      </c>
      <c r="K874" s="51">
        <v>0</v>
      </c>
      <c r="L874" s="51">
        <v>0</v>
      </c>
      <c r="M874" s="51">
        <v>0</v>
      </c>
      <c r="N874" s="51">
        <v>0</v>
      </c>
      <c r="O874" s="51">
        <v>0</v>
      </c>
      <c r="P874" s="51">
        <v>0</v>
      </c>
      <c r="Q874" s="51">
        <v>0</v>
      </c>
      <c r="R874" s="51">
        <v>0</v>
      </c>
      <c r="S874" s="51">
        <v>0</v>
      </c>
      <c r="T874" s="51">
        <v>0</v>
      </c>
      <c r="U874" s="51">
        <v>0</v>
      </c>
      <c r="V874" s="51">
        <v>0</v>
      </c>
      <c r="W874" s="51">
        <v>0</v>
      </c>
      <c r="X874" s="51">
        <v>0</v>
      </c>
      <c r="Y874" s="51">
        <v>0</v>
      </c>
      <c r="Z874" s="51">
        <v>0</v>
      </c>
      <c r="AA874" s="51">
        <v>0</v>
      </c>
      <c r="AB874" s="51">
        <v>0</v>
      </c>
      <c r="AC874" s="51">
        <v>0</v>
      </c>
      <c r="AD874" s="51">
        <v>0</v>
      </c>
      <c r="AE874" s="51">
        <v>0</v>
      </c>
      <c r="AF874" s="51">
        <v>0</v>
      </c>
    </row>
    <row r="875" spans="1:37" x14ac:dyDescent="0.2">
      <c r="A875" s="49" t="s">
        <v>62</v>
      </c>
      <c r="B875" s="11"/>
      <c r="C875" s="51">
        <v>0</v>
      </c>
      <c r="D875" s="51">
        <v>0</v>
      </c>
      <c r="E875" s="51">
        <v>0</v>
      </c>
      <c r="F875" s="51">
        <v>0</v>
      </c>
      <c r="G875" s="51">
        <v>0</v>
      </c>
      <c r="H875" s="51">
        <v>0</v>
      </c>
      <c r="I875" s="51">
        <v>0</v>
      </c>
      <c r="J875" s="51">
        <v>0</v>
      </c>
      <c r="K875" s="51">
        <v>0</v>
      </c>
      <c r="L875" s="51">
        <v>0</v>
      </c>
      <c r="M875" s="51">
        <v>0</v>
      </c>
      <c r="N875" s="51">
        <v>0</v>
      </c>
      <c r="O875" s="51">
        <v>0</v>
      </c>
      <c r="P875" s="51">
        <v>0</v>
      </c>
      <c r="Q875" s="51">
        <v>0</v>
      </c>
      <c r="R875" s="51">
        <v>0</v>
      </c>
      <c r="S875" s="51">
        <v>0</v>
      </c>
      <c r="T875" s="51">
        <v>0</v>
      </c>
      <c r="U875" s="51">
        <v>0</v>
      </c>
      <c r="V875" s="51">
        <v>0</v>
      </c>
      <c r="W875" s="51">
        <v>0</v>
      </c>
      <c r="X875" s="51">
        <v>0</v>
      </c>
      <c r="Y875" s="51">
        <v>0</v>
      </c>
      <c r="Z875" s="51">
        <v>0</v>
      </c>
      <c r="AA875" s="51">
        <v>0</v>
      </c>
      <c r="AB875" s="51">
        <v>0</v>
      </c>
      <c r="AC875" s="51">
        <v>0</v>
      </c>
      <c r="AD875" s="51">
        <v>0</v>
      </c>
      <c r="AE875" s="51">
        <v>0</v>
      </c>
      <c r="AF875" s="51">
        <v>0</v>
      </c>
    </row>
    <row r="876" spans="1:37" x14ac:dyDescent="0.2">
      <c r="A876" s="49" t="s">
        <v>63</v>
      </c>
      <c r="B876" s="11"/>
      <c r="C876" s="51">
        <v>0</v>
      </c>
      <c r="D876" s="51">
        <v>0</v>
      </c>
      <c r="E876" s="51">
        <v>0</v>
      </c>
      <c r="F876" s="51">
        <v>0</v>
      </c>
      <c r="G876" s="51">
        <v>0</v>
      </c>
      <c r="H876" s="51">
        <v>0</v>
      </c>
      <c r="I876" s="51">
        <v>0</v>
      </c>
      <c r="J876" s="51">
        <v>0</v>
      </c>
      <c r="K876" s="51">
        <v>0</v>
      </c>
      <c r="L876" s="51">
        <v>0</v>
      </c>
      <c r="M876" s="51">
        <v>0</v>
      </c>
      <c r="N876" s="51">
        <v>0</v>
      </c>
      <c r="O876" s="51">
        <v>0</v>
      </c>
      <c r="P876" s="51">
        <v>0</v>
      </c>
      <c r="Q876" s="51">
        <v>0</v>
      </c>
      <c r="R876" s="51">
        <v>0</v>
      </c>
      <c r="S876" s="51">
        <v>0</v>
      </c>
      <c r="T876" s="51">
        <v>0</v>
      </c>
      <c r="U876" s="51">
        <v>0</v>
      </c>
      <c r="V876" s="51">
        <v>0</v>
      </c>
      <c r="W876" s="51">
        <v>0</v>
      </c>
      <c r="X876" s="51">
        <v>0</v>
      </c>
      <c r="Y876" s="51">
        <v>0</v>
      </c>
      <c r="Z876" s="51">
        <v>0</v>
      </c>
      <c r="AA876" s="51">
        <v>0</v>
      </c>
      <c r="AB876" s="51">
        <v>0</v>
      </c>
      <c r="AC876" s="51">
        <v>0</v>
      </c>
      <c r="AD876" s="51">
        <v>0</v>
      </c>
      <c r="AE876" s="51">
        <v>0</v>
      </c>
      <c r="AF876" s="51">
        <v>0</v>
      </c>
    </row>
    <row r="877" spans="1:37" x14ac:dyDescent="0.2">
      <c r="A877" s="49" t="s">
        <v>64</v>
      </c>
      <c r="B877" s="11"/>
      <c r="C877" s="51">
        <v>0</v>
      </c>
      <c r="D877" s="51">
        <v>0</v>
      </c>
      <c r="E877" s="51">
        <v>0</v>
      </c>
      <c r="F877" s="51">
        <v>0</v>
      </c>
      <c r="G877" s="51">
        <v>0</v>
      </c>
      <c r="H877" s="51">
        <v>0</v>
      </c>
      <c r="I877" s="51">
        <v>0</v>
      </c>
      <c r="J877" s="51">
        <v>0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0</v>
      </c>
      <c r="Q877" s="51">
        <v>0</v>
      </c>
      <c r="R877" s="51">
        <v>0</v>
      </c>
      <c r="S877" s="51">
        <v>0</v>
      </c>
      <c r="T877" s="51">
        <v>0</v>
      </c>
      <c r="U877" s="51">
        <v>0</v>
      </c>
      <c r="V877" s="51">
        <v>0</v>
      </c>
      <c r="W877" s="51">
        <v>0</v>
      </c>
      <c r="X877" s="51">
        <v>0</v>
      </c>
      <c r="Y877" s="51">
        <v>0</v>
      </c>
      <c r="Z877" s="51">
        <v>0</v>
      </c>
      <c r="AA877" s="51">
        <v>0</v>
      </c>
      <c r="AB877" s="51">
        <v>0</v>
      </c>
      <c r="AC877" s="51">
        <v>0</v>
      </c>
      <c r="AD877" s="51">
        <v>0</v>
      </c>
      <c r="AE877" s="51">
        <v>0</v>
      </c>
      <c r="AF877" s="51">
        <v>0</v>
      </c>
    </row>
    <row r="878" spans="1:37" x14ac:dyDescent="0.2">
      <c r="A878" s="49" t="s">
        <v>65</v>
      </c>
      <c r="B878" s="11"/>
      <c r="C878" s="51">
        <v>0</v>
      </c>
      <c r="D878" s="51">
        <v>0</v>
      </c>
      <c r="E878" s="51">
        <v>0</v>
      </c>
      <c r="F878" s="51">
        <v>0</v>
      </c>
      <c r="G878" s="51">
        <v>0</v>
      </c>
      <c r="H878" s="51">
        <v>0</v>
      </c>
      <c r="I878" s="51">
        <v>0</v>
      </c>
      <c r="J878" s="51">
        <v>0</v>
      </c>
      <c r="K878" s="51">
        <v>0</v>
      </c>
      <c r="L878" s="51">
        <v>0</v>
      </c>
      <c r="M878" s="51">
        <v>0</v>
      </c>
      <c r="N878" s="51">
        <v>0</v>
      </c>
      <c r="O878" s="51">
        <v>0</v>
      </c>
      <c r="P878" s="51">
        <v>0</v>
      </c>
      <c r="Q878" s="51">
        <v>0</v>
      </c>
      <c r="R878" s="51">
        <v>0</v>
      </c>
      <c r="S878" s="51">
        <v>0</v>
      </c>
      <c r="T878" s="51">
        <v>0</v>
      </c>
      <c r="U878" s="51">
        <v>0</v>
      </c>
      <c r="V878" s="51">
        <v>0</v>
      </c>
      <c r="W878" s="51">
        <v>0</v>
      </c>
      <c r="X878" s="51">
        <v>0</v>
      </c>
      <c r="Y878" s="51">
        <v>0</v>
      </c>
      <c r="Z878" s="51">
        <v>0</v>
      </c>
      <c r="AA878" s="51">
        <v>0</v>
      </c>
      <c r="AB878" s="51">
        <v>0</v>
      </c>
      <c r="AC878" s="51">
        <v>0</v>
      </c>
      <c r="AD878" s="51">
        <v>0</v>
      </c>
      <c r="AE878" s="51">
        <v>0</v>
      </c>
      <c r="AF878" s="51">
        <v>0</v>
      </c>
    </row>
    <row r="879" spans="1:37" x14ac:dyDescent="0.2">
      <c r="A879" s="55" t="s">
        <v>66</v>
      </c>
      <c r="B879" s="31"/>
      <c r="C879" s="51">
        <v>0</v>
      </c>
      <c r="D879" s="51">
        <v>0</v>
      </c>
      <c r="E879" s="51">
        <v>0</v>
      </c>
      <c r="F879" s="51">
        <v>0</v>
      </c>
      <c r="G879" s="51">
        <v>0</v>
      </c>
      <c r="H879" s="51">
        <v>0</v>
      </c>
      <c r="I879" s="51">
        <v>0</v>
      </c>
      <c r="J879" s="51">
        <v>0</v>
      </c>
      <c r="K879" s="51">
        <v>0</v>
      </c>
      <c r="L879" s="51">
        <v>0</v>
      </c>
      <c r="M879" s="51">
        <v>0</v>
      </c>
      <c r="N879" s="51">
        <v>0</v>
      </c>
      <c r="O879" s="51">
        <v>0</v>
      </c>
      <c r="P879" s="51">
        <v>0</v>
      </c>
      <c r="Q879" s="51">
        <v>0</v>
      </c>
      <c r="R879" s="51">
        <v>0</v>
      </c>
      <c r="S879" s="51">
        <v>0</v>
      </c>
      <c r="T879" s="51">
        <v>0</v>
      </c>
      <c r="U879" s="51">
        <v>0</v>
      </c>
      <c r="V879" s="51">
        <v>0</v>
      </c>
      <c r="W879" s="51">
        <v>0</v>
      </c>
      <c r="X879" s="51">
        <v>0</v>
      </c>
      <c r="Y879" s="51">
        <v>0</v>
      </c>
      <c r="Z879" s="51">
        <v>0</v>
      </c>
      <c r="AA879" s="51">
        <v>0</v>
      </c>
      <c r="AB879" s="51">
        <v>0</v>
      </c>
      <c r="AC879" s="51">
        <v>0</v>
      </c>
      <c r="AD879" s="51">
        <v>0</v>
      </c>
      <c r="AE879" s="51">
        <v>0</v>
      </c>
      <c r="AF879" s="51">
        <v>0</v>
      </c>
    </row>
    <row r="880" spans="1:37" x14ac:dyDescent="0.2">
      <c r="A880" s="64" t="s">
        <v>67</v>
      </c>
      <c r="B880" s="65"/>
      <c r="C880" s="51">
        <v>0</v>
      </c>
      <c r="D880" s="51">
        <v>0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51">
        <v>0</v>
      </c>
      <c r="N880" s="51">
        <v>0</v>
      </c>
      <c r="O880" s="51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51">
        <v>0</v>
      </c>
      <c r="X880" s="51">
        <v>0</v>
      </c>
      <c r="Y880" s="51">
        <v>0</v>
      </c>
      <c r="Z880" s="51">
        <v>0</v>
      </c>
      <c r="AA880" s="51">
        <v>0</v>
      </c>
      <c r="AB880" s="51">
        <v>0</v>
      </c>
      <c r="AC880" s="51">
        <v>0</v>
      </c>
      <c r="AD880" s="51">
        <v>0</v>
      </c>
      <c r="AE880" s="51">
        <v>0</v>
      </c>
      <c r="AF880" s="51">
        <v>0</v>
      </c>
    </row>
    <row r="881" spans="1:32" x14ac:dyDescent="0.2">
      <c r="A881" s="66" t="s">
        <v>68</v>
      </c>
      <c r="B881" s="67"/>
      <c r="C881" s="68">
        <v>0</v>
      </c>
      <c r="D881" s="68">
        <v>0</v>
      </c>
      <c r="E881" s="68">
        <v>0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</v>
      </c>
      <c r="P881" s="68">
        <v>0</v>
      </c>
      <c r="Q881" s="68">
        <v>0</v>
      </c>
      <c r="R881" s="68">
        <v>0</v>
      </c>
      <c r="S881" s="68">
        <v>0</v>
      </c>
      <c r="T881" s="68">
        <v>0</v>
      </c>
      <c r="U881" s="68">
        <v>0</v>
      </c>
      <c r="V881" s="68">
        <v>0</v>
      </c>
      <c r="W881" s="68">
        <v>0</v>
      </c>
      <c r="X881" s="68">
        <v>0</v>
      </c>
      <c r="Y881" s="68">
        <v>0</v>
      </c>
      <c r="Z881" s="68">
        <v>0</v>
      </c>
      <c r="AA881" s="68">
        <v>0</v>
      </c>
      <c r="AB881" s="68">
        <v>0</v>
      </c>
      <c r="AC881" s="68">
        <v>0</v>
      </c>
      <c r="AD881" s="68">
        <v>0</v>
      </c>
      <c r="AE881" s="68">
        <v>0</v>
      </c>
      <c r="AF881" s="68">
        <v>0</v>
      </c>
    </row>
    <row r="882" spans="1:32" x14ac:dyDescent="0.2">
      <c r="A882" s="66" t="s">
        <v>69</v>
      </c>
      <c r="B882" s="67"/>
      <c r="C882" s="68">
        <v>0</v>
      </c>
      <c r="D882" s="68">
        <v>0</v>
      </c>
      <c r="E882" s="68">
        <v>0</v>
      </c>
      <c r="F882" s="68">
        <v>0</v>
      </c>
      <c r="G882" s="68">
        <v>0</v>
      </c>
      <c r="H882" s="68">
        <v>0</v>
      </c>
      <c r="I882" s="68">
        <v>0</v>
      </c>
      <c r="J882" s="68">
        <v>0</v>
      </c>
      <c r="K882" s="68">
        <v>0</v>
      </c>
      <c r="L882" s="68">
        <v>0</v>
      </c>
      <c r="M882" s="68">
        <v>0</v>
      </c>
      <c r="N882" s="68">
        <v>0</v>
      </c>
      <c r="O882" s="68">
        <v>0</v>
      </c>
      <c r="P882" s="68">
        <v>0</v>
      </c>
      <c r="Q882" s="68">
        <v>0</v>
      </c>
      <c r="R882" s="68">
        <v>0</v>
      </c>
      <c r="S882" s="68">
        <v>0</v>
      </c>
      <c r="T882" s="68">
        <v>0</v>
      </c>
      <c r="U882" s="68">
        <v>0</v>
      </c>
      <c r="V882" s="68">
        <v>0</v>
      </c>
      <c r="W882" s="68">
        <v>0</v>
      </c>
      <c r="X882" s="68">
        <v>0</v>
      </c>
      <c r="Y882" s="68">
        <v>0</v>
      </c>
      <c r="Z882" s="68">
        <v>0</v>
      </c>
      <c r="AA882" s="68">
        <v>0</v>
      </c>
      <c r="AB882" s="68">
        <v>0</v>
      </c>
      <c r="AC882" s="68">
        <v>0</v>
      </c>
      <c r="AD882" s="68">
        <v>0</v>
      </c>
      <c r="AE882" s="68">
        <v>0</v>
      </c>
      <c r="AF882" s="68">
        <v>0</v>
      </c>
    </row>
    <row r="883" spans="1:32" x14ac:dyDescent="0.2">
      <c r="A883" s="61" t="s">
        <v>70</v>
      </c>
      <c r="B883" s="25"/>
      <c r="C883" s="62">
        <v>0</v>
      </c>
      <c r="D883" s="62">
        <v>0</v>
      </c>
      <c r="E883" s="62">
        <v>0</v>
      </c>
      <c r="F883" s="62">
        <v>0</v>
      </c>
      <c r="G883" s="62">
        <v>0</v>
      </c>
      <c r="H883" s="62">
        <v>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O883" s="62">
        <v>0</v>
      </c>
      <c r="P883" s="62">
        <v>0</v>
      </c>
      <c r="Q883" s="62">
        <v>0</v>
      </c>
      <c r="R883" s="62">
        <v>0</v>
      </c>
      <c r="S883" s="62">
        <v>0</v>
      </c>
      <c r="T883" s="62">
        <v>0</v>
      </c>
      <c r="U883" s="62">
        <v>0</v>
      </c>
      <c r="V883" s="62">
        <v>0</v>
      </c>
      <c r="W883" s="62">
        <v>0</v>
      </c>
      <c r="X883" s="62">
        <v>0</v>
      </c>
      <c r="Y883" s="62">
        <v>0</v>
      </c>
      <c r="Z883" s="62">
        <v>0</v>
      </c>
      <c r="AA883" s="62">
        <v>0</v>
      </c>
      <c r="AB883" s="62">
        <v>0</v>
      </c>
      <c r="AC883" s="62">
        <v>0</v>
      </c>
      <c r="AD883" s="62">
        <v>0</v>
      </c>
      <c r="AE883" s="62">
        <v>0</v>
      </c>
      <c r="AF883" s="62">
        <v>0</v>
      </c>
    </row>
    <row r="884" spans="1:32" x14ac:dyDescent="0.2">
      <c r="A884" s="70" t="s">
        <v>71</v>
      </c>
      <c r="B884" s="71" t="s">
        <v>72</v>
      </c>
      <c r="C884" s="72">
        <v>0</v>
      </c>
      <c r="D884" s="73">
        <v>0</v>
      </c>
      <c r="E884" s="73">
        <v>0</v>
      </c>
      <c r="F884" s="73">
        <v>0</v>
      </c>
      <c r="G884" s="73">
        <v>0</v>
      </c>
      <c r="H884" s="73">
        <v>0</v>
      </c>
      <c r="I884" s="73">
        <v>0</v>
      </c>
      <c r="J884" s="73">
        <v>0</v>
      </c>
      <c r="K884" s="73">
        <v>0</v>
      </c>
      <c r="L884" s="73">
        <v>0</v>
      </c>
      <c r="M884" s="73">
        <v>0</v>
      </c>
      <c r="N884" s="73">
        <v>0</v>
      </c>
      <c r="O884" s="73">
        <v>0</v>
      </c>
      <c r="P884" s="73">
        <v>0</v>
      </c>
      <c r="Q884" s="73">
        <v>0</v>
      </c>
      <c r="R884" s="73">
        <v>0</v>
      </c>
      <c r="S884" s="73">
        <v>0</v>
      </c>
      <c r="T884" s="73">
        <v>0</v>
      </c>
      <c r="U884" s="73">
        <v>0</v>
      </c>
      <c r="V884" s="73">
        <v>0</v>
      </c>
      <c r="W884" s="73">
        <v>0</v>
      </c>
      <c r="X884" s="73">
        <v>0</v>
      </c>
      <c r="Y884" s="73">
        <v>0</v>
      </c>
      <c r="Z884" s="73">
        <v>0</v>
      </c>
      <c r="AA884" s="73">
        <v>0</v>
      </c>
      <c r="AB884" s="73">
        <v>0</v>
      </c>
      <c r="AC884" s="73">
        <v>0</v>
      </c>
      <c r="AD884" s="73">
        <v>0</v>
      </c>
      <c r="AE884" s="73">
        <v>0</v>
      </c>
      <c r="AF884" s="73">
        <v>0</v>
      </c>
    </row>
    <row r="885" spans="1:32" x14ac:dyDescent="0.2">
      <c r="A885" s="70" t="s">
        <v>73</v>
      </c>
      <c r="B885" s="71" t="s">
        <v>74</v>
      </c>
      <c r="C885" s="72">
        <v>0</v>
      </c>
      <c r="D885" s="73">
        <v>0</v>
      </c>
      <c r="E885" s="73">
        <v>0</v>
      </c>
      <c r="F885" s="73">
        <v>0</v>
      </c>
      <c r="G885" s="73">
        <v>0</v>
      </c>
      <c r="H885" s="73">
        <v>0</v>
      </c>
      <c r="I885" s="73">
        <v>0</v>
      </c>
      <c r="J885" s="73">
        <v>0</v>
      </c>
      <c r="K885" s="73">
        <v>0</v>
      </c>
      <c r="L885" s="73">
        <v>0</v>
      </c>
      <c r="M885" s="73">
        <v>0</v>
      </c>
      <c r="N885" s="73">
        <v>0</v>
      </c>
      <c r="O885" s="73">
        <v>0</v>
      </c>
      <c r="P885" s="73">
        <v>0</v>
      </c>
      <c r="Q885" s="73">
        <v>0</v>
      </c>
      <c r="R885" s="73">
        <v>0</v>
      </c>
      <c r="S885" s="73">
        <v>0</v>
      </c>
      <c r="T885" s="73">
        <v>0</v>
      </c>
      <c r="U885" s="73">
        <v>0</v>
      </c>
      <c r="V885" s="73">
        <v>0</v>
      </c>
      <c r="W885" s="73">
        <v>0</v>
      </c>
      <c r="X885" s="73">
        <v>0</v>
      </c>
      <c r="Y885" s="73">
        <v>0</v>
      </c>
      <c r="Z885" s="73">
        <v>0</v>
      </c>
      <c r="AA885" s="73">
        <v>0</v>
      </c>
      <c r="AB885" s="73">
        <v>0</v>
      </c>
      <c r="AC885" s="73">
        <v>0</v>
      </c>
      <c r="AD885" s="73">
        <v>0</v>
      </c>
      <c r="AE885" s="73">
        <v>0</v>
      </c>
      <c r="AF885" s="73">
        <v>0</v>
      </c>
    </row>
    <row r="886" spans="1:32" x14ac:dyDescent="0.2">
      <c r="A886" s="70" t="s">
        <v>75</v>
      </c>
      <c r="B886" s="71" t="s">
        <v>76</v>
      </c>
      <c r="C886" s="72">
        <v>0</v>
      </c>
      <c r="D886" s="73">
        <v>0</v>
      </c>
      <c r="E886" s="73">
        <v>0</v>
      </c>
      <c r="F886" s="73">
        <v>0</v>
      </c>
      <c r="G886" s="73">
        <v>0</v>
      </c>
      <c r="H886" s="73">
        <v>0</v>
      </c>
      <c r="I886" s="73">
        <v>0</v>
      </c>
      <c r="J886" s="73">
        <v>0</v>
      </c>
      <c r="K886" s="73">
        <v>0</v>
      </c>
      <c r="L886" s="73">
        <v>0</v>
      </c>
      <c r="M886" s="73">
        <v>0</v>
      </c>
      <c r="N886" s="73">
        <v>0</v>
      </c>
      <c r="O886" s="73">
        <v>0</v>
      </c>
      <c r="P886" s="73">
        <v>0</v>
      </c>
      <c r="Q886" s="73">
        <v>0</v>
      </c>
      <c r="R886" s="73">
        <v>0</v>
      </c>
      <c r="S886" s="73">
        <v>0</v>
      </c>
      <c r="T886" s="73">
        <v>0</v>
      </c>
      <c r="U886" s="73">
        <v>0</v>
      </c>
      <c r="V886" s="73">
        <v>0</v>
      </c>
      <c r="W886" s="73">
        <v>0</v>
      </c>
      <c r="X886" s="73">
        <v>0</v>
      </c>
      <c r="Y886" s="73">
        <v>0</v>
      </c>
      <c r="Z886" s="73">
        <v>0</v>
      </c>
      <c r="AA886" s="73">
        <v>0</v>
      </c>
      <c r="AB886" s="73">
        <v>0</v>
      </c>
      <c r="AC886" s="73">
        <v>0</v>
      </c>
      <c r="AD886" s="73">
        <v>0</v>
      </c>
      <c r="AE886" s="73">
        <v>0</v>
      </c>
      <c r="AF886" s="73">
        <v>0</v>
      </c>
    </row>
    <row r="887" spans="1:32" x14ac:dyDescent="0.2">
      <c r="A887" s="70" t="s">
        <v>77</v>
      </c>
      <c r="B887" s="71" t="s">
        <v>78</v>
      </c>
      <c r="C887" s="72">
        <v>0</v>
      </c>
      <c r="D887" s="73">
        <v>0</v>
      </c>
      <c r="E887" s="73">
        <v>0</v>
      </c>
      <c r="F887" s="73">
        <v>0</v>
      </c>
      <c r="G887" s="73">
        <v>0</v>
      </c>
      <c r="H887" s="73">
        <v>0</v>
      </c>
      <c r="I887" s="73">
        <v>0</v>
      </c>
      <c r="J887" s="73">
        <v>0</v>
      </c>
      <c r="K887" s="73">
        <v>0</v>
      </c>
      <c r="L887" s="73">
        <v>0</v>
      </c>
      <c r="M887" s="73">
        <v>0</v>
      </c>
      <c r="N887" s="73">
        <v>0</v>
      </c>
      <c r="O887" s="73">
        <v>0</v>
      </c>
      <c r="P887" s="73">
        <v>0</v>
      </c>
      <c r="Q887" s="73">
        <v>0</v>
      </c>
      <c r="R887" s="73">
        <v>0</v>
      </c>
      <c r="S887" s="73">
        <v>0</v>
      </c>
      <c r="T887" s="73">
        <v>0</v>
      </c>
      <c r="U887" s="73">
        <v>0</v>
      </c>
      <c r="V887" s="73">
        <v>0</v>
      </c>
      <c r="W887" s="73">
        <v>0</v>
      </c>
      <c r="X887" s="73">
        <v>0</v>
      </c>
      <c r="Y887" s="73">
        <v>0</v>
      </c>
      <c r="Z887" s="73">
        <v>0</v>
      </c>
      <c r="AA887" s="73">
        <v>0</v>
      </c>
      <c r="AB887" s="73">
        <v>0</v>
      </c>
      <c r="AC887" s="73">
        <v>0</v>
      </c>
      <c r="AD887" s="73">
        <v>0</v>
      </c>
      <c r="AE887" s="73">
        <v>0</v>
      </c>
      <c r="AF887" s="73">
        <v>0</v>
      </c>
    </row>
    <row r="888" spans="1:32" x14ac:dyDescent="0.2">
      <c r="A888" s="70" t="s">
        <v>79</v>
      </c>
      <c r="B888" s="71" t="s">
        <v>80</v>
      </c>
      <c r="C888" s="72">
        <v>0</v>
      </c>
      <c r="D888" s="73">
        <v>0</v>
      </c>
      <c r="E888" s="73">
        <v>0</v>
      </c>
      <c r="F888" s="73">
        <v>0</v>
      </c>
      <c r="G888" s="73">
        <v>0</v>
      </c>
      <c r="H888" s="73">
        <v>0</v>
      </c>
      <c r="I888" s="73">
        <v>0</v>
      </c>
      <c r="J888" s="73">
        <v>0</v>
      </c>
      <c r="K888" s="73">
        <v>0</v>
      </c>
      <c r="L888" s="73">
        <v>0</v>
      </c>
      <c r="M888" s="73">
        <v>0</v>
      </c>
      <c r="N888" s="73">
        <v>0</v>
      </c>
      <c r="O888" s="73">
        <v>0</v>
      </c>
      <c r="P888" s="73">
        <v>0</v>
      </c>
      <c r="Q888" s="73">
        <v>0</v>
      </c>
      <c r="R888" s="73">
        <v>0</v>
      </c>
      <c r="S888" s="73">
        <v>0</v>
      </c>
      <c r="T888" s="73">
        <v>0</v>
      </c>
      <c r="U888" s="73">
        <v>0</v>
      </c>
      <c r="V888" s="73">
        <v>0</v>
      </c>
      <c r="W888" s="73">
        <v>0</v>
      </c>
      <c r="X888" s="73">
        <v>0</v>
      </c>
      <c r="Y888" s="73">
        <v>0</v>
      </c>
      <c r="Z888" s="73">
        <v>0</v>
      </c>
      <c r="AA888" s="73">
        <v>0</v>
      </c>
      <c r="AB888" s="73">
        <v>0</v>
      </c>
      <c r="AC888" s="73">
        <v>0</v>
      </c>
      <c r="AD888" s="73">
        <v>0</v>
      </c>
      <c r="AE888" s="73">
        <v>0</v>
      </c>
      <c r="AF888" s="73">
        <v>0</v>
      </c>
    </row>
    <row r="889" spans="1:32" x14ac:dyDescent="0.2">
      <c r="A889" s="74" t="s">
        <v>81</v>
      </c>
      <c r="B889" s="75"/>
      <c r="C889" s="72">
        <v>0</v>
      </c>
      <c r="D889" s="73">
        <v>0</v>
      </c>
      <c r="E889" s="73">
        <v>0</v>
      </c>
      <c r="F889" s="73">
        <v>0</v>
      </c>
      <c r="G889" s="73">
        <v>0</v>
      </c>
      <c r="H889" s="73">
        <v>0</v>
      </c>
      <c r="I889" s="73">
        <v>0</v>
      </c>
      <c r="J889" s="73">
        <v>0</v>
      </c>
      <c r="K889" s="73">
        <v>0</v>
      </c>
      <c r="L889" s="73">
        <v>0</v>
      </c>
      <c r="M889" s="73">
        <v>0</v>
      </c>
      <c r="N889" s="73">
        <v>0</v>
      </c>
      <c r="O889" s="73">
        <v>0</v>
      </c>
      <c r="P889" s="73">
        <v>0</v>
      </c>
      <c r="Q889" s="73">
        <v>0</v>
      </c>
      <c r="R889" s="73">
        <v>0</v>
      </c>
      <c r="S889" s="73">
        <v>0</v>
      </c>
      <c r="T889" s="73">
        <v>0</v>
      </c>
      <c r="U889" s="73">
        <v>0</v>
      </c>
      <c r="V889" s="73">
        <v>0</v>
      </c>
      <c r="W889" s="73">
        <v>0</v>
      </c>
      <c r="X889" s="73">
        <v>0</v>
      </c>
      <c r="Y889" s="73">
        <v>0</v>
      </c>
      <c r="Z889" s="73">
        <v>0</v>
      </c>
      <c r="AA889" s="73">
        <v>0</v>
      </c>
      <c r="AB889" s="73">
        <v>0</v>
      </c>
      <c r="AC889" s="73">
        <v>0</v>
      </c>
      <c r="AD889" s="73">
        <v>0</v>
      </c>
      <c r="AE889" s="73">
        <v>0</v>
      </c>
      <c r="AF889" s="73">
        <v>0</v>
      </c>
    </row>
    <row r="890" spans="1:32" x14ac:dyDescent="0.2">
      <c r="A890" s="76" t="s">
        <v>82</v>
      </c>
      <c r="B890" s="28"/>
      <c r="C890" s="78">
        <v>0</v>
      </c>
      <c r="D890" s="78">
        <v>0</v>
      </c>
      <c r="E890" s="78">
        <v>0</v>
      </c>
      <c r="F890" s="78">
        <v>0</v>
      </c>
      <c r="G890" s="78">
        <v>0</v>
      </c>
      <c r="H890" s="78">
        <v>0</v>
      </c>
      <c r="I890" s="78">
        <v>0</v>
      </c>
      <c r="J890" s="78">
        <v>0</v>
      </c>
      <c r="K890" s="78">
        <v>0</v>
      </c>
      <c r="L890" s="78">
        <v>0</v>
      </c>
      <c r="M890" s="78">
        <v>0</v>
      </c>
      <c r="N890" s="78">
        <v>0</v>
      </c>
      <c r="O890" s="78">
        <v>0</v>
      </c>
      <c r="P890" s="78">
        <v>0</v>
      </c>
      <c r="Q890" s="78">
        <v>0</v>
      </c>
      <c r="R890" s="78">
        <v>0</v>
      </c>
      <c r="S890" s="78">
        <v>0</v>
      </c>
      <c r="T890" s="78">
        <v>0</v>
      </c>
      <c r="U890" s="78">
        <v>0</v>
      </c>
      <c r="V890" s="78">
        <v>0</v>
      </c>
      <c r="W890" s="78">
        <v>0</v>
      </c>
      <c r="X890" s="78">
        <v>0</v>
      </c>
      <c r="Y890" s="78">
        <v>0</v>
      </c>
      <c r="Z890" s="78">
        <v>0</v>
      </c>
      <c r="AA890" s="78">
        <v>0</v>
      </c>
      <c r="AB890" s="78">
        <v>0</v>
      </c>
      <c r="AC890" s="78">
        <v>0</v>
      </c>
      <c r="AD890" s="78">
        <v>0</v>
      </c>
      <c r="AE890" s="78">
        <v>0</v>
      </c>
      <c r="AF890" s="78">
        <v>0</v>
      </c>
    </row>
    <row r="891" spans="1:32" x14ac:dyDescent="0.2">
      <c r="A891" s="79" t="s">
        <v>83</v>
      </c>
      <c r="B891" s="80" t="s">
        <v>84</v>
      </c>
      <c r="C891" s="81">
        <v>0</v>
      </c>
      <c r="D891" s="82">
        <v>0</v>
      </c>
      <c r="E891" s="82">
        <v>0</v>
      </c>
      <c r="F891" s="82">
        <v>0</v>
      </c>
      <c r="G891" s="82">
        <v>0</v>
      </c>
      <c r="H891" s="82">
        <v>0</v>
      </c>
      <c r="I891" s="82">
        <v>0</v>
      </c>
      <c r="J891" s="82">
        <v>0</v>
      </c>
      <c r="K891" s="82">
        <v>0</v>
      </c>
      <c r="L891" s="82">
        <v>0</v>
      </c>
      <c r="M891" s="82">
        <v>0</v>
      </c>
      <c r="N891" s="82">
        <v>0</v>
      </c>
      <c r="O891" s="82">
        <v>0</v>
      </c>
      <c r="P891" s="82">
        <v>0</v>
      </c>
      <c r="Q891" s="82">
        <v>0</v>
      </c>
      <c r="R891" s="82">
        <v>0</v>
      </c>
      <c r="S891" s="82">
        <v>0</v>
      </c>
      <c r="T891" s="82">
        <v>0</v>
      </c>
      <c r="U891" s="82">
        <v>0</v>
      </c>
      <c r="V891" s="82">
        <v>0</v>
      </c>
      <c r="W891" s="82">
        <v>0</v>
      </c>
      <c r="X891" s="82">
        <v>0</v>
      </c>
      <c r="Y891" s="82">
        <v>0</v>
      </c>
      <c r="Z891" s="82">
        <v>0</v>
      </c>
      <c r="AA891" s="82">
        <v>0</v>
      </c>
      <c r="AB891" s="82">
        <v>0</v>
      </c>
      <c r="AC891" s="82">
        <v>0</v>
      </c>
      <c r="AD891" s="82">
        <v>0</v>
      </c>
      <c r="AE891" s="82">
        <v>0</v>
      </c>
      <c r="AF891" s="82">
        <v>0</v>
      </c>
    </row>
    <row r="892" spans="1:32" x14ac:dyDescent="0.2">
      <c r="A892" s="83" t="s">
        <v>85</v>
      </c>
      <c r="B892" s="84">
        <v>84</v>
      </c>
      <c r="C892" s="72">
        <v>0</v>
      </c>
      <c r="D892" s="73">
        <v>0</v>
      </c>
      <c r="E892" s="73">
        <v>0</v>
      </c>
      <c r="F892" s="73">
        <v>0</v>
      </c>
      <c r="G892" s="73">
        <v>0</v>
      </c>
      <c r="H892" s="73">
        <v>0</v>
      </c>
      <c r="I892" s="73">
        <v>0</v>
      </c>
      <c r="J892" s="73">
        <v>0</v>
      </c>
      <c r="K892" s="73">
        <v>0</v>
      </c>
      <c r="L892" s="73">
        <v>0</v>
      </c>
      <c r="M892" s="73">
        <v>0</v>
      </c>
      <c r="N892" s="73">
        <v>0</v>
      </c>
      <c r="O892" s="73">
        <v>0</v>
      </c>
      <c r="P892" s="73">
        <v>0</v>
      </c>
      <c r="Q892" s="73">
        <v>0</v>
      </c>
      <c r="R892" s="73">
        <v>0</v>
      </c>
      <c r="S892" s="73">
        <v>0</v>
      </c>
      <c r="T892" s="73">
        <v>0</v>
      </c>
      <c r="U892" s="73">
        <v>0</v>
      </c>
      <c r="V892" s="73">
        <v>0</v>
      </c>
      <c r="W892" s="73">
        <v>0</v>
      </c>
      <c r="X892" s="73">
        <v>0</v>
      </c>
      <c r="Y892" s="73">
        <v>0</v>
      </c>
      <c r="Z892" s="73">
        <v>0</v>
      </c>
      <c r="AA892" s="73">
        <v>0</v>
      </c>
      <c r="AB892" s="73">
        <v>0</v>
      </c>
      <c r="AC892" s="73">
        <v>0</v>
      </c>
      <c r="AD892" s="73">
        <v>0</v>
      </c>
      <c r="AE892" s="73">
        <v>0</v>
      </c>
      <c r="AF892" s="73">
        <v>0</v>
      </c>
    </row>
    <row r="893" spans="1:32" x14ac:dyDescent="0.2">
      <c r="A893" s="70" t="s">
        <v>86</v>
      </c>
      <c r="B893" s="71">
        <v>85</v>
      </c>
      <c r="C893" s="72">
        <v>0</v>
      </c>
      <c r="D893" s="73">
        <v>0</v>
      </c>
      <c r="E893" s="73">
        <v>0</v>
      </c>
      <c r="F893" s="73">
        <v>0</v>
      </c>
      <c r="G893" s="73">
        <v>0</v>
      </c>
      <c r="H893" s="73">
        <v>0</v>
      </c>
      <c r="I893" s="73">
        <v>0</v>
      </c>
      <c r="J893" s="73">
        <v>0</v>
      </c>
      <c r="K893" s="73">
        <v>0</v>
      </c>
      <c r="L893" s="73">
        <v>0</v>
      </c>
      <c r="M893" s="73">
        <v>0</v>
      </c>
      <c r="N893" s="73">
        <v>0</v>
      </c>
      <c r="O893" s="73">
        <v>0</v>
      </c>
      <c r="P893" s="73">
        <v>0</v>
      </c>
      <c r="Q893" s="73">
        <v>0</v>
      </c>
      <c r="R893" s="73">
        <v>0</v>
      </c>
      <c r="S893" s="73">
        <v>0</v>
      </c>
      <c r="T893" s="73">
        <v>0</v>
      </c>
      <c r="U893" s="73">
        <v>0</v>
      </c>
      <c r="V893" s="73">
        <v>0</v>
      </c>
      <c r="W893" s="73">
        <v>0</v>
      </c>
      <c r="X893" s="73">
        <v>0</v>
      </c>
      <c r="Y893" s="73">
        <v>0</v>
      </c>
      <c r="Z893" s="73">
        <v>0</v>
      </c>
      <c r="AA893" s="73">
        <v>0</v>
      </c>
      <c r="AB893" s="73">
        <v>0</v>
      </c>
      <c r="AC893" s="73">
        <v>0</v>
      </c>
      <c r="AD893" s="73">
        <v>0</v>
      </c>
      <c r="AE893" s="73">
        <v>0</v>
      </c>
      <c r="AF893" s="73">
        <v>0</v>
      </c>
    </row>
    <row r="894" spans="1:32" x14ac:dyDescent="0.2">
      <c r="A894" s="74" t="s">
        <v>87</v>
      </c>
      <c r="B894" s="75" t="s">
        <v>88</v>
      </c>
      <c r="C894" s="85">
        <v>0</v>
      </c>
      <c r="D894" s="86">
        <v>0</v>
      </c>
      <c r="E894" s="86">
        <v>0</v>
      </c>
      <c r="F894" s="86">
        <v>0</v>
      </c>
      <c r="G894" s="86">
        <v>0</v>
      </c>
      <c r="H894" s="86">
        <v>0</v>
      </c>
      <c r="I894" s="86">
        <v>0</v>
      </c>
      <c r="J894" s="86">
        <v>0</v>
      </c>
      <c r="K894" s="86">
        <v>0</v>
      </c>
      <c r="L894" s="86">
        <v>0</v>
      </c>
      <c r="M894" s="86">
        <v>0</v>
      </c>
      <c r="N894" s="86">
        <v>0</v>
      </c>
      <c r="O894" s="86">
        <v>0</v>
      </c>
      <c r="P894" s="86">
        <v>0</v>
      </c>
      <c r="Q894" s="86">
        <v>0</v>
      </c>
      <c r="R894" s="86">
        <v>0</v>
      </c>
      <c r="S894" s="86">
        <v>0</v>
      </c>
      <c r="T894" s="86">
        <v>0</v>
      </c>
      <c r="U894" s="86">
        <v>0</v>
      </c>
      <c r="V894" s="86">
        <v>0</v>
      </c>
      <c r="W894" s="86">
        <v>0</v>
      </c>
      <c r="X894" s="86">
        <v>0</v>
      </c>
      <c r="Y894" s="86">
        <v>0</v>
      </c>
      <c r="Z894" s="86">
        <v>0</v>
      </c>
      <c r="AA894" s="86">
        <v>0</v>
      </c>
      <c r="AB894" s="86">
        <v>0</v>
      </c>
      <c r="AC894" s="86">
        <v>0</v>
      </c>
      <c r="AD894" s="86">
        <v>0</v>
      </c>
      <c r="AE894" s="86">
        <v>0</v>
      </c>
      <c r="AF894" s="86">
        <v>0</v>
      </c>
    </row>
    <row r="895" spans="1:32" x14ac:dyDescent="0.2">
      <c r="A895" s="32" t="s">
        <v>89</v>
      </c>
      <c r="B895" s="33"/>
      <c r="C895" s="34">
        <v>0</v>
      </c>
      <c r="D895" s="34">
        <v>0</v>
      </c>
      <c r="E895" s="34">
        <v>0</v>
      </c>
      <c r="F895" s="34">
        <v>0</v>
      </c>
      <c r="G895" s="34">
        <v>0</v>
      </c>
      <c r="H895" s="34">
        <v>0</v>
      </c>
      <c r="I895" s="34">
        <v>0</v>
      </c>
      <c r="J895" s="34">
        <v>0</v>
      </c>
      <c r="K895" s="34">
        <v>0</v>
      </c>
      <c r="L895" s="34">
        <v>0</v>
      </c>
      <c r="M895" s="34">
        <v>0</v>
      </c>
      <c r="N895" s="34">
        <v>0</v>
      </c>
      <c r="O895" s="34">
        <v>0</v>
      </c>
      <c r="P895" s="34">
        <v>0</v>
      </c>
      <c r="Q895" s="34">
        <v>0</v>
      </c>
      <c r="R895" s="34">
        <v>0</v>
      </c>
      <c r="S895" s="34">
        <v>0</v>
      </c>
      <c r="T895" s="34">
        <v>0</v>
      </c>
      <c r="U895" s="34">
        <v>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34">
        <v>0</v>
      </c>
      <c r="AB895" s="34">
        <v>0</v>
      </c>
      <c r="AC895" s="34">
        <v>0</v>
      </c>
      <c r="AD895" s="34">
        <v>0</v>
      </c>
      <c r="AE895" s="34">
        <v>0</v>
      </c>
      <c r="AF895" s="34">
        <v>0</v>
      </c>
    </row>
    <row r="896" spans="1:32" ht="13.5" thickBot="1" x14ac:dyDescent="0.25">
      <c r="A896" s="30" t="s">
        <v>90</v>
      </c>
      <c r="B896" s="31"/>
      <c r="C896" s="19">
        <v>0</v>
      </c>
      <c r="D896" s="19">
        <v>0</v>
      </c>
      <c r="E896" s="19">
        <v>0</v>
      </c>
      <c r="F896" s="19">
        <v>0</v>
      </c>
      <c r="G896" s="19">
        <v>0</v>
      </c>
      <c r="H896" s="19">
        <v>0</v>
      </c>
      <c r="I896" s="19">
        <v>0</v>
      </c>
      <c r="J896" s="19">
        <v>0</v>
      </c>
      <c r="K896" s="19">
        <v>0</v>
      </c>
      <c r="L896" s="19">
        <v>0</v>
      </c>
      <c r="M896" s="19">
        <v>0</v>
      </c>
      <c r="N896" s="19">
        <v>0</v>
      </c>
      <c r="O896" s="19">
        <v>0</v>
      </c>
      <c r="P896" s="19">
        <v>0</v>
      </c>
      <c r="Q896" s="19">
        <v>0</v>
      </c>
      <c r="R896" s="19">
        <v>0</v>
      </c>
      <c r="S896" s="19">
        <v>0</v>
      </c>
      <c r="T896" s="19">
        <v>0</v>
      </c>
      <c r="U896" s="19">
        <v>0</v>
      </c>
      <c r="V896" s="19">
        <v>0</v>
      </c>
      <c r="W896" s="19">
        <v>0</v>
      </c>
      <c r="X896" s="19">
        <v>0</v>
      </c>
      <c r="Y896" s="19">
        <v>0</v>
      </c>
      <c r="Z896" s="19">
        <v>0</v>
      </c>
      <c r="AA896" s="19">
        <v>0</v>
      </c>
      <c r="AB896" s="19">
        <v>0</v>
      </c>
      <c r="AC896" s="19">
        <v>0</v>
      </c>
      <c r="AD896" s="19">
        <v>0</v>
      </c>
      <c r="AE896" s="19">
        <v>0</v>
      </c>
      <c r="AF896" s="19">
        <v>0</v>
      </c>
    </row>
    <row r="897" spans="1:32" ht="13.5" thickBot="1" x14ac:dyDescent="0.25">
      <c r="A897" s="36" t="s">
        <v>91</v>
      </c>
      <c r="B897" s="37"/>
      <c r="C897" s="38">
        <v>0</v>
      </c>
      <c r="D897" s="38">
        <v>-4.2040000000000006</v>
      </c>
      <c r="E897" s="38">
        <v>-1.051000000000009</v>
      </c>
      <c r="F897" s="38">
        <v>2.1019999999999968</v>
      </c>
      <c r="G897" s="38">
        <v>0</v>
      </c>
      <c r="H897" s="38">
        <v>-2.1020000000000039</v>
      </c>
      <c r="I897" s="38">
        <v>-1.0510000000000019</v>
      </c>
      <c r="J897" s="38">
        <v>4.2039999999999935</v>
      </c>
      <c r="K897" s="38">
        <v>-1.0510000000000019</v>
      </c>
      <c r="L897" s="38">
        <v>-1.0510000000000019</v>
      </c>
      <c r="M897" s="38">
        <v>-1.0510000000000019</v>
      </c>
      <c r="N897" s="38">
        <v>-1.7763568394002505E-15</v>
      </c>
      <c r="O897" s="38">
        <v>-1.0510000000000019</v>
      </c>
      <c r="P897" s="38">
        <v>-1.0510000000000019</v>
      </c>
      <c r="Q897" s="38">
        <v>0</v>
      </c>
      <c r="R897" s="38">
        <v>-1.0509999999999939</v>
      </c>
      <c r="S897" s="38">
        <v>1.0448579559999915</v>
      </c>
      <c r="T897" s="38">
        <v>-1.0510000000000019</v>
      </c>
      <c r="U897" s="38">
        <v>-1.0510000000000197</v>
      </c>
      <c r="V897" s="38">
        <v>-1.0509999999999948</v>
      </c>
      <c r="W897" s="38">
        <v>2.0445639009999965</v>
      </c>
      <c r="X897" s="38">
        <v>0.69386599600000309</v>
      </c>
      <c r="Y897" s="38">
        <v>-4.3438744370000002</v>
      </c>
      <c r="Z897" s="38">
        <v>6.4275763121546952</v>
      </c>
      <c r="AA897" s="38">
        <v>3.3052070103591209</v>
      </c>
      <c r="AB897" s="38">
        <v>-4.364866872928177</v>
      </c>
      <c r="AC897" s="38">
        <v>-1.8451139703038768</v>
      </c>
      <c r="AD897" s="38">
        <v>1.4210854715202004E-14</v>
      </c>
      <c r="AE897" s="38">
        <v>7.506512734116022</v>
      </c>
      <c r="AF897" s="38">
        <v>8.0181210980662954</v>
      </c>
    </row>
    <row r="899" spans="1:32" x14ac:dyDescent="0.2">
      <c r="A899" s="94"/>
      <c r="B899" s="95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</row>
    <row r="900" spans="1:32" x14ac:dyDescent="0.2">
      <c r="A900"/>
      <c r="B90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 spans="1:32" ht="30.75" thickBot="1" x14ac:dyDescent="0.3">
      <c r="A901" s="90" t="s">
        <v>112</v>
      </c>
      <c r="B901" s="2" t="s">
        <v>1</v>
      </c>
      <c r="C901" s="3">
        <v>1990</v>
      </c>
      <c r="D901" s="3">
        <v>1991</v>
      </c>
      <c r="E901" s="3">
        <v>1992</v>
      </c>
      <c r="F901" s="3">
        <v>1993</v>
      </c>
      <c r="G901" s="3">
        <v>1994</v>
      </c>
      <c r="H901" s="3">
        <v>1995</v>
      </c>
      <c r="I901" s="3">
        <v>1996</v>
      </c>
      <c r="J901" s="3">
        <v>1997</v>
      </c>
      <c r="K901" s="3">
        <v>1998</v>
      </c>
      <c r="L901" s="3">
        <v>1999</v>
      </c>
      <c r="M901" s="3">
        <v>2000</v>
      </c>
      <c r="N901" s="3">
        <v>2001</v>
      </c>
      <c r="O901" s="3">
        <v>2002</v>
      </c>
      <c r="P901" s="3">
        <v>2003</v>
      </c>
      <c r="Q901" s="3">
        <v>2004</v>
      </c>
      <c r="R901" s="3">
        <v>2005</v>
      </c>
      <c r="S901" s="3">
        <v>2006</v>
      </c>
      <c r="T901" s="3">
        <v>2007</v>
      </c>
      <c r="U901" s="3">
        <v>2008</v>
      </c>
      <c r="V901" s="3">
        <v>2009</v>
      </c>
      <c r="W901" s="3">
        <v>2010</v>
      </c>
      <c r="X901" s="3">
        <v>2011</v>
      </c>
      <c r="Y901" s="3">
        <v>2012</v>
      </c>
      <c r="Z901" s="3">
        <v>2013</v>
      </c>
      <c r="AA901" s="3">
        <v>2014</v>
      </c>
      <c r="AB901" s="3">
        <v>2015</v>
      </c>
      <c r="AC901" s="3">
        <v>2016</v>
      </c>
      <c r="AD901" s="3">
        <v>2017</v>
      </c>
      <c r="AE901" s="3">
        <v>2018</v>
      </c>
      <c r="AF901" s="3">
        <v>2019</v>
      </c>
    </row>
    <row r="902" spans="1:32" x14ac:dyDescent="0.2">
      <c r="A902" s="5" t="s">
        <v>2</v>
      </c>
      <c r="B902" s="6"/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7">
        <v>0</v>
      </c>
      <c r="W902" s="7">
        <v>0</v>
      </c>
      <c r="X902" s="7">
        <v>0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  <c r="AE902" s="7">
        <v>0</v>
      </c>
      <c r="AF902" s="7">
        <v>0</v>
      </c>
    </row>
    <row r="903" spans="1:32" x14ac:dyDescent="0.2">
      <c r="A903" s="10" t="s">
        <v>3</v>
      </c>
      <c r="B903" s="11"/>
      <c r="C903" s="12">
        <v>121.554</v>
      </c>
      <c r="D903" s="12">
        <v>150.36679999999998</v>
      </c>
      <c r="E903" s="12">
        <v>136.86079999999998</v>
      </c>
      <c r="F903" s="12">
        <v>105.3468</v>
      </c>
      <c r="G903" s="12">
        <v>108.048</v>
      </c>
      <c r="H903" s="12">
        <v>110.7492</v>
      </c>
      <c r="I903" s="12">
        <v>127.85679999999999</v>
      </c>
      <c r="J903" s="12">
        <v>216.99639999999999</v>
      </c>
      <c r="K903" s="12">
        <v>217.89679999999998</v>
      </c>
      <c r="L903" s="12">
        <v>213.3948</v>
      </c>
      <c r="M903" s="12">
        <v>201.68959999999998</v>
      </c>
      <c r="N903" s="12">
        <v>198.08799999999999</v>
      </c>
      <c r="O903" s="12">
        <v>220.59799999999998</v>
      </c>
      <c r="P903" s="12">
        <v>223.29919999999998</v>
      </c>
      <c r="Q903" s="12">
        <v>207.9924</v>
      </c>
      <c r="R903" s="12">
        <v>361.96080000000001</v>
      </c>
      <c r="S903" s="12">
        <v>314.2396</v>
      </c>
      <c r="T903" s="12">
        <v>68.430399999999992</v>
      </c>
      <c r="U903" s="12">
        <v>244.00839999999999</v>
      </c>
      <c r="V903" s="12">
        <v>224.85599160000001</v>
      </c>
      <c r="W903" s="12">
        <v>299.301964</v>
      </c>
      <c r="X903" s="12">
        <v>264.42046800000003</v>
      </c>
      <c r="Y903" s="12">
        <v>238.19556224871167</v>
      </c>
      <c r="Z903" s="12">
        <v>255.65281304072963</v>
      </c>
      <c r="AA903" s="12">
        <v>167.12157938711621</v>
      </c>
      <c r="AB903" s="12">
        <v>174.11012198396813</v>
      </c>
      <c r="AC903" s="12">
        <v>232.78349067017561</v>
      </c>
      <c r="AD903" s="12">
        <v>205.22917945667311</v>
      </c>
      <c r="AE903" s="12">
        <v>200.83222211696253</v>
      </c>
      <c r="AF903" s="12">
        <v>211.59482930061003</v>
      </c>
    </row>
    <row r="904" spans="1:32" x14ac:dyDescent="0.2">
      <c r="A904" s="10" t="s">
        <v>4</v>
      </c>
      <c r="B904" s="11"/>
      <c r="C904" s="12">
        <v>0</v>
      </c>
      <c r="D904" s="12">
        <v>0.77208727499999996</v>
      </c>
      <c r="E904" s="12">
        <v>0</v>
      </c>
      <c r="F904" s="12">
        <v>0</v>
      </c>
      <c r="G904" s="12">
        <v>0.90039999999999998</v>
      </c>
      <c r="H904" s="12">
        <v>31.513999999999999</v>
      </c>
      <c r="I904" s="12">
        <v>15.306799999999999</v>
      </c>
      <c r="J904" s="12">
        <v>31.513999999999999</v>
      </c>
      <c r="K904" s="12">
        <v>81.936399999999992</v>
      </c>
      <c r="L904" s="12">
        <v>51.322800000000001</v>
      </c>
      <c r="M904" s="12">
        <v>35.115600000000001</v>
      </c>
      <c r="N904" s="12">
        <v>130.55799999999999</v>
      </c>
      <c r="O904" s="12">
        <v>83.737200000000001</v>
      </c>
      <c r="P904" s="12">
        <v>34.215199999999996</v>
      </c>
      <c r="Q904" s="12">
        <v>0</v>
      </c>
      <c r="R904" s="12">
        <v>0</v>
      </c>
      <c r="S904" s="12">
        <v>0</v>
      </c>
      <c r="T904" s="12">
        <v>0</v>
      </c>
      <c r="U904" s="12">
        <v>0</v>
      </c>
      <c r="V904" s="12">
        <v>4.4119600000000002E-2</v>
      </c>
      <c r="W904" s="12">
        <v>9.0940400000000005E-2</v>
      </c>
      <c r="X904" s="12">
        <v>2.52112E-2</v>
      </c>
      <c r="Y904" s="12">
        <v>1.7206643999999997E-2</v>
      </c>
      <c r="Z904" s="12">
        <v>6.8443905999999999E-2</v>
      </c>
      <c r="AA904" s="12">
        <v>0.1696380612</v>
      </c>
      <c r="AB904" s="12">
        <v>1.1153465727415872</v>
      </c>
      <c r="AC904" s="12">
        <v>2.8315502264143078</v>
      </c>
      <c r="AD904" s="12">
        <v>2.7614277559999998</v>
      </c>
      <c r="AE904" s="12">
        <v>5.4694689952000006</v>
      </c>
      <c r="AF904" s="12">
        <v>9.4524658296000013</v>
      </c>
    </row>
    <row r="905" spans="1:32" x14ac:dyDescent="0.2">
      <c r="A905" s="10" t="s">
        <v>5</v>
      </c>
      <c r="B905" s="11"/>
      <c r="C905" s="12">
        <v>0</v>
      </c>
      <c r="D905" s="12">
        <v>0</v>
      </c>
      <c r="E905" s="12">
        <v>0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</row>
    <row r="906" spans="1:32" ht="13.5" thickBot="1" x14ac:dyDescent="0.25">
      <c r="A906" s="13" t="s">
        <v>6</v>
      </c>
      <c r="B906" s="14"/>
      <c r="C906" s="15">
        <v>3.8604363749999999</v>
      </c>
      <c r="D906" s="15">
        <v>0</v>
      </c>
      <c r="E906" s="15">
        <v>0</v>
      </c>
      <c r="F906" s="15">
        <v>0</v>
      </c>
      <c r="G906" s="15">
        <v>0</v>
      </c>
      <c r="H906" s="15">
        <v>0</v>
      </c>
      <c r="I906" s="15">
        <v>0</v>
      </c>
      <c r="J906" s="15">
        <v>0</v>
      </c>
      <c r="K906" s="15">
        <v>0</v>
      </c>
      <c r="L906" s="15">
        <v>0</v>
      </c>
      <c r="M906" s="15">
        <v>0</v>
      </c>
      <c r="N906" s="15">
        <v>0</v>
      </c>
      <c r="O906" s="15">
        <v>0</v>
      </c>
      <c r="P906" s="15">
        <v>0</v>
      </c>
      <c r="Q906" s="15">
        <v>0</v>
      </c>
      <c r="R906" s="15">
        <v>0</v>
      </c>
      <c r="S906" s="15">
        <v>0</v>
      </c>
      <c r="T906" s="15">
        <v>0</v>
      </c>
      <c r="U906" s="15">
        <v>0</v>
      </c>
      <c r="V906" s="15">
        <v>0</v>
      </c>
      <c r="W906" s="15">
        <v>0</v>
      </c>
      <c r="X906" s="15">
        <v>0</v>
      </c>
      <c r="Y906" s="15">
        <v>0</v>
      </c>
      <c r="Z906" s="15">
        <v>0</v>
      </c>
      <c r="AA906" s="15">
        <v>0</v>
      </c>
      <c r="AB906" s="15">
        <v>0</v>
      </c>
      <c r="AC906" s="15">
        <v>0</v>
      </c>
      <c r="AD906" s="15">
        <v>0</v>
      </c>
      <c r="AE906" s="15">
        <v>0</v>
      </c>
      <c r="AF906" s="15">
        <v>0</v>
      </c>
    </row>
    <row r="907" spans="1:32" x14ac:dyDescent="0.2">
      <c r="A907" s="16" t="s">
        <v>7</v>
      </c>
      <c r="B907" s="17"/>
      <c r="C907" s="18">
        <v>125.41443637500001</v>
      </c>
      <c r="D907" s="18">
        <v>149.59471272499999</v>
      </c>
      <c r="E907" s="18">
        <v>136.86079999999998</v>
      </c>
      <c r="F907" s="18">
        <v>105.3468</v>
      </c>
      <c r="G907" s="18">
        <v>107.1476</v>
      </c>
      <c r="H907" s="18">
        <v>79.235200000000006</v>
      </c>
      <c r="I907" s="18">
        <v>112.55</v>
      </c>
      <c r="J907" s="18">
        <v>185.48239999999998</v>
      </c>
      <c r="K907" s="18">
        <v>135.96039999999999</v>
      </c>
      <c r="L907" s="18">
        <v>162.072</v>
      </c>
      <c r="M907" s="18">
        <v>166.57399999999998</v>
      </c>
      <c r="N907" s="18">
        <v>67.53</v>
      </c>
      <c r="O907" s="18">
        <v>136.86079999999998</v>
      </c>
      <c r="P907" s="18">
        <v>189.084</v>
      </c>
      <c r="Q907" s="18">
        <v>207.9924</v>
      </c>
      <c r="R907" s="18">
        <v>361.96080000000001</v>
      </c>
      <c r="S907" s="18">
        <v>314.2396</v>
      </c>
      <c r="T907" s="18">
        <v>68.430399999999992</v>
      </c>
      <c r="U907" s="18">
        <v>244.00839999999999</v>
      </c>
      <c r="V907" s="18">
        <v>224.81187200000002</v>
      </c>
      <c r="W907" s="18">
        <v>299.21102359999998</v>
      </c>
      <c r="X907" s="18">
        <v>264.39525680000003</v>
      </c>
      <c r="Y907" s="18">
        <v>238.17835560471167</v>
      </c>
      <c r="Z907" s="18">
        <v>255.58436913472963</v>
      </c>
      <c r="AA907" s="18">
        <v>166.95194132591621</v>
      </c>
      <c r="AB907" s="18">
        <v>172.99477541122653</v>
      </c>
      <c r="AC907" s="18">
        <v>229.95194044376132</v>
      </c>
      <c r="AD907" s="18">
        <v>202.46775170067312</v>
      </c>
      <c r="AE907" s="18">
        <v>195.36275312176252</v>
      </c>
      <c r="AF907" s="18">
        <v>202.14236347101001</v>
      </c>
    </row>
    <row r="908" spans="1:32" ht="13.5" thickBot="1" x14ac:dyDescent="0.25">
      <c r="A908" s="21" t="s">
        <v>8</v>
      </c>
      <c r="B908" s="22"/>
      <c r="C908" s="23">
        <f t="shared" ref="C908:AF908" si="15">C907-C927</f>
        <v>0</v>
      </c>
      <c r="D908" s="23">
        <f t="shared" si="15"/>
        <v>0</v>
      </c>
      <c r="E908" s="23">
        <f t="shared" si="15"/>
        <v>0</v>
      </c>
      <c r="F908" s="23">
        <f t="shared" si="15"/>
        <v>0</v>
      </c>
      <c r="G908" s="23">
        <f t="shared" si="15"/>
        <v>0</v>
      </c>
      <c r="H908" s="23">
        <f t="shared" si="15"/>
        <v>0</v>
      </c>
      <c r="I908" s="23">
        <f t="shared" si="15"/>
        <v>0</v>
      </c>
      <c r="J908" s="23">
        <f t="shared" si="15"/>
        <v>0</v>
      </c>
      <c r="K908" s="23">
        <f t="shared" si="15"/>
        <v>0</v>
      </c>
      <c r="L908" s="23">
        <f t="shared" si="15"/>
        <v>0</v>
      </c>
      <c r="M908" s="23">
        <f t="shared" si="15"/>
        <v>0</v>
      </c>
      <c r="N908" s="23">
        <f t="shared" si="15"/>
        <v>0</v>
      </c>
      <c r="O908" s="23">
        <f t="shared" si="15"/>
        <v>0</v>
      </c>
      <c r="P908" s="23">
        <f t="shared" si="15"/>
        <v>0</v>
      </c>
      <c r="Q908" s="23">
        <f t="shared" si="15"/>
        <v>0</v>
      </c>
      <c r="R908" s="23">
        <f t="shared" si="15"/>
        <v>0</v>
      </c>
      <c r="S908" s="23">
        <f t="shared" si="15"/>
        <v>0</v>
      </c>
      <c r="T908" s="23">
        <f t="shared" si="15"/>
        <v>0</v>
      </c>
      <c r="U908" s="23">
        <f t="shared" si="15"/>
        <v>0</v>
      </c>
      <c r="V908" s="23">
        <f t="shared" si="15"/>
        <v>0</v>
      </c>
      <c r="W908" s="23">
        <f t="shared" si="15"/>
        <v>0</v>
      </c>
      <c r="X908" s="23">
        <f t="shared" si="15"/>
        <v>0</v>
      </c>
      <c r="Y908" s="23">
        <f t="shared" si="15"/>
        <v>0</v>
      </c>
      <c r="Z908" s="23">
        <f t="shared" si="15"/>
        <v>0</v>
      </c>
      <c r="AA908" s="23">
        <f t="shared" si="15"/>
        <v>0</v>
      </c>
      <c r="AB908" s="23">
        <f t="shared" si="15"/>
        <v>0</v>
      </c>
      <c r="AC908" s="23">
        <f t="shared" si="15"/>
        <v>0</v>
      </c>
      <c r="AD908" s="23">
        <f t="shared" si="15"/>
        <v>0</v>
      </c>
      <c r="AE908" s="23">
        <f t="shared" si="15"/>
        <v>0</v>
      </c>
      <c r="AF908" s="23">
        <f t="shared" si="15"/>
        <v>0</v>
      </c>
    </row>
    <row r="909" spans="1:32" x14ac:dyDescent="0.2">
      <c r="A909" s="16" t="s">
        <v>9</v>
      </c>
      <c r="B909" s="17"/>
      <c r="C909" s="18">
        <v>0</v>
      </c>
      <c r="D909" s="18">
        <v>0</v>
      </c>
      <c r="E909" s="18">
        <v>0</v>
      </c>
      <c r="F909" s="18">
        <v>0</v>
      </c>
      <c r="G909" s="18">
        <v>0</v>
      </c>
      <c r="H909" s="18">
        <v>0</v>
      </c>
      <c r="I909" s="18">
        <v>0</v>
      </c>
      <c r="J909" s="18">
        <v>0</v>
      </c>
      <c r="K909" s="18">
        <v>0</v>
      </c>
      <c r="L909" s="18">
        <v>0</v>
      </c>
      <c r="M909" s="18">
        <v>0</v>
      </c>
      <c r="N909" s="18">
        <v>0</v>
      </c>
      <c r="O909" s="18">
        <v>0</v>
      </c>
      <c r="P909" s="18">
        <v>0</v>
      </c>
      <c r="Q909" s="18">
        <v>0</v>
      </c>
      <c r="R909" s="18">
        <v>0</v>
      </c>
      <c r="S909" s="18">
        <v>0</v>
      </c>
      <c r="T909" s="18">
        <v>0</v>
      </c>
      <c r="U909" s="18">
        <v>0</v>
      </c>
      <c r="V909" s="18">
        <v>0</v>
      </c>
      <c r="W909" s="18">
        <v>0</v>
      </c>
      <c r="X909" s="18">
        <v>0</v>
      </c>
      <c r="Y909" s="18">
        <v>0</v>
      </c>
      <c r="Z909" s="18">
        <v>0</v>
      </c>
      <c r="AA909" s="18">
        <v>0</v>
      </c>
      <c r="AB909" s="18">
        <v>0</v>
      </c>
      <c r="AC909" s="18">
        <v>0</v>
      </c>
      <c r="AD909" s="18">
        <v>0</v>
      </c>
      <c r="AE909" s="18">
        <v>0</v>
      </c>
      <c r="AF909" s="18">
        <v>0</v>
      </c>
    </row>
    <row r="910" spans="1:32" x14ac:dyDescent="0.2">
      <c r="A910" s="24" t="s">
        <v>10</v>
      </c>
      <c r="B910" s="25"/>
      <c r="C910" s="26">
        <v>0</v>
      </c>
      <c r="D910" s="26">
        <v>0</v>
      </c>
      <c r="E910" s="26">
        <v>0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K910" s="26">
        <v>0</v>
      </c>
      <c r="L910" s="26">
        <v>0</v>
      </c>
      <c r="M910" s="26">
        <v>0</v>
      </c>
      <c r="N910" s="26">
        <v>0</v>
      </c>
      <c r="O910" s="26">
        <v>0</v>
      </c>
      <c r="P910" s="26">
        <v>0</v>
      </c>
      <c r="Q910" s="26">
        <v>0</v>
      </c>
      <c r="R910" s="26">
        <v>0</v>
      </c>
      <c r="S910" s="26">
        <v>0</v>
      </c>
      <c r="T910" s="26">
        <v>0</v>
      </c>
      <c r="U910" s="26">
        <v>0</v>
      </c>
      <c r="V910" s="26">
        <v>0</v>
      </c>
      <c r="W910" s="26">
        <v>0</v>
      </c>
      <c r="X910" s="26">
        <v>0</v>
      </c>
      <c r="Y910" s="26">
        <v>0</v>
      </c>
      <c r="Z910" s="26">
        <v>0</v>
      </c>
      <c r="AA910" s="26">
        <v>0</v>
      </c>
      <c r="AB910" s="26">
        <v>0</v>
      </c>
      <c r="AC910" s="26">
        <v>0</v>
      </c>
      <c r="AD910" s="26">
        <v>0</v>
      </c>
      <c r="AE910" s="26">
        <v>0</v>
      </c>
      <c r="AF910" s="26">
        <v>0</v>
      </c>
    </row>
    <row r="911" spans="1:32" x14ac:dyDescent="0.2">
      <c r="A911" s="10" t="s">
        <v>11</v>
      </c>
      <c r="B911" s="11"/>
      <c r="C911" s="12">
        <v>0</v>
      </c>
      <c r="D911" s="12">
        <v>0</v>
      </c>
      <c r="E911" s="12">
        <v>0</v>
      </c>
      <c r="F911" s="12">
        <v>0</v>
      </c>
      <c r="G911" s="12">
        <v>0</v>
      </c>
      <c r="H911" s="12">
        <v>0</v>
      </c>
      <c r="I911" s="12">
        <v>0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  <c r="O911" s="12">
        <v>0</v>
      </c>
      <c r="P911" s="12">
        <v>0</v>
      </c>
      <c r="Q911" s="12">
        <v>0</v>
      </c>
      <c r="R911" s="12">
        <v>0</v>
      </c>
      <c r="S911" s="12">
        <v>0</v>
      </c>
      <c r="T911" s="12">
        <v>0</v>
      </c>
      <c r="U911" s="12">
        <v>0</v>
      </c>
      <c r="V911" s="12">
        <v>0</v>
      </c>
      <c r="W911" s="12">
        <v>0</v>
      </c>
      <c r="X911" s="12">
        <v>0</v>
      </c>
      <c r="Y911" s="12">
        <v>0</v>
      </c>
      <c r="Z911" s="12">
        <v>0</v>
      </c>
      <c r="AA911" s="12">
        <v>0</v>
      </c>
      <c r="AB911" s="12">
        <v>0</v>
      </c>
      <c r="AC911" s="12">
        <v>0</v>
      </c>
      <c r="AD911" s="12">
        <v>0</v>
      </c>
      <c r="AE911" s="12">
        <v>0</v>
      </c>
      <c r="AF911" s="12">
        <v>0</v>
      </c>
    </row>
    <row r="912" spans="1:32" x14ac:dyDescent="0.2">
      <c r="A912" s="10" t="s">
        <v>12</v>
      </c>
      <c r="B912" s="11"/>
      <c r="C912" s="12">
        <v>0</v>
      </c>
      <c r="D912" s="12">
        <v>0</v>
      </c>
      <c r="E912" s="12">
        <v>0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  <c r="O912" s="12">
        <v>0</v>
      </c>
      <c r="P912" s="12">
        <v>0</v>
      </c>
      <c r="Q912" s="12">
        <v>0</v>
      </c>
      <c r="R912" s="12">
        <v>0</v>
      </c>
      <c r="S912" s="12">
        <v>0</v>
      </c>
      <c r="T912" s="12">
        <v>0</v>
      </c>
      <c r="U912" s="12">
        <v>0</v>
      </c>
      <c r="V912" s="12">
        <v>0</v>
      </c>
      <c r="W912" s="12">
        <v>0</v>
      </c>
      <c r="X912" s="12">
        <v>0</v>
      </c>
      <c r="Y912" s="12">
        <v>0</v>
      </c>
      <c r="Z912" s="12">
        <v>0</v>
      </c>
      <c r="AA912" s="12">
        <v>0</v>
      </c>
      <c r="AB912" s="12">
        <v>0</v>
      </c>
      <c r="AC912" s="12">
        <v>0</v>
      </c>
      <c r="AD912" s="12">
        <v>0</v>
      </c>
      <c r="AE912" s="12">
        <v>0</v>
      </c>
      <c r="AF912" s="12">
        <v>0</v>
      </c>
    </row>
    <row r="913" spans="1:32" x14ac:dyDescent="0.2">
      <c r="A913" s="10" t="s">
        <v>13</v>
      </c>
      <c r="B913" s="11"/>
      <c r="C913" s="12">
        <v>0</v>
      </c>
      <c r="D913" s="12">
        <v>0</v>
      </c>
      <c r="E913" s="12">
        <v>0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  <c r="O913" s="12">
        <v>0</v>
      </c>
      <c r="P913" s="12">
        <v>0</v>
      </c>
      <c r="Q913" s="12">
        <v>0</v>
      </c>
      <c r="R913" s="12">
        <v>0</v>
      </c>
      <c r="S913" s="12">
        <v>0</v>
      </c>
      <c r="T913" s="12">
        <v>0</v>
      </c>
      <c r="U913" s="12">
        <v>0</v>
      </c>
      <c r="V913" s="12">
        <v>0</v>
      </c>
      <c r="W913" s="12">
        <v>0</v>
      </c>
      <c r="X913" s="12">
        <v>0</v>
      </c>
      <c r="Y913" s="12">
        <v>0</v>
      </c>
      <c r="Z913" s="12">
        <v>0</v>
      </c>
      <c r="AA913" s="12">
        <v>0</v>
      </c>
      <c r="AB913" s="12">
        <v>0</v>
      </c>
      <c r="AC913" s="12">
        <v>0</v>
      </c>
      <c r="AD913" s="12">
        <v>0</v>
      </c>
      <c r="AE913" s="12">
        <v>0</v>
      </c>
      <c r="AF913" s="12">
        <v>0</v>
      </c>
    </row>
    <row r="914" spans="1:32" x14ac:dyDescent="0.2">
      <c r="A914" s="27" t="s">
        <v>14</v>
      </c>
      <c r="B914" s="28"/>
      <c r="C914" s="29">
        <v>0</v>
      </c>
      <c r="D914" s="29">
        <v>0</v>
      </c>
      <c r="E914" s="29">
        <v>0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0</v>
      </c>
      <c r="V914" s="29">
        <v>0</v>
      </c>
      <c r="W914" s="29">
        <v>0</v>
      </c>
      <c r="X914" s="29">
        <v>0</v>
      </c>
      <c r="Y914" s="29">
        <v>0</v>
      </c>
      <c r="Z914" s="29">
        <v>0</v>
      </c>
      <c r="AA914" s="29">
        <v>0</v>
      </c>
      <c r="AB914" s="29">
        <v>0</v>
      </c>
      <c r="AC914" s="29">
        <v>0</v>
      </c>
      <c r="AD914" s="29">
        <v>0</v>
      </c>
      <c r="AE914" s="29">
        <v>0</v>
      </c>
      <c r="AF914" s="29">
        <v>0</v>
      </c>
    </row>
    <row r="915" spans="1:32" x14ac:dyDescent="0.2">
      <c r="A915" s="30" t="s">
        <v>15</v>
      </c>
      <c r="B915" s="31"/>
      <c r="C915" s="19">
        <v>0</v>
      </c>
      <c r="D915" s="19">
        <v>0</v>
      </c>
      <c r="E915" s="19">
        <v>0</v>
      </c>
      <c r="F915" s="19">
        <v>0</v>
      </c>
      <c r="G915" s="19">
        <v>0</v>
      </c>
      <c r="H915" s="19">
        <v>0</v>
      </c>
      <c r="I915" s="19">
        <v>0</v>
      </c>
      <c r="J915" s="19">
        <v>0</v>
      </c>
      <c r="K915" s="19">
        <v>0</v>
      </c>
      <c r="L915" s="19">
        <v>0</v>
      </c>
      <c r="M915" s="19">
        <v>0</v>
      </c>
      <c r="N915" s="19">
        <v>0</v>
      </c>
      <c r="O915" s="19">
        <v>0</v>
      </c>
      <c r="P915" s="19">
        <v>0</v>
      </c>
      <c r="Q915" s="19">
        <v>0</v>
      </c>
      <c r="R915" s="19">
        <v>0</v>
      </c>
      <c r="S915" s="19">
        <v>0</v>
      </c>
      <c r="T915" s="19">
        <v>0</v>
      </c>
      <c r="U915" s="19">
        <v>0</v>
      </c>
      <c r="V915" s="19">
        <v>0</v>
      </c>
      <c r="W915" s="19">
        <v>0</v>
      </c>
      <c r="X915" s="19">
        <v>0</v>
      </c>
      <c r="Y915" s="19">
        <v>0</v>
      </c>
      <c r="Z915" s="19">
        <v>0</v>
      </c>
      <c r="AA915" s="19">
        <v>0</v>
      </c>
      <c r="AB915" s="19">
        <v>0</v>
      </c>
      <c r="AC915" s="19">
        <v>0</v>
      </c>
      <c r="AD915" s="19">
        <v>0</v>
      </c>
      <c r="AE915" s="19">
        <v>0</v>
      </c>
      <c r="AF915" s="19">
        <v>0</v>
      </c>
    </row>
    <row r="916" spans="1:32" x14ac:dyDescent="0.2">
      <c r="A916" s="24" t="s">
        <v>10</v>
      </c>
      <c r="B916" s="25"/>
      <c r="C916" s="26">
        <v>0</v>
      </c>
      <c r="D916" s="26">
        <v>0</v>
      </c>
      <c r="E916" s="26">
        <v>0</v>
      </c>
      <c r="F916" s="26">
        <v>0</v>
      </c>
      <c r="G916" s="26">
        <v>0</v>
      </c>
      <c r="H916" s="26">
        <v>0</v>
      </c>
      <c r="I916" s="26">
        <v>0</v>
      </c>
      <c r="J916" s="26">
        <v>0</v>
      </c>
      <c r="K916" s="26">
        <v>0</v>
      </c>
      <c r="L916" s="26">
        <v>0</v>
      </c>
      <c r="M916" s="26">
        <v>0</v>
      </c>
      <c r="N916" s="26">
        <v>0</v>
      </c>
      <c r="O916" s="26">
        <v>0</v>
      </c>
      <c r="P916" s="26">
        <v>0</v>
      </c>
      <c r="Q916" s="26">
        <v>0</v>
      </c>
      <c r="R916" s="26">
        <v>0</v>
      </c>
      <c r="S916" s="26">
        <v>0</v>
      </c>
      <c r="T916" s="26">
        <v>0</v>
      </c>
      <c r="U916" s="26">
        <v>0</v>
      </c>
      <c r="V916" s="26">
        <v>0</v>
      </c>
      <c r="W916" s="26">
        <v>0</v>
      </c>
      <c r="X916" s="26">
        <v>0</v>
      </c>
      <c r="Y916" s="26">
        <v>0</v>
      </c>
      <c r="Z916" s="26">
        <v>0</v>
      </c>
      <c r="AA916" s="26">
        <v>0</v>
      </c>
      <c r="AB916" s="26">
        <v>0</v>
      </c>
      <c r="AC916" s="26">
        <v>0</v>
      </c>
      <c r="AD916" s="26">
        <v>0</v>
      </c>
      <c r="AE916" s="26">
        <v>0</v>
      </c>
      <c r="AF916" s="26">
        <v>0</v>
      </c>
    </row>
    <row r="917" spans="1:32" x14ac:dyDescent="0.2">
      <c r="A917" s="10" t="s">
        <v>16</v>
      </c>
      <c r="B917" s="11"/>
      <c r="C917" s="12">
        <v>0</v>
      </c>
      <c r="D917" s="12">
        <v>0</v>
      </c>
      <c r="E917" s="12">
        <v>0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</row>
    <row r="918" spans="1:32" x14ac:dyDescent="0.2">
      <c r="A918" s="10" t="s">
        <v>17</v>
      </c>
      <c r="B918" s="11"/>
      <c r="C918" s="12">
        <v>0</v>
      </c>
      <c r="D918" s="12">
        <v>0</v>
      </c>
      <c r="E918" s="12">
        <v>0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</row>
    <row r="919" spans="1:32" x14ac:dyDescent="0.2">
      <c r="A919" s="10" t="s">
        <v>13</v>
      </c>
      <c r="B919" s="11"/>
      <c r="C919" s="12">
        <v>0</v>
      </c>
      <c r="D919" s="12">
        <v>0</v>
      </c>
      <c r="E919" s="12">
        <v>0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  <c r="O919" s="12">
        <v>0</v>
      </c>
      <c r="P919" s="12">
        <v>0</v>
      </c>
      <c r="Q919" s="12">
        <v>0</v>
      </c>
      <c r="R919" s="12">
        <v>0</v>
      </c>
      <c r="S919" s="12">
        <v>0</v>
      </c>
      <c r="T919" s="12">
        <v>0</v>
      </c>
      <c r="U919" s="12">
        <v>0</v>
      </c>
      <c r="V919" s="12">
        <v>0</v>
      </c>
      <c r="W919" s="12">
        <v>0</v>
      </c>
      <c r="X919" s="12">
        <v>0</v>
      </c>
      <c r="Y919" s="12">
        <v>0</v>
      </c>
      <c r="Z919" s="12">
        <v>0</v>
      </c>
      <c r="AA919" s="12">
        <v>0</v>
      </c>
      <c r="AB919" s="12">
        <v>0</v>
      </c>
      <c r="AC919" s="12">
        <v>0</v>
      </c>
      <c r="AD919" s="12">
        <v>0</v>
      </c>
      <c r="AE919" s="12">
        <v>0</v>
      </c>
      <c r="AF919" s="12">
        <v>0</v>
      </c>
    </row>
    <row r="920" spans="1:32" x14ac:dyDescent="0.2">
      <c r="A920" s="27" t="s">
        <v>18</v>
      </c>
      <c r="B920" s="28"/>
      <c r="C920" s="29">
        <v>0</v>
      </c>
      <c r="D920" s="29">
        <v>0</v>
      </c>
      <c r="E920" s="29">
        <v>0</v>
      </c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29">
        <v>0</v>
      </c>
      <c r="L920" s="29">
        <v>0</v>
      </c>
      <c r="M920" s="29">
        <v>0</v>
      </c>
      <c r="N920" s="29">
        <v>0</v>
      </c>
      <c r="O920" s="29">
        <v>0</v>
      </c>
      <c r="P920" s="29">
        <v>0</v>
      </c>
      <c r="Q920" s="29">
        <v>0</v>
      </c>
      <c r="R920" s="29">
        <v>0</v>
      </c>
      <c r="S920" s="29">
        <v>0</v>
      </c>
      <c r="T920" s="29">
        <v>0</v>
      </c>
      <c r="U920" s="29">
        <v>0</v>
      </c>
      <c r="V920" s="29">
        <v>0</v>
      </c>
      <c r="W920" s="29">
        <v>0</v>
      </c>
      <c r="X920" s="29">
        <v>0</v>
      </c>
      <c r="Y920" s="29">
        <v>0</v>
      </c>
      <c r="Z920" s="29">
        <v>0</v>
      </c>
      <c r="AA920" s="29">
        <v>0</v>
      </c>
      <c r="AB920" s="29">
        <v>0</v>
      </c>
      <c r="AC920" s="29">
        <v>0</v>
      </c>
      <c r="AD920" s="29">
        <v>0</v>
      </c>
      <c r="AE920" s="29">
        <v>0</v>
      </c>
      <c r="AF920" s="29">
        <v>0</v>
      </c>
    </row>
    <row r="921" spans="1:32" x14ac:dyDescent="0.2">
      <c r="A921" s="32" t="s">
        <v>19</v>
      </c>
      <c r="B921" s="33"/>
      <c r="C921" s="34">
        <v>0</v>
      </c>
      <c r="D921" s="34">
        <v>0</v>
      </c>
      <c r="E921" s="34">
        <v>0</v>
      </c>
      <c r="F921" s="34">
        <v>0</v>
      </c>
      <c r="G921" s="34">
        <v>0</v>
      </c>
      <c r="H921" s="34">
        <v>0</v>
      </c>
      <c r="I921" s="34">
        <v>0</v>
      </c>
      <c r="J921" s="34">
        <v>0</v>
      </c>
      <c r="K921" s="34">
        <v>0</v>
      </c>
      <c r="L921" s="34">
        <v>0</v>
      </c>
      <c r="M921" s="34">
        <v>0</v>
      </c>
      <c r="N921" s="34">
        <v>0</v>
      </c>
      <c r="O921" s="34">
        <v>0</v>
      </c>
      <c r="P921" s="34">
        <v>0</v>
      </c>
      <c r="Q921" s="34">
        <v>0</v>
      </c>
      <c r="R921" s="34">
        <v>0</v>
      </c>
      <c r="S921" s="34">
        <v>0</v>
      </c>
      <c r="T921" s="34">
        <v>0</v>
      </c>
      <c r="U921" s="34">
        <v>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34">
        <v>0</v>
      </c>
      <c r="AB921" s="34">
        <v>0</v>
      </c>
      <c r="AC921" s="34">
        <v>0</v>
      </c>
      <c r="AD921" s="34">
        <v>0</v>
      </c>
      <c r="AE921" s="34">
        <v>0</v>
      </c>
      <c r="AF921" s="34">
        <v>0</v>
      </c>
    </row>
    <row r="922" spans="1:32" x14ac:dyDescent="0.2">
      <c r="A922" s="24" t="s">
        <v>20</v>
      </c>
      <c r="B922" s="25"/>
      <c r="C922" s="26">
        <v>0</v>
      </c>
      <c r="D922" s="26">
        <v>0</v>
      </c>
      <c r="E922" s="26">
        <v>0</v>
      </c>
      <c r="F922" s="26">
        <v>0</v>
      </c>
      <c r="G922" s="26">
        <v>0</v>
      </c>
      <c r="H922" s="26">
        <v>0</v>
      </c>
      <c r="I922" s="26">
        <v>0</v>
      </c>
      <c r="J922" s="26">
        <v>0</v>
      </c>
      <c r="K922" s="26">
        <v>0</v>
      </c>
      <c r="L922" s="26">
        <v>0</v>
      </c>
      <c r="M922" s="26">
        <v>0</v>
      </c>
      <c r="N922" s="26">
        <v>0</v>
      </c>
      <c r="O922" s="26">
        <v>0</v>
      </c>
      <c r="P922" s="26">
        <v>0</v>
      </c>
      <c r="Q922" s="26">
        <v>0</v>
      </c>
      <c r="R922" s="26">
        <v>0</v>
      </c>
      <c r="S922" s="26">
        <v>0</v>
      </c>
      <c r="T922" s="26">
        <v>0</v>
      </c>
      <c r="U922" s="26">
        <v>0</v>
      </c>
      <c r="V922" s="26">
        <v>0</v>
      </c>
      <c r="W922" s="26">
        <v>0</v>
      </c>
      <c r="X922" s="26">
        <v>0</v>
      </c>
      <c r="Y922" s="26">
        <v>0</v>
      </c>
      <c r="Z922" s="26">
        <v>0</v>
      </c>
      <c r="AA922" s="26">
        <v>0</v>
      </c>
      <c r="AB922" s="26">
        <v>0</v>
      </c>
      <c r="AC922" s="26">
        <v>0</v>
      </c>
      <c r="AD922" s="26">
        <v>0</v>
      </c>
      <c r="AE922" s="26">
        <v>0</v>
      </c>
      <c r="AF922" s="26">
        <v>0</v>
      </c>
    </row>
    <row r="923" spans="1:32" x14ac:dyDescent="0.2">
      <c r="A923" s="35" t="s">
        <v>21</v>
      </c>
      <c r="B923" s="31"/>
      <c r="C923" s="8">
        <v>0</v>
      </c>
      <c r="D923" s="8">
        <v>0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0</v>
      </c>
      <c r="Z923" s="8">
        <v>0</v>
      </c>
      <c r="AA923" s="8">
        <v>0</v>
      </c>
      <c r="AB923" s="8">
        <v>0</v>
      </c>
      <c r="AC923" s="8">
        <v>0</v>
      </c>
      <c r="AD923" s="8">
        <v>0</v>
      </c>
      <c r="AE923" s="8">
        <v>0</v>
      </c>
      <c r="AF923" s="8">
        <v>0</v>
      </c>
    </row>
    <row r="924" spans="1:32" ht="13.5" thickBot="1" x14ac:dyDescent="0.25">
      <c r="A924" s="13" t="s">
        <v>22</v>
      </c>
      <c r="B924" s="14"/>
      <c r="C924" s="15">
        <v>0</v>
      </c>
      <c r="D924" s="15">
        <v>0</v>
      </c>
      <c r="E924" s="15">
        <v>0</v>
      </c>
      <c r="F924" s="15">
        <v>0</v>
      </c>
      <c r="G924" s="15">
        <v>0</v>
      </c>
      <c r="H924" s="15">
        <v>0</v>
      </c>
      <c r="I924" s="15">
        <v>0</v>
      </c>
      <c r="J924" s="15">
        <v>0</v>
      </c>
      <c r="K924" s="15">
        <v>0</v>
      </c>
      <c r="L924" s="15">
        <v>0</v>
      </c>
      <c r="M924" s="15">
        <v>0</v>
      </c>
      <c r="N924" s="15">
        <v>0</v>
      </c>
      <c r="O924" s="15">
        <v>0</v>
      </c>
      <c r="P924" s="15">
        <v>0</v>
      </c>
      <c r="Q924" s="15">
        <v>0</v>
      </c>
      <c r="R924" s="15">
        <v>0</v>
      </c>
      <c r="S924" s="15">
        <v>0</v>
      </c>
      <c r="T924" s="15">
        <v>0</v>
      </c>
      <c r="U924" s="15">
        <v>0</v>
      </c>
      <c r="V924" s="15">
        <v>0</v>
      </c>
      <c r="W924" s="15">
        <v>0</v>
      </c>
      <c r="X924" s="15">
        <v>0</v>
      </c>
      <c r="Y924" s="15">
        <v>0</v>
      </c>
      <c r="Z924" s="15">
        <v>0</v>
      </c>
      <c r="AA924" s="15">
        <v>0</v>
      </c>
      <c r="AB924" s="15">
        <v>0</v>
      </c>
      <c r="AC924" s="15">
        <v>0</v>
      </c>
      <c r="AD924" s="15">
        <v>0</v>
      </c>
      <c r="AE924" s="15">
        <v>0</v>
      </c>
      <c r="AF924" s="15">
        <v>0</v>
      </c>
    </row>
    <row r="925" spans="1:32" ht="13.5" thickBot="1" x14ac:dyDescent="0.25">
      <c r="A925" s="30" t="s">
        <v>23</v>
      </c>
      <c r="B925" s="31"/>
      <c r="C925" s="19">
        <v>0</v>
      </c>
      <c r="D925" s="19">
        <v>0</v>
      </c>
      <c r="E925" s="19">
        <v>0</v>
      </c>
      <c r="F925" s="19">
        <v>0</v>
      </c>
      <c r="G925" s="19">
        <v>0</v>
      </c>
      <c r="H925" s="19">
        <v>0</v>
      </c>
      <c r="I925" s="19">
        <v>0</v>
      </c>
      <c r="J925" s="19">
        <v>0</v>
      </c>
      <c r="K925" s="19">
        <v>0</v>
      </c>
      <c r="L925" s="19">
        <v>0</v>
      </c>
      <c r="M925" s="19">
        <v>0</v>
      </c>
      <c r="N925" s="19">
        <v>0</v>
      </c>
      <c r="O925" s="19">
        <v>0</v>
      </c>
      <c r="P925" s="19">
        <v>0</v>
      </c>
      <c r="Q925" s="19">
        <v>0</v>
      </c>
      <c r="R925" s="19">
        <v>0</v>
      </c>
      <c r="S925" s="19">
        <v>0</v>
      </c>
      <c r="T925" s="19">
        <v>0</v>
      </c>
      <c r="U925" s="19">
        <v>0</v>
      </c>
      <c r="V925" s="19">
        <v>0</v>
      </c>
      <c r="W925" s="19">
        <v>0</v>
      </c>
      <c r="X925" s="19">
        <v>0</v>
      </c>
      <c r="Y925" s="19">
        <v>0</v>
      </c>
      <c r="Z925" s="19">
        <v>0</v>
      </c>
      <c r="AA925" s="19">
        <v>0</v>
      </c>
      <c r="AB925" s="19">
        <v>0</v>
      </c>
      <c r="AC925" s="19">
        <v>0</v>
      </c>
      <c r="AD925" s="19">
        <v>0</v>
      </c>
      <c r="AE925" s="19">
        <v>0</v>
      </c>
      <c r="AF925" s="19">
        <v>0</v>
      </c>
    </row>
    <row r="926" spans="1:32" ht="13.5" thickBot="1" x14ac:dyDescent="0.25">
      <c r="A926" s="36" t="s">
        <v>24</v>
      </c>
      <c r="B926" s="37"/>
      <c r="C926" s="38">
        <v>125.41443637500001</v>
      </c>
      <c r="D926" s="38">
        <v>149.59471272499999</v>
      </c>
      <c r="E926" s="38">
        <v>136.86079999999998</v>
      </c>
      <c r="F926" s="38">
        <v>105.3468</v>
      </c>
      <c r="G926" s="38">
        <v>107.1476</v>
      </c>
      <c r="H926" s="38">
        <v>79.235200000000006</v>
      </c>
      <c r="I926" s="38">
        <v>112.55</v>
      </c>
      <c r="J926" s="38">
        <v>185.48239999999998</v>
      </c>
      <c r="K926" s="38">
        <v>135.96039999999999</v>
      </c>
      <c r="L926" s="38">
        <v>162.072</v>
      </c>
      <c r="M926" s="38">
        <v>166.57399999999998</v>
      </c>
      <c r="N926" s="38">
        <v>67.53</v>
      </c>
      <c r="O926" s="38">
        <v>136.86079999999998</v>
      </c>
      <c r="P926" s="38">
        <v>189.084</v>
      </c>
      <c r="Q926" s="38">
        <v>207.9924</v>
      </c>
      <c r="R926" s="38">
        <v>361.96080000000001</v>
      </c>
      <c r="S926" s="38">
        <v>314.2396</v>
      </c>
      <c r="T926" s="38">
        <v>68.430399999999992</v>
      </c>
      <c r="U926" s="38">
        <v>244.00839999999999</v>
      </c>
      <c r="V926" s="38">
        <v>224.81187200000002</v>
      </c>
      <c r="W926" s="38">
        <v>299.21102359999998</v>
      </c>
      <c r="X926" s="38">
        <v>264.39525680000003</v>
      </c>
      <c r="Y926" s="38">
        <v>238.17835560471167</v>
      </c>
      <c r="Z926" s="38">
        <v>255.58436913472963</v>
      </c>
      <c r="AA926" s="38">
        <v>166.95194132591621</v>
      </c>
      <c r="AB926" s="38">
        <v>172.99477541122653</v>
      </c>
      <c r="AC926" s="38">
        <v>229.95194044376132</v>
      </c>
      <c r="AD926" s="38">
        <v>202.46775170067312</v>
      </c>
      <c r="AE926" s="38">
        <v>195.36275312176252</v>
      </c>
      <c r="AF926" s="38">
        <v>202.14236347101001</v>
      </c>
    </row>
    <row r="927" spans="1:32" x14ac:dyDescent="0.2">
      <c r="A927" s="16" t="s">
        <v>25</v>
      </c>
      <c r="B927" s="17"/>
      <c r="C927" s="18">
        <v>125.41443637500001</v>
      </c>
      <c r="D927" s="18">
        <v>149.59471272499999</v>
      </c>
      <c r="E927" s="18">
        <v>136.86079999999998</v>
      </c>
      <c r="F927" s="18">
        <v>105.3468</v>
      </c>
      <c r="G927" s="18">
        <v>107.1476</v>
      </c>
      <c r="H927" s="18">
        <v>79.235200000000006</v>
      </c>
      <c r="I927" s="18">
        <v>112.55</v>
      </c>
      <c r="J927" s="18">
        <v>185.48239999999998</v>
      </c>
      <c r="K927" s="18">
        <v>135.96039999999999</v>
      </c>
      <c r="L927" s="18">
        <v>162.072</v>
      </c>
      <c r="M927" s="18">
        <v>166.57399999999998</v>
      </c>
      <c r="N927" s="18">
        <v>67.53</v>
      </c>
      <c r="O927" s="18">
        <v>136.86079999999998</v>
      </c>
      <c r="P927" s="18">
        <v>189.084</v>
      </c>
      <c r="Q927" s="18">
        <v>207.9924</v>
      </c>
      <c r="R927" s="18">
        <v>361.96080000000001</v>
      </c>
      <c r="S927" s="18">
        <v>314.2396</v>
      </c>
      <c r="T927" s="18">
        <v>68.430399999999992</v>
      </c>
      <c r="U927" s="18">
        <v>244.00839999999999</v>
      </c>
      <c r="V927" s="18">
        <v>224.81187200000002</v>
      </c>
      <c r="W927" s="18">
        <v>299.21102359999998</v>
      </c>
      <c r="X927" s="18">
        <v>264.39525680000003</v>
      </c>
      <c r="Y927" s="18">
        <v>238.17835560471167</v>
      </c>
      <c r="Z927" s="18">
        <v>255.58436913472963</v>
      </c>
      <c r="AA927" s="18">
        <v>166.95194132591621</v>
      </c>
      <c r="AB927" s="18">
        <v>172.99477541122653</v>
      </c>
      <c r="AC927" s="18">
        <v>229.95194044376132</v>
      </c>
      <c r="AD927" s="18">
        <v>202.46775170067312</v>
      </c>
      <c r="AE927" s="18">
        <v>195.36275312176252</v>
      </c>
      <c r="AF927" s="18">
        <v>202.14236347101001</v>
      </c>
    </row>
    <row r="928" spans="1:32" ht="13.5" thickBot="1" x14ac:dyDescent="0.25">
      <c r="A928" s="39" t="s">
        <v>26</v>
      </c>
      <c r="B928" s="40"/>
      <c r="C928" s="41">
        <v>125.41443637500001</v>
      </c>
      <c r="D928" s="41">
        <v>149.59471272499999</v>
      </c>
      <c r="E928" s="41">
        <v>136.86079999999998</v>
      </c>
      <c r="F928" s="41">
        <v>105.3468</v>
      </c>
      <c r="G928" s="41">
        <v>107.1476</v>
      </c>
      <c r="H928" s="41">
        <v>79.235200000000006</v>
      </c>
      <c r="I928" s="41">
        <v>112.55</v>
      </c>
      <c r="J928" s="41">
        <v>185.48239999999998</v>
      </c>
      <c r="K928" s="41">
        <v>135.96039999999999</v>
      </c>
      <c r="L928" s="41">
        <v>162.072</v>
      </c>
      <c r="M928" s="41">
        <v>166.57399999999998</v>
      </c>
      <c r="N928" s="41">
        <v>67.53</v>
      </c>
      <c r="O928" s="41">
        <v>136.86079999999998</v>
      </c>
      <c r="P928" s="41">
        <v>189.084</v>
      </c>
      <c r="Q928" s="41">
        <v>207.9924</v>
      </c>
      <c r="R928" s="41">
        <v>361.96080000000001</v>
      </c>
      <c r="S928" s="41">
        <v>314.2396</v>
      </c>
      <c r="T928" s="41">
        <v>68.430399999999992</v>
      </c>
      <c r="U928" s="41">
        <v>244.00839999999999</v>
      </c>
      <c r="V928" s="41">
        <v>224.81187200000002</v>
      </c>
      <c r="W928" s="41">
        <v>299.21102359999998</v>
      </c>
      <c r="X928" s="41">
        <v>264.39525680000003</v>
      </c>
      <c r="Y928" s="41">
        <v>238.17835560471167</v>
      </c>
      <c r="Z928" s="41">
        <v>255.58436913472963</v>
      </c>
      <c r="AA928" s="41">
        <v>166.95194132591621</v>
      </c>
      <c r="AB928" s="41">
        <v>172.99477541122653</v>
      </c>
      <c r="AC928" s="41">
        <v>229.95194044376132</v>
      </c>
      <c r="AD928" s="41">
        <v>202.46775170067312</v>
      </c>
      <c r="AE928" s="41">
        <v>195.36275312176252</v>
      </c>
      <c r="AF928" s="41">
        <v>202.14236347101001</v>
      </c>
    </row>
    <row r="929" spans="1:37" ht="13.5" thickBot="1" x14ac:dyDescent="0.25">
      <c r="A929" s="16" t="s">
        <v>27</v>
      </c>
      <c r="B929" s="17"/>
      <c r="C929" s="18">
        <v>0</v>
      </c>
      <c r="D929" s="18">
        <v>0</v>
      </c>
      <c r="E929" s="18">
        <v>0</v>
      </c>
      <c r="F929" s="18">
        <v>0</v>
      </c>
      <c r="G929" s="18">
        <v>0</v>
      </c>
      <c r="H929" s="18">
        <v>0</v>
      </c>
      <c r="I929" s="18">
        <v>0</v>
      </c>
      <c r="J929" s="18">
        <v>0</v>
      </c>
      <c r="K929" s="18">
        <v>0</v>
      </c>
      <c r="L929" s="18">
        <v>0</v>
      </c>
      <c r="M929" s="18">
        <v>0</v>
      </c>
      <c r="N929" s="18">
        <v>0</v>
      </c>
      <c r="O929" s="18">
        <v>0</v>
      </c>
      <c r="P929" s="18">
        <v>0</v>
      </c>
      <c r="Q929" s="18">
        <v>0</v>
      </c>
      <c r="R929" s="18">
        <v>0</v>
      </c>
      <c r="S929" s="18">
        <v>0</v>
      </c>
      <c r="T929" s="18">
        <v>0</v>
      </c>
      <c r="U929" s="18">
        <v>0</v>
      </c>
      <c r="V929" s="18">
        <v>0</v>
      </c>
      <c r="W929" s="18">
        <v>0</v>
      </c>
      <c r="X929" s="18">
        <v>0</v>
      </c>
      <c r="Y929" s="18">
        <v>0</v>
      </c>
      <c r="Z929" s="18">
        <v>0</v>
      </c>
      <c r="AA929" s="18">
        <v>0</v>
      </c>
      <c r="AB929" s="18">
        <v>0</v>
      </c>
      <c r="AC929" s="18">
        <v>0</v>
      </c>
      <c r="AD929" s="18">
        <v>0</v>
      </c>
      <c r="AE929" s="18">
        <v>0</v>
      </c>
      <c r="AF929" s="18">
        <v>0</v>
      </c>
    </row>
    <row r="930" spans="1:37" x14ac:dyDescent="0.2">
      <c r="A930" s="42" t="s">
        <v>28</v>
      </c>
      <c r="B930" s="43"/>
      <c r="C930" s="44">
        <v>0</v>
      </c>
      <c r="D930" s="44">
        <v>0</v>
      </c>
      <c r="E930" s="44">
        <v>0</v>
      </c>
      <c r="F930" s="44">
        <v>0</v>
      </c>
      <c r="G930" s="44">
        <v>0</v>
      </c>
      <c r="H930" s="44">
        <v>0</v>
      </c>
      <c r="I930" s="44">
        <v>0</v>
      </c>
      <c r="J930" s="44">
        <v>0</v>
      </c>
      <c r="K930" s="44">
        <v>0</v>
      </c>
      <c r="L930" s="44">
        <v>0</v>
      </c>
      <c r="M930" s="44">
        <v>0</v>
      </c>
      <c r="N930" s="44">
        <v>0</v>
      </c>
      <c r="O930" s="44">
        <v>0</v>
      </c>
      <c r="P930" s="44">
        <v>0</v>
      </c>
      <c r="Q930" s="44">
        <v>0</v>
      </c>
      <c r="R930" s="44">
        <v>0</v>
      </c>
      <c r="S930" s="44">
        <v>0</v>
      </c>
      <c r="T930" s="44">
        <v>0</v>
      </c>
      <c r="U930" s="44">
        <v>0</v>
      </c>
      <c r="V930" s="44">
        <v>0</v>
      </c>
      <c r="W930" s="44">
        <v>0</v>
      </c>
      <c r="X930" s="44">
        <v>0</v>
      </c>
      <c r="Y930" s="44">
        <v>0</v>
      </c>
      <c r="Z930" s="44">
        <v>0</v>
      </c>
      <c r="AA930" s="44">
        <v>0</v>
      </c>
      <c r="AB930" s="44">
        <v>0</v>
      </c>
      <c r="AC930" s="44">
        <v>0</v>
      </c>
      <c r="AD930" s="44">
        <v>0</v>
      </c>
      <c r="AE930" s="44">
        <v>0</v>
      </c>
      <c r="AF930" s="44">
        <v>0</v>
      </c>
    </row>
    <row r="931" spans="1:37" x14ac:dyDescent="0.2">
      <c r="A931" s="45" t="s">
        <v>29</v>
      </c>
      <c r="B931" s="46" t="s">
        <v>30</v>
      </c>
      <c r="C931" s="47">
        <v>0</v>
      </c>
      <c r="D931" s="47">
        <v>0</v>
      </c>
      <c r="E931" s="47">
        <v>0</v>
      </c>
      <c r="F931" s="47">
        <v>0</v>
      </c>
      <c r="G931" s="47">
        <v>0</v>
      </c>
      <c r="H931" s="47">
        <v>0</v>
      </c>
      <c r="I931" s="47">
        <v>0</v>
      </c>
      <c r="J931" s="47">
        <v>0</v>
      </c>
      <c r="K931" s="47">
        <v>0</v>
      </c>
      <c r="L931" s="47">
        <v>0</v>
      </c>
      <c r="M931" s="47">
        <v>0</v>
      </c>
      <c r="N931" s="47">
        <v>0</v>
      </c>
      <c r="O931" s="47">
        <v>0</v>
      </c>
      <c r="P931" s="47">
        <v>0</v>
      </c>
      <c r="Q931" s="47">
        <v>0</v>
      </c>
      <c r="R931" s="47">
        <v>0</v>
      </c>
      <c r="S931" s="47">
        <v>0</v>
      </c>
      <c r="T931" s="47">
        <v>0</v>
      </c>
      <c r="U931" s="47">
        <v>0</v>
      </c>
      <c r="V931" s="47">
        <v>0</v>
      </c>
      <c r="W931" s="47">
        <v>0</v>
      </c>
      <c r="X931" s="47">
        <v>0</v>
      </c>
      <c r="Y931" s="47">
        <v>0</v>
      </c>
      <c r="Z931" s="47">
        <v>0</v>
      </c>
      <c r="AA931" s="47">
        <v>0</v>
      </c>
      <c r="AB931" s="47">
        <v>0</v>
      </c>
      <c r="AC931" s="47">
        <v>0</v>
      </c>
      <c r="AD931" s="47">
        <v>0</v>
      </c>
      <c r="AE931" s="47">
        <v>0</v>
      </c>
      <c r="AF931" s="47">
        <v>0</v>
      </c>
    </row>
    <row r="932" spans="1:37" x14ac:dyDescent="0.2">
      <c r="A932" s="49" t="s">
        <v>31</v>
      </c>
      <c r="B932" s="50" t="s">
        <v>32</v>
      </c>
      <c r="C932" s="51">
        <v>0</v>
      </c>
      <c r="D932" s="51">
        <v>0</v>
      </c>
      <c r="E932" s="51">
        <v>0</v>
      </c>
      <c r="F932" s="51">
        <v>0</v>
      </c>
      <c r="G932" s="51">
        <v>0</v>
      </c>
      <c r="H932" s="51">
        <v>0</v>
      </c>
      <c r="I932" s="51">
        <v>0</v>
      </c>
      <c r="J932" s="51">
        <v>0</v>
      </c>
      <c r="K932" s="51">
        <v>0</v>
      </c>
      <c r="L932" s="51">
        <v>0</v>
      </c>
      <c r="M932" s="51">
        <v>0</v>
      </c>
      <c r="N932" s="51">
        <v>0</v>
      </c>
      <c r="O932" s="51">
        <v>0</v>
      </c>
      <c r="P932" s="51">
        <v>0</v>
      </c>
      <c r="Q932" s="51">
        <v>0</v>
      </c>
      <c r="R932" s="51">
        <v>0</v>
      </c>
      <c r="S932" s="51">
        <v>0</v>
      </c>
      <c r="T932" s="51">
        <v>0</v>
      </c>
      <c r="U932" s="51">
        <v>0</v>
      </c>
      <c r="V932" s="51">
        <v>0</v>
      </c>
      <c r="W932" s="51">
        <v>0</v>
      </c>
      <c r="X932" s="51">
        <v>0</v>
      </c>
      <c r="Y932" s="51">
        <v>0</v>
      </c>
      <c r="Z932" s="51">
        <v>0</v>
      </c>
      <c r="AA932" s="51">
        <v>0</v>
      </c>
      <c r="AB932" s="51">
        <v>0</v>
      </c>
      <c r="AC932" s="51">
        <v>0</v>
      </c>
      <c r="AD932" s="51">
        <v>0</v>
      </c>
      <c r="AE932" s="51">
        <v>0</v>
      </c>
      <c r="AF932" s="51">
        <v>0</v>
      </c>
    </row>
    <row r="933" spans="1:37" x14ac:dyDescent="0.2">
      <c r="A933" s="49" t="s">
        <v>33</v>
      </c>
      <c r="B933" s="50" t="s">
        <v>34</v>
      </c>
      <c r="C933" s="51">
        <v>0</v>
      </c>
      <c r="D933" s="51">
        <v>0</v>
      </c>
      <c r="E933" s="51">
        <v>0</v>
      </c>
      <c r="F933" s="51">
        <v>0</v>
      </c>
      <c r="G933" s="51">
        <v>0</v>
      </c>
      <c r="H933" s="51">
        <v>0</v>
      </c>
      <c r="I933" s="51">
        <v>0</v>
      </c>
      <c r="J933" s="51">
        <v>0</v>
      </c>
      <c r="K933" s="51">
        <v>0</v>
      </c>
      <c r="L933" s="51">
        <v>0</v>
      </c>
      <c r="M933" s="51">
        <v>0</v>
      </c>
      <c r="N933" s="51">
        <v>0</v>
      </c>
      <c r="O933" s="51">
        <v>0</v>
      </c>
      <c r="P933" s="51">
        <v>0</v>
      </c>
      <c r="Q933" s="51">
        <v>0</v>
      </c>
      <c r="R933" s="51">
        <v>0</v>
      </c>
      <c r="S933" s="51">
        <v>0</v>
      </c>
      <c r="T933" s="51">
        <v>0</v>
      </c>
      <c r="U933" s="51">
        <v>0</v>
      </c>
      <c r="V933" s="51">
        <v>0</v>
      </c>
      <c r="W933" s="51">
        <v>0</v>
      </c>
      <c r="X933" s="51">
        <v>0</v>
      </c>
      <c r="Y933" s="51">
        <v>0</v>
      </c>
      <c r="Z933" s="51">
        <v>0</v>
      </c>
      <c r="AA933" s="51">
        <v>0</v>
      </c>
      <c r="AB933" s="51">
        <v>0</v>
      </c>
      <c r="AC933" s="51">
        <v>0</v>
      </c>
      <c r="AD933" s="51">
        <v>0</v>
      </c>
      <c r="AE933" s="51">
        <v>0</v>
      </c>
      <c r="AF933" s="51">
        <v>0</v>
      </c>
    </row>
    <row r="934" spans="1:37" x14ac:dyDescent="0.2">
      <c r="A934" s="49" t="s">
        <v>35</v>
      </c>
      <c r="B934" s="50" t="s">
        <v>36</v>
      </c>
      <c r="C934" s="51">
        <v>0</v>
      </c>
      <c r="D934" s="51">
        <v>0</v>
      </c>
      <c r="E934" s="51">
        <v>0</v>
      </c>
      <c r="F934" s="51">
        <v>0</v>
      </c>
      <c r="G934" s="51">
        <v>0</v>
      </c>
      <c r="H934" s="51">
        <v>0</v>
      </c>
      <c r="I934" s="51">
        <v>0</v>
      </c>
      <c r="J934" s="51">
        <v>0</v>
      </c>
      <c r="K934" s="51">
        <v>0</v>
      </c>
      <c r="L934" s="51">
        <v>0</v>
      </c>
      <c r="M934" s="51">
        <v>0</v>
      </c>
      <c r="N934" s="51">
        <v>0</v>
      </c>
      <c r="O934" s="51">
        <v>0</v>
      </c>
      <c r="P934" s="51">
        <v>0</v>
      </c>
      <c r="Q934" s="51">
        <v>0</v>
      </c>
      <c r="R934" s="51">
        <v>0</v>
      </c>
      <c r="S934" s="51">
        <v>0</v>
      </c>
      <c r="T934" s="51">
        <v>0</v>
      </c>
      <c r="U934" s="51">
        <v>0</v>
      </c>
      <c r="V934" s="51">
        <v>0</v>
      </c>
      <c r="W934" s="51">
        <v>0</v>
      </c>
      <c r="X934" s="51">
        <v>0</v>
      </c>
      <c r="Y934" s="51">
        <v>0</v>
      </c>
      <c r="Z934" s="51">
        <v>0</v>
      </c>
      <c r="AA934" s="51">
        <v>0</v>
      </c>
      <c r="AB934" s="51">
        <v>0</v>
      </c>
      <c r="AC934" s="51">
        <v>0</v>
      </c>
      <c r="AD934" s="51">
        <v>0</v>
      </c>
      <c r="AE934" s="51">
        <v>0</v>
      </c>
      <c r="AF934" s="51">
        <v>0</v>
      </c>
    </row>
    <row r="935" spans="1:37" x14ac:dyDescent="0.2">
      <c r="A935" s="49" t="s">
        <v>37</v>
      </c>
      <c r="B935" s="50" t="s">
        <v>38</v>
      </c>
      <c r="C935" s="51">
        <v>0</v>
      </c>
      <c r="D935" s="51">
        <v>0</v>
      </c>
      <c r="E935" s="51">
        <v>0</v>
      </c>
      <c r="F935" s="51">
        <v>0</v>
      </c>
      <c r="G935" s="51">
        <v>0</v>
      </c>
      <c r="H935" s="51">
        <v>0</v>
      </c>
      <c r="I935" s="51">
        <v>0</v>
      </c>
      <c r="J935" s="51">
        <v>0</v>
      </c>
      <c r="K935" s="51">
        <v>0</v>
      </c>
      <c r="L935" s="51">
        <v>0</v>
      </c>
      <c r="M935" s="51">
        <v>0</v>
      </c>
      <c r="N935" s="51">
        <v>0</v>
      </c>
      <c r="O935" s="51">
        <v>0</v>
      </c>
      <c r="P935" s="51">
        <v>0</v>
      </c>
      <c r="Q935" s="51">
        <v>0</v>
      </c>
      <c r="R935" s="51">
        <v>0</v>
      </c>
      <c r="S935" s="51">
        <v>0</v>
      </c>
      <c r="T935" s="51">
        <v>0</v>
      </c>
      <c r="U935" s="51">
        <v>0</v>
      </c>
      <c r="V935" s="51">
        <v>0</v>
      </c>
      <c r="W935" s="51">
        <v>0</v>
      </c>
      <c r="X935" s="51">
        <v>0</v>
      </c>
      <c r="Y935" s="51">
        <v>0</v>
      </c>
      <c r="Z935" s="51">
        <v>0</v>
      </c>
      <c r="AA935" s="51">
        <v>0</v>
      </c>
      <c r="AB935" s="51">
        <v>0</v>
      </c>
      <c r="AC935" s="51">
        <v>0</v>
      </c>
      <c r="AD935" s="51">
        <v>0</v>
      </c>
      <c r="AE935" s="51">
        <v>0</v>
      </c>
      <c r="AF935" s="51">
        <v>0</v>
      </c>
    </row>
    <row r="936" spans="1:37" x14ac:dyDescent="0.2">
      <c r="A936" s="49" t="s">
        <v>39</v>
      </c>
      <c r="B936" s="50" t="s">
        <v>40</v>
      </c>
      <c r="C936" s="51">
        <v>0</v>
      </c>
      <c r="D936" s="51">
        <v>0</v>
      </c>
      <c r="E936" s="51">
        <v>0</v>
      </c>
      <c r="F936" s="51">
        <v>0</v>
      </c>
      <c r="G936" s="51">
        <v>0</v>
      </c>
      <c r="H936" s="51">
        <v>0</v>
      </c>
      <c r="I936" s="51">
        <v>0</v>
      </c>
      <c r="J936" s="51">
        <v>0</v>
      </c>
      <c r="K936" s="51">
        <v>0</v>
      </c>
      <c r="L936" s="51">
        <v>0</v>
      </c>
      <c r="M936" s="51">
        <v>0</v>
      </c>
      <c r="N936" s="51">
        <v>0</v>
      </c>
      <c r="O936" s="51">
        <v>0</v>
      </c>
      <c r="P936" s="51">
        <v>0</v>
      </c>
      <c r="Q936" s="51">
        <v>0</v>
      </c>
      <c r="R936" s="51">
        <v>0</v>
      </c>
      <c r="S936" s="51">
        <v>0</v>
      </c>
      <c r="T936" s="51">
        <v>0</v>
      </c>
      <c r="U936" s="51">
        <v>0</v>
      </c>
      <c r="V936" s="51">
        <v>0</v>
      </c>
      <c r="W936" s="51">
        <v>0</v>
      </c>
      <c r="X936" s="51">
        <v>0</v>
      </c>
      <c r="Y936" s="51">
        <v>0</v>
      </c>
      <c r="Z936" s="51">
        <v>0</v>
      </c>
      <c r="AA936" s="51">
        <v>0</v>
      </c>
      <c r="AB936" s="51">
        <v>0</v>
      </c>
      <c r="AC936" s="51">
        <v>0</v>
      </c>
      <c r="AD936" s="51">
        <v>0</v>
      </c>
      <c r="AE936" s="51">
        <v>0</v>
      </c>
      <c r="AF936" s="51">
        <v>0</v>
      </c>
    </row>
    <row r="937" spans="1:37" x14ac:dyDescent="0.2">
      <c r="A937" s="49" t="s">
        <v>41</v>
      </c>
      <c r="B937" s="50" t="s">
        <v>42</v>
      </c>
      <c r="C937" s="51">
        <v>0</v>
      </c>
      <c r="D937" s="51">
        <v>0</v>
      </c>
      <c r="E937" s="51">
        <v>0</v>
      </c>
      <c r="F937" s="51">
        <v>0</v>
      </c>
      <c r="G937" s="51">
        <v>0</v>
      </c>
      <c r="H937" s="51">
        <v>0</v>
      </c>
      <c r="I937" s="51">
        <v>0</v>
      </c>
      <c r="J937" s="51">
        <v>0</v>
      </c>
      <c r="K937" s="51">
        <v>0</v>
      </c>
      <c r="L937" s="51">
        <v>0</v>
      </c>
      <c r="M937" s="51">
        <v>0</v>
      </c>
      <c r="N937" s="51">
        <v>0</v>
      </c>
      <c r="O937" s="51">
        <v>0</v>
      </c>
      <c r="P937" s="51">
        <v>0</v>
      </c>
      <c r="Q937" s="51">
        <v>0</v>
      </c>
      <c r="R937" s="51">
        <v>0</v>
      </c>
      <c r="S937" s="51">
        <v>0</v>
      </c>
      <c r="T937" s="51">
        <v>0</v>
      </c>
      <c r="U937" s="51">
        <v>0</v>
      </c>
      <c r="V937" s="51">
        <v>0</v>
      </c>
      <c r="W937" s="51">
        <v>0</v>
      </c>
      <c r="X937" s="51">
        <v>0</v>
      </c>
      <c r="Y937" s="51">
        <v>0</v>
      </c>
      <c r="Z937" s="51">
        <v>0</v>
      </c>
      <c r="AA937" s="51">
        <v>0</v>
      </c>
      <c r="AB937" s="51">
        <v>0</v>
      </c>
      <c r="AC937" s="51">
        <v>0</v>
      </c>
      <c r="AD937" s="51">
        <v>0</v>
      </c>
      <c r="AE937" s="51">
        <v>0</v>
      </c>
      <c r="AF937" s="51">
        <v>0</v>
      </c>
    </row>
    <row r="938" spans="1:37" x14ac:dyDescent="0.2">
      <c r="A938" s="49" t="s">
        <v>43</v>
      </c>
      <c r="B938" s="50" t="s">
        <v>44</v>
      </c>
      <c r="C938" s="51">
        <v>0</v>
      </c>
      <c r="D938" s="51">
        <v>0</v>
      </c>
      <c r="E938" s="51">
        <v>0</v>
      </c>
      <c r="F938" s="51">
        <v>0</v>
      </c>
      <c r="G938" s="51">
        <v>0</v>
      </c>
      <c r="H938" s="51">
        <v>0</v>
      </c>
      <c r="I938" s="51">
        <v>0</v>
      </c>
      <c r="J938" s="51">
        <v>0</v>
      </c>
      <c r="K938" s="51">
        <v>0</v>
      </c>
      <c r="L938" s="51">
        <v>0</v>
      </c>
      <c r="M938" s="51">
        <v>0</v>
      </c>
      <c r="N938" s="51">
        <v>0</v>
      </c>
      <c r="O938" s="51">
        <v>0</v>
      </c>
      <c r="P938" s="51">
        <v>0</v>
      </c>
      <c r="Q938" s="51">
        <v>0</v>
      </c>
      <c r="R938" s="51">
        <v>0</v>
      </c>
      <c r="S938" s="51">
        <v>0</v>
      </c>
      <c r="T938" s="51">
        <v>0</v>
      </c>
      <c r="U938" s="51">
        <v>0</v>
      </c>
      <c r="V938" s="51">
        <v>0</v>
      </c>
      <c r="W938" s="51">
        <v>0</v>
      </c>
      <c r="X938" s="51">
        <v>0</v>
      </c>
      <c r="Y938" s="51">
        <v>0</v>
      </c>
      <c r="Z938" s="51">
        <v>0</v>
      </c>
      <c r="AA938" s="51">
        <v>0</v>
      </c>
      <c r="AB938" s="51">
        <v>0</v>
      </c>
      <c r="AC938" s="51">
        <v>0</v>
      </c>
      <c r="AD938" s="51">
        <v>0</v>
      </c>
      <c r="AE938" s="51">
        <v>0</v>
      </c>
      <c r="AF938" s="51">
        <v>0</v>
      </c>
    </row>
    <row r="939" spans="1:37" x14ac:dyDescent="0.2">
      <c r="A939" s="49" t="s">
        <v>45</v>
      </c>
      <c r="B939" s="50" t="s">
        <v>46</v>
      </c>
      <c r="C939" s="51">
        <v>0</v>
      </c>
      <c r="D939" s="51">
        <v>0</v>
      </c>
      <c r="E939" s="51">
        <v>0</v>
      </c>
      <c r="F939" s="51">
        <v>0</v>
      </c>
      <c r="G939" s="51">
        <v>0</v>
      </c>
      <c r="H939" s="51">
        <v>0</v>
      </c>
      <c r="I939" s="51">
        <v>0</v>
      </c>
      <c r="J939" s="51">
        <v>0</v>
      </c>
      <c r="K939" s="51">
        <v>0</v>
      </c>
      <c r="L939" s="51">
        <v>0</v>
      </c>
      <c r="M939" s="51">
        <v>0</v>
      </c>
      <c r="N939" s="51">
        <v>0</v>
      </c>
      <c r="O939" s="51">
        <v>0</v>
      </c>
      <c r="P939" s="51">
        <v>0</v>
      </c>
      <c r="Q939" s="51">
        <v>0</v>
      </c>
      <c r="R939" s="51">
        <v>0</v>
      </c>
      <c r="S939" s="51">
        <v>0</v>
      </c>
      <c r="T939" s="51">
        <v>0</v>
      </c>
      <c r="U939" s="51">
        <v>0</v>
      </c>
      <c r="V939" s="51">
        <v>0</v>
      </c>
      <c r="W939" s="51">
        <v>0</v>
      </c>
      <c r="X939" s="51">
        <v>0</v>
      </c>
      <c r="Y939" s="51">
        <v>0</v>
      </c>
      <c r="Z939" s="51">
        <v>0</v>
      </c>
      <c r="AA939" s="51">
        <v>0</v>
      </c>
      <c r="AB939" s="51">
        <v>0</v>
      </c>
      <c r="AC939" s="51">
        <v>0</v>
      </c>
      <c r="AD939" s="51">
        <v>0</v>
      </c>
      <c r="AE939" s="51">
        <v>0</v>
      </c>
      <c r="AF939" s="51">
        <v>0</v>
      </c>
    </row>
    <row r="940" spans="1:37" x14ac:dyDescent="0.2">
      <c r="A940" s="49" t="s">
        <v>47</v>
      </c>
      <c r="B940" s="50" t="s">
        <v>48</v>
      </c>
      <c r="C940" s="51">
        <v>0</v>
      </c>
      <c r="D940" s="51">
        <v>0</v>
      </c>
      <c r="E940" s="51">
        <v>0</v>
      </c>
      <c r="F940" s="51">
        <v>0</v>
      </c>
      <c r="G940" s="51">
        <v>0</v>
      </c>
      <c r="H940" s="51">
        <v>0</v>
      </c>
      <c r="I940" s="51">
        <v>0</v>
      </c>
      <c r="J940" s="51">
        <v>0</v>
      </c>
      <c r="K940" s="51">
        <v>0</v>
      </c>
      <c r="L940" s="51">
        <v>0</v>
      </c>
      <c r="M940" s="51">
        <v>0</v>
      </c>
      <c r="N940" s="51">
        <v>0</v>
      </c>
      <c r="O940" s="51">
        <v>0</v>
      </c>
      <c r="P940" s="51">
        <v>0</v>
      </c>
      <c r="Q940" s="51">
        <v>0</v>
      </c>
      <c r="R940" s="51">
        <v>0</v>
      </c>
      <c r="S940" s="51">
        <v>0</v>
      </c>
      <c r="T940" s="51">
        <v>0</v>
      </c>
      <c r="U940" s="51">
        <v>0</v>
      </c>
      <c r="V940" s="51">
        <v>0</v>
      </c>
      <c r="W940" s="51">
        <v>0</v>
      </c>
      <c r="X940" s="51">
        <v>0</v>
      </c>
      <c r="Y940" s="51">
        <v>0</v>
      </c>
      <c r="Z940" s="51">
        <v>0</v>
      </c>
      <c r="AA940" s="51">
        <v>0</v>
      </c>
      <c r="AB940" s="51">
        <v>0</v>
      </c>
      <c r="AC940" s="51">
        <v>0</v>
      </c>
      <c r="AD940" s="51">
        <v>0</v>
      </c>
      <c r="AE940" s="51">
        <v>0</v>
      </c>
      <c r="AF940" s="51">
        <v>0</v>
      </c>
    </row>
    <row r="941" spans="1:37" x14ac:dyDescent="0.2">
      <c r="A941" s="49" t="s">
        <v>49</v>
      </c>
      <c r="B941" s="50" t="s">
        <v>50</v>
      </c>
      <c r="C941" s="51">
        <v>0</v>
      </c>
      <c r="D941" s="51">
        <v>0</v>
      </c>
      <c r="E941" s="51">
        <v>0</v>
      </c>
      <c r="F941" s="51">
        <v>0</v>
      </c>
      <c r="G941" s="51">
        <v>0</v>
      </c>
      <c r="H941" s="51">
        <v>0</v>
      </c>
      <c r="I941" s="51">
        <v>0</v>
      </c>
      <c r="J941" s="51">
        <v>0</v>
      </c>
      <c r="K941" s="51">
        <v>0</v>
      </c>
      <c r="L941" s="51">
        <v>0</v>
      </c>
      <c r="M941" s="51">
        <v>0</v>
      </c>
      <c r="N941" s="51">
        <v>0</v>
      </c>
      <c r="O941" s="51">
        <v>0</v>
      </c>
      <c r="P941" s="51">
        <v>0</v>
      </c>
      <c r="Q941" s="51">
        <v>0</v>
      </c>
      <c r="R941" s="51">
        <v>0</v>
      </c>
      <c r="S941" s="51">
        <v>0</v>
      </c>
      <c r="T941" s="51">
        <v>0</v>
      </c>
      <c r="U941" s="51">
        <v>0</v>
      </c>
      <c r="V941" s="51">
        <v>0</v>
      </c>
      <c r="W941" s="51">
        <v>0</v>
      </c>
      <c r="X941" s="51">
        <v>0</v>
      </c>
      <c r="Y941" s="51">
        <v>0</v>
      </c>
      <c r="Z941" s="51">
        <v>0</v>
      </c>
      <c r="AA941" s="51">
        <v>0</v>
      </c>
      <c r="AB941" s="51">
        <v>0</v>
      </c>
      <c r="AC941" s="51">
        <v>0</v>
      </c>
      <c r="AD941" s="51">
        <v>0</v>
      </c>
      <c r="AE941" s="51">
        <v>0</v>
      </c>
      <c r="AF941" s="51">
        <v>0</v>
      </c>
    </row>
    <row r="942" spans="1:37" x14ac:dyDescent="0.2">
      <c r="A942" s="49" t="s">
        <v>51</v>
      </c>
      <c r="B942" s="50" t="s">
        <v>52</v>
      </c>
      <c r="C942" s="51">
        <v>0</v>
      </c>
      <c r="D942" s="51">
        <v>0</v>
      </c>
      <c r="E942" s="51">
        <v>0</v>
      </c>
      <c r="F942" s="51">
        <v>0</v>
      </c>
      <c r="G942" s="51">
        <v>0</v>
      </c>
      <c r="H942" s="51">
        <v>0</v>
      </c>
      <c r="I942" s="51">
        <v>0</v>
      </c>
      <c r="J942" s="51">
        <v>0</v>
      </c>
      <c r="K942" s="51">
        <v>0</v>
      </c>
      <c r="L942" s="51">
        <v>0</v>
      </c>
      <c r="M942" s="51">
        <v>0</v>
      </c>
      <c r="N942" s="51">
        <v>0</v>
      </c>
      <c r="O942" s="51">
        <v>0</v>
      </c>
      <c r="P942" s="51">
        <v>0</v>
      </c>
      <c r="Q942" s="51">
        <v>0</v>
      </c>
      <c r="R942" s="51">
        <v>0</v>
      </c>
      <c r="S942" s="51">
        <v>0</v>
      </c>
      <c r="T942" s="51">
        <v>0</v>
      </c>
      <c r="U942" s="51">
        <v>0</v>
      </c>
      <c r="V942" s="51">
        <v>0</v>
      </c>
      <c r="W942" s="51">
        <v>0</v>
      </c>
      <c r="X942" s="51">
        <v>0</v>
      </c>
      <c r="Y942" s="51">
        <v>0</v>
      </c>
      <c r="Z942" s="51">
        <v>0</v>
      </c>
      <c r="AA942" s="51">
        <v>0</v>
      </c>
      <c r="AB942" s="51">
        <v>0</v>
      </c>
      <c r="AC942" s="51">
        <v>0</v>
      </c>
      <c r="AD942" s="51">
        <v>0</v>
      </c>
      <c r="AE942" s="51">
        <v>0</v>
      </c>
      <c r="AF942" s="51">
        <v>0</v>
      </c>
    </row>
    <row r="943" spans="1:37" x14ac:dyDescent="0.2">
      <c r="A943" s="76" t="s">
        <v>53</v>
      </c>
      <c r="B943" s="92" t="s">
        <v>54</v>
      </c>
      <c r="C943" s="78">
        <v>0</v>
      </c>
      <c r="D943" s="78">
        <v>0</v>
      </c>
      <c r="E943" s="78">
        <v>0</v>
      </c>
      <c r="F943" s="78">
        <v>0</v>
      </c>
      <c r="G943" s="78">
        <v>0</v>
      </c>
      <c r="H943" s="78">
        <v>0</v>
      </c>
      <c r="I943" s="78">
        <v>0</v>
      </c>
      <c r="J943" s="78">
        <v>0</v>
      </c>
      <c r="K943" s="78">
        <v>0</v>
      </c>
      <c r="L943" s="78">
        <v>0</v>
      </c>
      <c r="M943" s="78">
        <v>0</v>
      </c>
      <c r="N943" s="78">
        <v>0</v>
      </c>
      <c r="O943" s="78">
        <v>0</v>
      </c>
      <c r="P943" s="78">
        <v>0</v>
      </c>
      <c r="Q943" s="78">
        <v>0</v>
      </c>
      <c r="R943" s="78">
        <v>0</v>
      </c>
      <c r="S943" s="78">
        <v>0</v>
      </c>
      <c r="T943" s="78">
        <v>0</v>
      </c>
      <c r="U943" s="78">
        <v>0</v>
      </c>
      <c r="V943" s="78">
        <v>0</v>
      </c>
      <c r="W943" s="78">
        <v>0</v>
      </c>
      <c r="X943" s="78">
        <v>0</v>
      </c>
      <c r="Y943" s="78">
        <v>0</v>
      </c>
      <c r="Z943" s="78">
        <v>0</v>
      </c>
      <c r="AA943" s="78">
        <v>0</v>
      </c>
      <c r="AB943" s="78">
        <v>0</v>
      </c>
      <c r="AC943" s="78">
        <v>0</v>
      </c>
      <c r="AD943" s="78">
        <v>0</v>
      </c>
      <c r="AE943" s="78">
        <v>0</v>
      </c>
      <c r="AF943" s="78">
        <v>0</v>
      </c>
    </row>
    <row r="944" spans="1:37" s="60" customFormat="1" x14ac:dyDescent="0.2">
      <c r="A944" s="57" t="s">
        <v>55</v>
      </c>
      <c r="B944" s="58" t="s">
        <v>56</v>
      </c>
      <c r="C944" s="59">
        <v>0</v>
      </c>
      <c r="D944" s="59">
        <v>0</v>
      </c>
      <c r="E944" s="59">
        <v>0</v>
      </c>
      <c r="F944" s="59">
        <v>0</v>
      </c>
      <c r="G944" s="59">
        <v>0</v>
      </c>
      <c r="H944" s="59">
        <v>0</v>
      </c>
      <c r="I944" s="59">
        <v>0</v>
      </c>
      <c r="J944" s="59">
        <v>0</v>
      </c>
      <c r="K944" s="59">
        <v>0</v>
      </c>
      <c r="L944" s="59">
        <v>0</v>
      </c>
      <c r="M944" s="59">
        <v>0</v>
      </c>
      <c r="N944" s="59">
        <v>0</v>
      </c>
      <c r="O944" s="59">
        <v>0</v>
      </c>
      <c r="P944" s="59">
        <v>0</v>
      </c>
      <c r="Q944" s="59">
        <v>0</v>
      </c>
      <c r="R944" s="59">
        <v>0</v>
      </c>
      <c r="S944" s="59">
        <v>0</v>
      </c>
      <c r="T944" s="59">
        <v>0</v>
      </c>
      <c r="U944" s="59">
        <v>0</v>
      </c>
      <c r="V944" s="59">
        <v>0</v>
      </c>
      <c r="W944" s="59">
        <v>0</v>
      </c>
      <c r="X944" s="59">
        <v>0</v>
      </c>
      <c r="Y944" s="59">
        <v>0</v>
      </c>
      <c r="Z944" s="59">
        <v>0</v>
      </c>
      <c r="AA944" s="59">
        <v>0</v>
      </c>
      <c r="AB944" s="59">
        <v>0</v>
      </c>
      <c r="AC944" s="59">
        <v>0</v>
      </c>
      <c r="AD944" s="59">
        <v>0</v>
      </c>
      <c r="AE944" s="59">
        <v>0</v>
      </c>
      <c r="AF944" s="59">
        <v>0</v>
      </c>
      <c r="AG944"/>
      <c r="AH944"/>
      <c r="AI944"/>
      <c r="AJ944"/>
      <c r="AK944"/>
    </row>
    <row r="945" spans="1:32" x14ac:dyDescent="0.2">
      <c r="A945" s="30" t="s">
        <v>57</v>
      </c>
      <c r="B945" s="31"/>
      <c r="C945" s="19">
        <v>0</v>
      </c>
      <c r="D945" s="19">
        <v>0</v>
      </c>
      <c r="E945" s="19">
        <v>0</v>
      </c>
      <c r="F945" s="19">
        <v>0</v>
      </c>
      <c r="G945" s="19">
        <v>0</v>
      </c>
      <c r="H945" s="19">
        <v>0</v>
      </c>
      <c r="I945" s="19">
        <v>0</v>
      </c>
      <c r="J945" s="19">
        <v>0</v>
      </c>
      <c r="K945" s="19">
        <v>0</v>
      </c>
      <c r="L945" s="19">
        <v>0</v>
      </c>
      <c r="M945" s="19">
        <v>0</v>
      </c>
      <c r="N945" s="19">
        <v>0</v>
      </c>
      <c r="O945" s="19">
        <v>0</v>
      </c>
      <c r="P945" s="19">
        <v>0</v>
      </c>
      <c r="Q945" s="19">
        <v>0</v>
      </c>
      <c r="R945" s="19">
        <v>0</v>
      </c>
      <c r="S945" s="19">
        <v>0</v>
      </c>
      <c r="T945" s="19">
        <v>0</v>
      </c>
      <c r="U945" s="19">
        <v>0</v>
      </c>
      <c r="V945" s="19">
        <v>0</v>
      </c>
      <c r="W945" s="19">
        <v>0</v>
      </c>
      <c r="X945" s="19">
        <v>0</v>
      </c>
      <c r="Y945" s="19">
        <v>0</v>
      </c>
      <c r="Z945" s="19">
        <v>0</v>
      </c>
      <c r="AA945" s="19">
        <v>0</v>
      </c>
      <c r="AB945" s="19">
        <v>0</v>
      </c>
      <c r="AC945" s="19">
        <v>0</v>
      </c>
      <c r="AD945" s="19">
        <v>0</v>
      </c>
      <c r="AE945" s="19">
        <v>0</v>
      </c>
      <c r="AF945" s="19">
        <v>0</v>
      </c>
    </row>
    <row r="946" spans="1:32" x14ac:dyDescent="0.2">
      <c r="A946" s="61" t="s">
        <v>58</v>
      </c>
      <c r="B946" s="25"/>
      <c r="C946" s="62">
        <v>0</v>
      </c>
      <c r="D946" s="62">
        <v>0</v>
      </c>
      <c r="E946" s="62">
        <v>0</v>
      </c>
      <c r="F946" s="62">
        <v>0</v>
      </c>
      <c r="G946" s="62">
        <v>0</v>
      </c>
      <c r="H946" s="62">
        <v>0</v>
      </c>
      <c r="I946" s="62">
        <v>0</v>
      </c>
      <c r="J946" s="62">
        <v>0</v>
      </c>
      <c r="K946" s="62">
        <v>0</v>
      </c>
      <c r="L946" s="62">
        <v>0</v>
      </c>
      <c r="M946" s="62">
        <v>0</v>
      </c>
      <c r="N946" s="62">
        <v>0</v>
      </c>
      <c r="O946" s="62">
        <v>0</v>
      </c>
      <c r="P946" s="62">
        <v>0</v>
      </c>
      <c r="Q946" s="62">
        <v>0</v>
      </c>
      <c r="R946" s="62">
        <v>0</v>
      </c>
      <c r="S946" s="62">
        <v>0</v>
      </c>
      <c r="T946" s="62">
        <v>0</v>
      </c>
      <c r="U946" s="62">
        <v>0</v>
      </c>
      <c r="V946" s="62">
        <v>0</v>
      </c>
      <c r="W946" s="62">
        <v>0</v>
      </c>
      <c r="X946" s="62">
        <v>0</v>
      </c>
      <c r="Y946" s="62">
        <v>0</v>
      </c>
      <c r="Z946" s="62">
        <v>0</v>
      </c>
      <c r="AA946" s="62">
        <v>0</v>
      </c>
      <c r="AB946" s="62">
        <v>0</v>
      </c>
      <c r="AC946" s="62">
        <v>0</v>
      </c>
      <c r="AD946" s="62">
        <v>0</v>
      </c>
      <c r="AE946" s="62">
        <v>0</v>
      </c>
      <c r="AF946" s="62">
        <v>0</v>
      </c>
    </row>
    <row r="947" spans="1:32" x14ac:dyDescent="0.2">
      <c r="A947" s="45" t="s">
        <v>59</v>
      </c>
      <c r="B947" s="63"/>
      <c r="C947" s="47">
        <v>0</v>
      </c>
      <c r="D947" s="47">
        <v>0</v>
      </c>
      <c r="E947" s="47">
        <v>0</v>
      </c>
      <c r="F947" s="47">
        <v>0</v>
      </c>
      <c r="G947" s="47">
        <v>0</v>
      </c>
      <c r="H947" s="47">
        <v>0</v>
      </c>
      <c r="I947" s="47">
        <v>0</v>
      </c>
      <c r="J947" s="47">
        <v>0</v>
      </c>
      <c r="K947" s="47">
        <v>0</v>
      </c>
      <c r="L947" s="47">
        <v>0</v>
      </c>
      <c r="M947" s="47">
        <v>0</v>
      </c>
      <c r="N947" s="47">
        <v>0</v>
      </c>
      <c r="O947" s="47">
        <v>0</v>
      </c>
      <c r="P947" s="47">
        <v>0</v>
      </c>
      <c r="Q947" s="47">
        <v>0</v>
      </c>
      <c r="R947" s="47">
        <v>0</v>
      </c>
      <c r="S947" s="47">
        <v>0</v>
      </c>
      <c r="T947" s="47">
        <v>0</v>
      </c>
      <c r="U947" s="47">
        <v>0</v>
      </c>
      <c r="V947" s="47">
        <v>0</v>
      </c>
      <c r="W947" s="47">
        <v>0</v>
      </c>
      <c r="X947" s="47">
        <v>0</v>
      </c>
      <c r="Y947" s="47">
        <v>0</v>
      </c>
      <c r="Z947" s="47">
        <v>0</v>
      </c>
      <c r="AA947" s="47">
        <v>0</v>
      </c>
      <c r="AB947" s="47">
        <v>0</v>
      </c>
      <c r="AC947" s="47">
        <v>0</v>
      </c>
      <c r="AD947" s="47">
        <v>0</v>
      </c>
      <c r="AE947" s="47">
        <v>0</v>
      </c>
      <c r="AF947" s="47">
        <v>0</v>
      </c>
    </row>
    <row r="948" spans="1:32" x14ac:dyDescent="0.2">
      <c r="A948" s="49" t="s">
        <v>60</v>
      </c>
      <c r="B948" s="11"/>
      <c r="C948" s="51">
        <v>0</v>
      </c>
      <c r="D948" s="51">
        <v>0</v>
      </c>
      <c r="E948" s="51">
        <v>0</v>
      </c>
      <c r="F948" s="51">
        <v>0</v>
      </c>
      <c r="G948" s="51">
        <v>0</v>
      </c>
      <c r="H948" s="51">
        <v>0</v>
      </c>
      <c r="I948" s="51">
        <v>0</v>
      </c>
      <c r="J948" s="51">
        <v>0</v>
      </c>
      <c r="K948" s="51">
        <v>0</v>
      </c>
      <c r="L948" s="51">
        <v>0</v>
      </c>
      <c r="M948" s="51">
        <v>0</v>
      </c>
      <c r="N948" s="51">
        <v>0</v>
      </c>
      <c r="O948" s="51">
        <v>0</v>
      </c>
      <c r="P948" s="51">
        <v>0</v>
      </c>
      <c r="Q948" s="51">
        <v>0</v>
      </c>
      <c r="R948" s="51">
        <v>0</v>
      </c>
      <c r="S948" s="51">
        <v>0</v>
      </c>
      <c r="T948" s="51">
        <v>0</v>
      </c>
      <c r="U948" s="51">
        <v>0</v>
      </c>
      <c r="V948" s="51">
        <v>0</v>
      </c>
      <c r="W948" s="51">
        <v>0</v>
      </c>
      <c r="X948" s="51">
        <v>0</v>
      </c>
      <c r="Y948" s="51">
        <v>0</v>
      </c>
      <c r="Z948" s="51">
        <v>0</v>
      </c>
      <c r="AA948" s="51">
        <v>0</v>
      </c>
      <c r="AB948" s="51">
        <v>0</v>
      </c>
      <c r="AC948" s="51">
        <v>0</v>
      </c>
      <c r="AD948" s="51">
        <v>0</v>
      </c>
      <c r="AE948" s="51">
        <v>0</v>
      </c>
      <c r="AF948" s="51">
        <v>0</v>
      </c>
    </row>
    <row r="949" spans="1:32" x14ac:dyDescent="0.2">
      <c r="A949" s="49" t="s">
        <v>61</v>
      </c>
      <c r="B949" s="11"/>
      <c r="C949" s="51">
        <v>0</v>
      </c>
      <c r="D949" s="51">
        <v>0</v>
      </c>
      <c r="E949" s="51">
        <v>0</v>
      </c>
      <c r="F949" s="51">
        <v>0</v>
      </c>
      <c r="G949" s="51">
        <v>0</v>
      </c>
      <c r="H949" s="51">
        <v>0</v>
      </c>
      <c r="I949" s="51">
        <v>0</v>
      </c>
      <c r="J949" s="51">
        <v>0</v>
      </c>
      <c r="K949" s="51">
        <v>0</v>
      </c>
      <c r="L949" s="51">
        <v>0</v>
      </c>
      <c r="M949" s="51">
        <v>0</v>
      </c>
      <c r="N949" s="51">
        <v>0</v>
      </c>
      <c r="O949" s="51">
        <v>0</v>
      </c>
      <c r="P949" s="51">
        <v>0</v>
      </c>
      <c r="Q949" s="51">
        <v>0</v>
      </c>
      <c r="R949" s="51">
        <v>0</v>
      </c>
      <c r="S949" s="51">
        <v>0</v>
      </c>
      <c r="T949" s="51">
        <v>0</v>
      </c>
      <c r="U949" s="51">
        <v>0</v>
      </c>
      <c r="V949" s="51">
        <v>0</v>
      </c>
      <c r="W949" s="51">
        <v>0</v>
      </c>
      <c r="X949" s="51">
        <v>0</v>
      </c>
      <c r="Y949" s="51">
        <v>0</v>
      </c>
      <c r="Z949" s="51">
        <v>0</v>
      </c>
      <c r="AA949" s="51">
        <v>0</v>
      </c>
      <c r="AB949" s="51">
        <v>0</v>
      </c>
      <c r="AC949" s="51">
        <v>0</v>
      </c>
      <c r="AD949" s="51">
        <v>0</v>
      </c>
      <c r="AE949" s="51">
        <v>0</v>
      </c>
      <c r="AF949" s="51">
        <v>0</v>
      </c>
    </row>
    <row r="950" spans="1:32" x14ac:dyDescent="0.2">
      <c r="A950" s="49" t="s">
        <v>62</v>
      </c>
      <c r="B950" s="11"/>
      <c r="C950" s="51">
        <v>0</v>
      </c>
      <c r="D950" s="51">
        <v>0</v>
      </c>
      <c r="E950" s="51">
        <v>0</v>
      </c>
      <c r="F950" s="51">
        <v>0</v>
      </c>
      <c r="G950" s="51">
        <v>0</v>
      </c>
      <c r="H950" s="51">
        <v>0</v>
      </c>
      <c r="I950" s="51">
        <v>0</v>
      </c>
      <c r="J950" s="51">
        <v>0</v>
      </c>
      <c r="K950" s="51">
        <v>0</v>
      </c>
      <c r="L950" s="51">
        <v>0</v>
      </c>
      <c r="M950" s="51">
        <v>0</v>
      </c>
      <c r="N950" s="51">
        <v>0</v>
      </c>
      <c r="O950" s="51">
        <v>0</v>
      </c>
      <c r="P950" s="51">
        <v>0</v>
      </c>
      <c r="Q950" s="51">
        <v>0</v>
      </c>
      <c r="R950" s="51">
        <v>0</v>
      </c>
      <c r="S950" s="51">
        <v>0</v>
      </c>
      <c r="T950" s="51">
        <v>0</v>
      </c>
      <c r="U950" s="51">
        <v>0</v>
      </c>
      <c r="V950" s="51">
        <v>0</v>
      </c>
      <c r="W950" s="51">
        <v>0</v>
      </c>
      <c r="X950" s="51">
        <v>0</v>
      </c>
      <c r="Y950" s="51">
        <v>0</v>
      </c>
      <c r="Z950" s="51">
        <v>0</v>
      </c>
      <c r="AA950" s="51">
        <v>0</v>
      </c>
      <c r="AB950" s="51">
        <v>0</v>
      </c>
      <c r="AC950" s="51">
        <v>0</v>
      </c>
      <c r="AD950" s="51">
        <v>0</v>
      </c>
      <c r="AE950" s="51">
        <v>0</v>
      </c>
      <c r="AF950" s="51">
        <v>0</v>
      </c>
    </row>
    <row r="951" spans="1:32" x14ac:dyDescent="0.2">
      <c r="A951" s="49" t="s">
        <v>63</v>
      </c>
      <c r="B951" s="11"/>
      <c r="C951" s="51">
        <v>0</v>
      </c>
      <c r="D951" s="51">
        <v>0</v>
      </c>
      <c r="E951" s="51">
        <v>0</v>
      </c>
      <c r="F951" s="51">
        <v>0</v>
      </c>
      <c r="G951" s="51">
        <v>0</v>
      </c>
      <c r="H951" s="51">
        <v>0</v>
      </c>
      <c r="I951" s="51">
        <v>0</v>
      </c>
      <c r="J951" s="51">
        <v>0</v>
      </c>
      <c r="K951" s="51">
        <v>0</v>
      </c>
      <c r="L951" s="51">
        <v>0</v>
      </c>
      <c r="M951" s="51">
        <v>0</v>
      </c>
      <c r="N951" s="51">
        <v>0</v>
      </c>
      <c r="O951" s="51">
        <v>0</v>
      </c>
      <c r="P951" s="51">
        <v>0</v>
      </c>
      <c r="Q951" s="51">
        <v>0</v>
      </c>
      <c r="R951" s="51">
        <v>0</v>
      </c>
      <c r="S951" s="51">
        <v>0</v>
      </c>
      <c r="T951" s="51">
        <v>0</v>
      </c>
      <c r="U951" s="51">
        <v>0</v>
      </c>
      <c r="V951" s="51">
        <v>0</v>
      </c>
      <c r="W951" s="51">
        <v>0</v>
      </c>
      <c r="X951" s="51">
        <v>0</v>
      </c>
      <c r="Y951" s="51">
        <v>0</v>
      </c>
      <c r="Z951" s="51">
        <v>0</v>
      </c>
      <c r="AA951" s="51">
        <v>0</v>
      </c>
      <c r="AB951" s="51">
        <v>0</v>
      </c>
      <c r="AC951" s="51">
        <v>0</v>
      </c>
      <c r="AD951" s="51">
        <v>0</v>
      </c>
      <c r="AE951" s="51">
        <v>0</v>
      </c>
      <c r="AF951" s="51">
        <v>0</v>
      </c>
    </row>
    <row r="952" spans="1:32" x14ac:dyDescent="0.2">
      <c r="A952" s="49" t="s">
        <v>64</v>
      </c>
      <c r="B952" s="11"/>
      <c r="C952" s="51">
        <v>0</v>
      </c>
      <c r="D952" s="51">
        <v>0</v>
      </c>
      <c r="E952" s="51">
        <v>0</v>
      </c>
      <c r="F952" s="51">
        <v>0</v>
      </c>
      <c r="G952" s="51">
        <v>0</v>
      </c>
      <c r="H952" s="51">
        <v>0</v>
      </c>
      <c r="I952" s="51">
        <v>0</v>
      </c>
      <c r="J952" s="51">
        <v>0</v>
      </c>
      <c r="K952" s="51">
        <v>0</v>
      </c>
      <c r="L952" s="51">
        <v>0</v>
      </c>
      <c r="M952" s="51">
        <v>0</v>
      </c>
      <c r="N952" s="51">
        <v>0</v>
      </c>
      <c r="O952" s="51">
        <v>0</v>
      </c>
      <c r="P952" s="51">
        <v>0</v>
      </c>
      <c r="Q952" s="51">
        <v>0</v>
      </c>
      <c r="R952" s="51">
        <v>0</v>
      </c>
      <c r="S952" s="51">
        <v>0</v>
      </c>
      <c r="T952" s="51">
        <v>0</v>
      </c>
      <c r="U952" s="51">
        <v>0</v>
      </c>
      <c r="V952" s="51">
        <v>0</v>
      </c>
      <c r="W952" s="51">
        <v>0</v>
      </c>
      <c r="X952" s="51">
        <v>0</v>
      </c>
      <c r="Y952" s="51">
        <v>0</v>
      </c>
      <c r="Z952" s="51">
        <v>0</v>
      </c>
      <c r="AA952" s="51">
        <v>0</v>
      </c>
      <c r="AB952" s="51">
        <v>0</v>
      </c>
      <c r="AC952" s="51">
        <v>0</v>
      </c>
      <c r="AD952" s="51">
        <v>0</v>
      </c>
      <c r="AE952" s="51">
        <v>0</v>
      </c>
      <c r="AF952" s="51">
        <v>0</v>
      </c>
    </row>
    <row r="953" spans="1:32" x14ac:dyDescent="0.2">
      <c r="A953" s="49" t="s">
        <v>65</v>
      </c>
      <c r="B953" s="11"/>
      <c r="C953" s="51">
        <v>0</v>
      </c>
      <c r="D953" s="51">
        <v>0</v>
      </c>
      <c r="E953" s="51">
        <v>0</v>
      </c>
      <c r="F953" s="51">
        <v>0</v>
      </c>
      <c r="G953" s="51">
        <v>0</v>
      </c>
      <c r="H953" s="51">
        <v>0</v>
      </c>
      <c r="I953" s="51">
        <v>0</v>
      </c>
      <c r="J953" s="51">
        <v>0</v>
      </c>
      <c r="K953" s="51">
        <v>0</v>
      </c>
      <c r="L953" s="51">
        <v>0</v>
      </c>
      <c r="M953" s="51">
        <v>0</v>
      </c>
      <c r="N953" s="51">
        <v>0</v>
      </c>
      <c r="O953" s="51">
        <v>0</v>
      </c>
      <c r="P953" s="51">
        <v>0</v>
      </c>
      <c r="Q953" s="51">
        <v>0</v>
      </c>
      <c r="R953" s="51">
        <v>0</v>
      </c>
      <c r="S953" s="51">
        <v>0</v>
      </c>
      <c r="T953" s="51">
        <v>0</v>
      </c>
      <c r="U953" s="51">
        <v>0</v>
      </c>
      <c r="V953" s="51">
        <v>0</v>
      </c>
      <c r="W953" s="51">
        <v>0</v>
      </c>
      <c r="X953" s="51">
        <v>0</v>
      </c>
      <c r="Y953" s="51">
        <v>0</v>
      </c>
      <c r="Z953" s="51">
        <v>0</v>
      </c>
      <c r="AA953" s="51">
        <v>0</v>
      </c>
      <c r="AB953" s="51">
        <v>0</v>
      </c>
      <c r="AC953" s="51">
        <v>0</v>
      </c>
      <c r="AD953" s="51">
        <v>0</v>
      </c>
      <c r="AE953" s="51">
        <v>0</v>
      </c>
      <c r="AF953" s="51">
        <v>0</v>
      </c>
    </row>
    <row r="954" spans="1:32" x14ac:dyDescent="0.2">
      <c r="A954" s="55" t="s">
        <v>66</v>
      </c>
      <c r="B954" s="31"/>
      <c r="C954" s="51">
        <v>0</v>
      </c>
      <c r="D954" s="51">
        <v>0</v>
      </c>
      <c r="E954" s="51">
        <v>0</v>
      </c>
      <c r="F954" s="51">
        <v>0</v>
      </c>
      <c r="G954" s="51">
        <v>0</v>
      </c>
      <c r="H954" s="51">
        <v>0</v>
      </c>
      <c r="I954" s="51">
        <v>0</v>
      </c>
      <c r="J954" s="51">
        <v>0</v>
      </c>
      <c r="K954" s="51">
        <v>0</v>
      </c>
      <c r="L954" s="51">
        <v>0</v>
      </c>
      <c r="M954" s="51">
        <v>0</v>
      </c>
      <c r="N954" s="51">
        <v>0</v>
      </c>
      <c r="O954" s="51">
        <v>0</v>
      </c>
      <c r="P954" s="51">
        <v>0</v>
      </c>
      <c r="Q954" s="51">
        <v>0</v>
      </c>
      <c r="R954" s="51">
        <v>0</v>
      </c>
      <c r="S954" s="51">
        <v>0</v>
      </c>
      <c r="T954" s="51">
        <v>0</v>
      </c>
      <c r="U954" s="51">
        <v>0</v>
      </c>
      <c r="V954" s="51">
        <v>0</v>
      </c>
      <c r="W954" s="51">
        <v>0</v>
      </c>
      <c r="X954" s="51">
        <v>0</v>
      </c>
      <c r="Y954" s="51">
        <v>0</v>
      </c>
      <c r="Z954" s="51">
        <v>0</v>
      </c>
      <c r="AA954" s="51">
        <v>0</v>
      </c>
      <c r="AB954" s="51">
        <v>0</v>
      </c>
      <c r="AC954" s="51">
        <v>0</v>
      </c>
      <c r="AD954" s="51">
        <v>0</v>
      </c>
      <c r="AE954" s="51">
        <v>0</v>
      </c>
      <c r="AF954" s="51">
        <v>0</v>
      </c>
    </row>
    <row r="955" spans="1:32" x14ac:dyDescent="0.2">
      <c r="A955" s="64" t="s">
        <v>67</v>
      </c>
      <c r="B955" s="65"/>
      <c r="C955" s="51">
        <v>0</v>
      </c>
      <c r="D955" s="51">
        <v>0</v>
      </c>
      <c r="E955" s="51">
        <v>0</v>
      </c>
      <c r="F955" s="51">
        <v>0</v>
      </c>
      <c r="G955" s="51">
        <v>0</v>
      </c>
      <c r="H955" s="51">
        <v>0</v>
      </c>
      <c r="I955" s="51">
        <v>0</v>
      </c>
      <c r="J955" s="51">
        <v>0</v>
      </c>
      <c r="K955" s="51">
        <v>0</v>
      </c>
      <c r="L955" s="51">
        <v>0</v>
      </c>
      <c r="M955" s="51">
        <v>0</v>
      </c>
      <c r="N955" s="51">
        <v>0</v>
      </c>
      <c r="O955" s="51">
        <v>0</v>
      </c>
      <c r="P955" s="51">
        <v>0</v>
      </c>
      <c r="Q955" s="51">
        <v>0</v>
      </c>
      <c r="R955" s="51">
        <v>0</v>
      </c>
      <c r="S955" s="51">
        <v>0</v>
      </c>
      <c r="T955" s="51">
        <v>0</v>
      </c>
      <c r="U955" s="51">
        <v>0</v>
      </c>
      <c r="V955" s="51">
        <v>0</v>
      </c>
      <c r="W955" s="51">
        <v>0</v>
      </c>
      <c r="X955" s="51">
        <v>0</v>
      </c>
      <c r="Y955" s="51">
        <v>0</v>
      </c>
      <c r="Z955" s="51">
        <v>0</v>
      </c>
      <c r="AA955" s="51">
        <v>0</v>
      </c>
      <c r="AB955" s="51">
        <v>0</v>
      </c>
      <c r="AC955" s="51">
        <v>0</v>
      </c>
      <c r="AD955" s="51">
        <v>0</v>
      </c>
      <c r="AE955" s="51">
        <v>0</v>
      </c>
      <c r="AF955" s="51">
        <v>0</v>
      </c>
    </row>
    <row r="956" spans="1:32" x14ac:dyDescent="0.2">
      <c r="A956" s="66" t="s">
        <v>68</v>
      </c>
      <c r="B956" s="67"/>
      <c r="C956" s="68">
        <v>0</v>
      </c>
      <c r="D956" s="68">
        <v>0</v>
      </c>
      <c r="E956" s="68">
        <v>0</v>
      </c>
      <c r="F956" s="68">
        <v>0</v>
      </c>
      <c r="G956" s="68">
        <v>0</v>
      </c>
      <c r="H956" s="68">
        <v>0</v>
      </c>
      <c r="I956" s="68">
        <v>0</v>
      </c>
      <c r="J956" s="68">
        <v>0</v>
      </c>
      <c r="K956" s="68">
        <v>0</v>
      </c>
      <c r="L956" s="68">
        <v>0</v>
      </c>
      <c r="M956" s="68">
        <v>0</v>
      </c>
      <c r="N956" s="68">
        <v>0</v>
      </c>
      <c r="O956" s="68">
        <v>0</v>
      </c>
      <c r="P956" s="68">
        <v>0</v>
      </c>
      <c r="Q956" s="68">
        <v>0</v>
      </c>
      <c r="R956" s="68">
        <v>0</v>
      </c>
      <c r="S956" s="68">
        <v>0</v>
      </c>
      <c r="T956" s="68">
        <v>0</v>
      </c>
      <c r="U956" s="68">
        <v>0</v>
      </c>
      <c r="V956" s="68">
        <v>0</v>
      </c>
      <c r="W956" s="68">
        <v>0</v>
      </c>
      <c r="X956" s="68">
        <v>0</v>
      </c>
      <c r="Y956" s="68">
        <v>0</v>
      </c>
      <c r="Z956" s="68">
        <v>0</v>
      </c>
      <c r="AA956" s="68">
        <v>0</v>
      </c>
      <c r="AB956" s="68">
        <v>0</v>
      </c>
      <c r="AC956" s="68">
        <v>0</v>
      </c>
      <c r="AD956" s="68">
        <v>0</v>
      </c>
      <c r="AE956" s="68">
        <v>0</v>
      </c>
      <c r="AF956" s="68">
        <v>0</v>
      </c>
    </row>
    <row r="957" spans="1:32" x14ac:dyDescent="0.2">
      <c r="A957" s="66" t="s">
        <v>69</v>
      </c>
      <c r="B957" s="67"/>
      <c r="C957" s="68">
        <v>0</v>
      </c>
      <c r="D957" s="68">
        <v>0</v>
      </c>
      <c r="E957" s="68">
        <v>0</v>
      </c>
      <c r="F957" s="68">
        <v>0</v>
      </c>
      <c r="G957" s="68">
        <v>0</v>
      </c>
      <c r="H957" s="68">
        <v>0</v>
      </c>
      <c r="I957" s="68">
        <v>0</v>
      </c>
      <c r="J957" s="68">
        <v>0</v>
      </c>
      <c r="K957" s="68">
        <v>0</v>
      </c>
      <c r="L957" s="68">
        <v>0</v>
      </c>
      <c r="M957" s="68">
        <v>0</v>
      </c>
      <c r="N957" s="68">
        <v>0</v>
      </c>
      <c r="O957" s="68">
        <v>0</v>
      </c>
      <c r="P957" s="68">
        <v>0</v>
      </c>
      <c r="Q957" s="68">
        <v>0</v>
      </c>
      <c r="R957" s="68">
        <v>0</v>
      </c>
      <c r="S957" s="68">
        <v>0</v>
      </c>
      <c r="T957" s="68">
        <v>0</v>
      </c>
      <c r="U957" s="68">
        <v>0</v>
      </c>
      <c r="V957" s="68">
        <v>0</v>
      </c>
      <c r="W957" s="68">
        <v>0</v>
      </c>
      <c r="X957" s="68">
        <v>0</v>
      </c>
      <c r="Y957" s="68">
        <v>0</v>
      </c>
      <c r="Z957" s="68">
        <v>0</v>
      </c>
      <c r="AA957" s="68">
        <v>0</v>
      </c>
      <c r="AB957" s="68">
        <v>0</v>
      </c>
      <c r="AC957" s="68">
        <v>0</v>
      </c>
      <c r="AD957" s="68">
        <v>0</v>
      </c>
      <c r="AE957" s="68">
        <v>0</v>
      </c>
      <c r="AF957" s="68">
        <v>0</v>
      </c>
    </row>
    <row r="958" spans="1:32" x14ac:dyDescent="0.2">
      <c r="A958" s="61" t="s">
        <v>70</v>
      </c>
      <c r="B958" s="25"/>
      <c r="C958" s="62">
        <v>0</v>
      </c>
      <c r="D958" s="62">
        <v>0</v>
      </c>
      <c r="E958" s="62">
        <v>0</v>
      </c>
      <c r="F958" s="62">
        <v>0</v>
      </c>
      <c r="G958" s="62">
        <v>0</v>
      </c>
      <c r="H958" s="62">
        <v>0</v>
      </c>
      <c r="I958" s="62">
        <v>0</v>
      </c>
      <c r="J958" s="62">
        <v>0</v>
      </c>
      <c r="K958" s="62">
        <v>0</v>
      </c>
      <c r="L958" s="62">
        <v>0</v>
      </c>
      <c r="M958" s="62">
        <v>0</v>
      </c>
      <c r="N958" s="62">
        <v>0</v>
      </c>
      <c r="O958" s="62">
        <v>0</v>
      </c>
      <c r="P958" s="62">
        <v>0</v>
      </c>
      <c r="Q958" s="62">
        <v>0</v>
      </c>
      <c r="R958" s="62">
        <v>0</v>
      </c>
      <c r="S958" s="62">
        <v>0</v>
      </c>
      <c r="T958" s="62">
        <v>0</v>
      </c>
      <c r="U958" s="62">
        <v>0</v>
      </c>
      <c r="V958" s="62">
        <v>0</v>
      </c>
      <c r="W958" s="62">
        <v>0</v>
      </c>
      <c r="X958" s="62">
        <v>0</v>
      </c>
      <c r="Y958" s="62">
        <v>0</v>
      </c>
      <c r="Z958" s="62">
        <v>0</v>
      </c>
      <c r="AA958" s="62">
        <v>0</v>
      </c>
      <c r="AB958" s="62">
        <v>0</v>
      </c>
      <c r="AC958" s="62">
        <v>0</v>
      </c>
      <c r="AD958" s="62">
        <v>0</v>
      </c>
      <c r="AE958" s="62">
        <v>0</v>
      </c>
      <c r="AF958" s="62">
        <v>0</v>
      </c>
    </row>
    <row r="959" spans="1:32" x14ac:dyDescent="0.2">
      <c r="A959" s="70" t="s">
        <v>71</v>
      </c>
      <c r="B959" s="71" t="s">
        <v>72</v>
      </c>
      <c r="C959" s="72">
        <v>0</v>
      </c>
      <c r="D959" s="73">
        <v>0</v>
      </c>
      <c r="E959" s="73">
        <v>0</v>
      </c>
      <c r="F959" s="73">
        <v>0</v>
      </c>
      <c r="G959" s="73">
        <v>0</v>
      </c>
      <c r="H959" s="73">
        <v>0</v>
      </c>
      <c r="I959" s="73">
        <v>0</v>
      </c>
      <c r="J959" s="73">
        <v>0</v>
      </c>
      <c r="K959" s="73">
        <v>0</v>
      </c>
      <c r="L959" s="73">
        <v>0</v>
      </c>
      <c r="M959" s="73">
        <v>0</v>
      </c>
      <c r="N959" s="73">
        <v>0</v>
      </c>
      <c r="O959" s="73">
        <v>0</v>
      </c>
      <c r="P959" s="73">
        <v>0</v>
      </c>
      <c r="Q959" s="73">
        <v>0</v>
      </c>
      <c r="R959" s="73">
        <v>0</v>
      </c>
      <c r="S959" s="73">
        <v>0</v>
      </c>
      <c r="T959" s="73">
        <v>0</v>
      </c>
      <c r="U959" s="73">
        <v>0</v>
      </c>
      <c r="V959" s="73">
        <v>0</v>
      </c>
      <c r="W959" s="73">
        <v>0</v>
      </c>
      <c r="X959" s="73">
        <v>0</v>
      </c>
      <c r="Y959" s="73">
        <v>0</v>
      </c>
      <c r="Z959" s="73">
        <v>0</v>
      </c>
      <c r="AA959" s="73">
        <v>0</v>
      </c>
      <c r="AB959" s="73">
        <v>0</v>
      </c>
      <c r="AC959" s="73">
        <v>0</v>
      </c>
      <c r="AD959" s="73">
        <v>0</v>
      </c>
      <c r="AE959" s="73">
        <v>0</v>
      </c>
      <c r="AF959" s="73">
        <v>0</v>
      </c>
    </row>
    <row r="960" spans="1:32" x14ac:dyDescent="0.2">
      <c r="A960" s="70" t="s">
        <v>73</v>
      </c>
      <c r="B960" s="71" t="s">
        <v>74</v>
      </c>
      <c r="C960" s="72">
        <v>0</v>
      </c>
      <c r="D960" s="73">
        <v>0</v>
      </c>
      <c r="E960" s="73">
        <v>0</v>
      </c>
      <c r="F960" s="73">
        <v>0</v>
      </c>
      <c r="G960" s="73">
        <v>0</v>
      </c>
      <c r="H960" s="73">
        <v>0</v>
      </c>
      <c r="I960" s="73">
        <v>0</v>
      </c>
      <c r="J960" s="73">
        <v>0</v>
      </c>
      <c r="K960" s="73">
        <v>0</v>
      </c>
      <c r="L960" s="73">
        <v>0</v>
      </c>
      <c r="M960" s="73">
        <v>0</v>
      </c>
      <c r="N960" s="73">
        <v>0</v>
      </c>
      <c r="O960" s="73">
        <v>0</v>
      </c>
      <c r="P960" s="73">
        <v>0</v>
      </c>
      <c r="Q960" s="73">
        <v>0</v>
      </c>
      <c r="R960" s="73">
        <v>0</v>
      </c>
      <c r="S960" s="73">
        <v>0</v>
      </c>
      <c r="T960" s="73">
        <v>0</v>
      </c>
      <c r="U960" s="73">
        <v>0</v>
      </c>
      <c r="V960" s="73">
        <v>0</v>
      </c>
      <c r="W960" s="73">
        <v>0</v>
      </c>
      <c r="X960" s="73">
        <v>0</v>
      </c>
      <c r="Y960" s="73">
        <v>0</v>
      </c>
      <c r="Z960" s="73">
        <v>0</v>
      </c>
      <c r="AA960" s="73">
        <v>0</v>
      </c>
      <c r="AB960" s="73">
        <v>0</v>
      </c>
      <c r="AC960" s="73">
        <v>0</v>
      </c>
      <c r="AD960" s="73">
        <v>0</v>
      </c>
      <c r="AE960" s="73">
        <v>0</v>
      </c>
      <c r="AF960" s="73">
        <v>0</v>
      </c>
    </row>
    <row r="961" spans="1:32" x14ac:dyDescent="0.2">
      <c r="A961" s="70" t="s">
        <v>75</v>
      </c>
      <c r="B961" s="71" t="s">
        <v>76</v>
      </c>
      <c r="C961" s="72">
        <v>0</v>
      </c>
      <c r="D961" s="73">
        <v>0</v>
      </c>
      <c r="E961" s="73">
        <v>0</v>
      </c>
      <c r="F961" s="73">
        <v>0</v>
      </c>
      <c r="G961" s="73">
        <v>0</v>
      </c>
      <c r="H961" s="73">
        <v>0</v>
      </c>
      <c r="I961" s="73">
        <v>0</v>
      </c>
      <c r="J961" s="73">
        <v>0</v>
      </c>
      <c r="K961" s="73">
        <v>0</v>
      </c>
      <c r="L961" s="73">
        <v>0</v>
      </c>
      <c r="M961" s="73">
        <v>0</v>
      </c>
      <c r="N961" s="73">
        <v>0</v>
      </c>
      <c r="O961" s="73">
        <v>0</v>
      </c>
      <c r="P961" s="73">
        <v>0</v>
      </c>
      <c r="Q961" s="73">
        <v>0</v>
      </c>
      <c r="R961" s="73">
        <v>0</v>
      </c>
      <c r="S961" s="73">
        <v>0</v>
      </c>
      <c r="T961" s="73">
        <v>0</v>
      </c>
      <c r="U961" s="73">
        <v>0</v>
      </c>
      <c r="V961" s="73">
        <v>0</v>
      </c>
      <c r="W961" s="73">
        <v>0</v>
      </c>
      <c r="X961" s="73">
        <v>0</v>
      </c>
      <c r="Y961" s="73">
        <v>0</v>
      </c>
      <c r="Z961" s="73">
        <v>0</v>
      </c>
      <c r="AA961" s="73">
        <v>0</v>
      </c>
      <c r="AB961" s="73">
        <v>0</v>
      </c>
      <c r="AC961" s="73">
        <v>0</v>
      </c>
      <c r="AD961" s="73">
        <v>0</v>
      </c>
      <c r="AE961" s="73">
        <v>0</v>
      </c>
      <c r="AF961" s="73">
        <v>0</v>
      </c>
    </row>
    <row r="962" spans="1:32" x14ac:dyDescent="0.2">
      <c r="A962" s="70" t="s">
        <v>77</v>
      </c>
      <c r="B962" s="71" t="s">
        <v>78</v>
      </c>
      <c r="C962" s="72">
        <v>0</v>
      </c>
      <c r="D962" s="73">
        <v>0</v>
      </c>
      <c r="E962" s="73">
        <v>0</v>
      </c>
      <c r="F962" s="73">
        <v>0</v>
      </c>
      <c r="G962" s="73">
        <v>0</v>
      </c>
      <c r="H962" s="73">
        <v>0</v>
      </c>
      <c r="I962" s="73">
        <v>0</v>
      </c>
      <c r="J962" s="73">
        <v>0</v>
      </c>
      <c r="K962" s="73">
        <v>0</v>
      </c>
      <c r="L962" s="73">
        <v>0</v>
      </c>
      <c r="M962" s="73">
        <v>0</v>
      </c>
      <c r="N962" s="73">
        <v>0</v>
      </c>
      <c r="O962" s="73">
        <v>0</v>
      </c>
      <c r="P962" s="73">
        <v>0</v>
      </c>
      <c r="Q962" s="73">
        <v>0</v>
      </c>
      <c r="R962" s="73">
        <v>0</v>
      </c>
      <c r="S962" s="73">
        <v>0</v>
      </c>
      <c r="T962" s="73">
        <v>0</v>
      </c>
      <c r="U962" s="73">
        <v>0</v>
      </c>
      <c r="V962" s="73">
        <v>0</v>
      </c>
      <c r="W962" s="73">
        <v>0</v>
      </c>
      <c r="X962" s="73">
        <v>0</v>
      </c>
      <c r="Y962" s="73">
        <v>0</v>
      </c>
      <c r="Z962" s="73">
        <v>0</v>
      </c>
      <c r="AA962" s="73">
        <v>0</v>
      </c>
      <c r="AB962" s="73">
        <v>0</v>
      </c>
      <c r="AC962" s="73">
        <v>0</v>
      </c>
      <c r="AD962" s="73">
        <v>0</v>
      </c>
      <c r="AE962" s="73">
        <v>0</v>
      </c>
      <c r="AF962" s="73">
        <v>0</v>
      </c>
    </row>
    <row r="963" spans="1:32" x14ac:dyDescent="0.2">
      <c r="A963" s="70" t="s">
        <v>79</v>
      </c>
      <c r="B963" s="71" t="s">
        <v>80</v>
      </c>
      <c r="C963" s="72">
        <v>0</v>
      </c>
      <c r="D963" s="73">
        <v>0</v>
      </c>
      <c r="E963" s="73">
        <v>0</v>
      </c>
      <c r="F963" s="73">
        <v>0</v>
      </c>
      <c r="G963" s="73">
        <v>0</v>
      </c>
      <c r="H963" s="73">
        <v>0</v>
      </c>
      <c r="I963" s="73">
        <v>0</v>
      </c>
      <c r="J963" s="73">
        <v>0</v>
      </c>
      <c r="K963" s="73">
        <v>0</v>
      </c>
      <c r="L963" s="73">
        <v>0</v>
      </c>
      <c r="M963" s="73">
        <v>0</v>
      </c>
      <c r="N963" s="73">
        <v>0</v>
      </c>
      <c r="O963" s="73">
        <v>0</v>
      </c>
      <c r="P963" s="73">
        <v>0</v>
      </c>
      <c r="Q963" s="73">
        <v>0</v>
      </c>
      <c r="R963" s="73">
        <v>0</v>
      </c>
      <c r="S963" s="73">
        <v>0</v>
      </c>
      <c r="T963" s="73">
        <v>0</v>
      </c>
      <c r="U963" s="73">
        <v>0</v>
      </c>
      <c r="V963" s="73">
        <v>0</v>
      </c>
      <c r="W963" s="73">
        <v>0</v>
      </c>
      <c r="X963" s="73">
        <v>0</v>
      </c>
      <c r="Y963" s="73">
        <v>0</v>
      </c>
      <c r="Z963" s="73">
        <v>0</v>
      </c>
      <c r="AA963" s="73">
        <v>0</v>
      </c>
      <c r="AB963" s="73">
        <v>0</v>
      </c>
      <c r="AC963" s="73">
        <v>0</v>
      </c>
      <c r="AD963" s="73">
        <v>0</v>
      </c>
      <c r="AE963" s="73">
        <v>0</v>
      </c>
      <c r="AF963" s="73">
        <v>0</v>
      </c>
    </row>
    <row r="964" spans="1:32" x14ac:dyDescent="0.2">
      <c r="A964" s="74" t="s">
        <v>81</v>
      </c>
      <c r="B964" s="75"/>
      <c r="C964" s="72">
        <v>0</v>
      </c>
      <c r="D964" s="73">
        <v>0</v>
      </c>
      <c r="E964" s="73">
        <v>0</v>
      </c>
      <c r="F964" s="73">
        <v>0</v>
      </c>
      <c r="G964" s="73">
        <v>0</v>
      </c>
      <c r="H964" s="73">
        <v>0</v>
      </c>
      <c r="I964" s="73">
        <v>0</v>
      </c>
      <c r="J964" s="73">
        <v>0</v>
      </c>
      <c r="K964" s="73">
        <v>0</v>
      </c>
      <c r="L964" s="73">
        <v>0</v>
      </c>
      <c r="M964" s="73">
        <v>0</v>
      </c>
      <c r="N964" s="73">
        <v>0</v>
      </c>
      <c r="O964" s="73">
        <v>0</v>
      </c>
      <c r="P964" s="73">
        <v>0</v>
      </c>
      <c r="Q964" s="73">
        <v>0</v>
      </c>
      <c r="R964" s="73">
        <v>0</v>
      </c>
      <c r="S964" s="73">
        <v>0</v>
      </c>
      <c r="T964" s="73">
        <v>0</v>
      </c>
      <c r="U964" s="73">
        <v>0</v>
      </c>
      <c r="V964" s="73">
        <v>0</v>
      </c>
      <c r="W964" s="73">
        <v>0</v>
      </c>
      <c r="X964" s="73">
        <v>0</v>
      </c>
      <c r="Y964" s="73">
        <v>0</v>
      </c>
      <c r="Z964" s="73">
        <v>0</v>
      </c>
      <c r="AA964" s="73">
        <v>0</v>
      </c>
      <c r="AB964" s="73">
        <v>0</v>
      </c>
      <c r="AC964" s="73">
        <v>0</v>
      </c>
      <c r="AD964" s="73">
        <v>0</v>
      </c>
      <c r="AE964" s="73">
        <v>0</v>
      </c>
      <c r="AF964" s="73">
        <v>0</v>
      </c>
    </row>
    <row r="965" spans="1:32" x14ac:dyDescent="0.2">
      <c r="A965" s="76" t="s">
        <v>82</v>
      </c>
      <c r="B965" s="28"/>
      <c r="C965" s="78">
        <v>0</v>
      </c>
      <c r="D965" s="78">
        <v>0</v>
      </c>
      <c r="E965" s="78">
        <v>0</v>
      </c>
      <c r="F965" s="78">
        <v>0</v>
      </c>
      <c r="G965" s="78">
        <v>0</v>
      </c>
      <c r="H965" s="78">
        <v>0</v>
      </c>
      <c r="I965" s="78">
        <v>0</v>
      </c>
      <c r="J965" s="78">
        <v>0</v>
      </c>
      <c r="K965" s="78">
        <v>0</v>
      </c>
      <c r="L965" s="78">
        <v>0</v>
      </c>
      <c r="M965" s="78">
        <v>0</v>
      </c>
      <c r="N965" s="78">
        <v>0</v>
      </c>
      <c r="O965" s="78">
        <v>0</v>
      </c>
      <c r="P965" s="78">
        <v>0</v>
      </c>
      <c r="Q965" s="78">
        <v>0</v>
      </c>
      <c r="R965" s="78">
        <v>0</v>
      </c>
      <c r="S965" s="78">
        <v>0</v>
      </c>
      <c r="T965" s="78">
        <v>0</v>
      </c>
      <c r="U965" s="78">
        <v>0</v>
      </c>
      <c r="V965" s="78">
        <v>0</v>
      </c>
      <c r="W965" s="78">
        <v>0</v>
      </c>
      <c r="X965" s="78">
        <v>0</v>
      </c>
      <c r="Y965" s="78">
        <v>0</v>
      </c>
      <c r="Z965" s="78">
        <v>0</v>
      </c>
      <c r="AA965" s="78">
        <v>0</v>
      </c>
      <c r="AB965" s="78">
        <v>0</v>
      </c>
      <c r="AC965" s="78">
        <v>0</v>
      </c>
      <c r="AD965" s="78">
        <v>0</v>
      </c>
      <c r="AE965" s="78">
        <v>0</v>
      </c>
      <c r="AF965" s="78">
        <v>0</v>
      </c>
    </row>
    <row r="966" spans="1:32" x14ac:dyDescent="0.2">
      <c r="A966" s="79" t="s">
        <v>83</v>
      </c>
      <c r="B966" s="80" t="s">
        <v>84</v>
      </c>
      <c r="C966" s="81">
        <v>0</v>
      </c>
      <c r="D966" s="82">
        <v>0</v>
      </c>
      <c r="E966" s="82">
        <v>0</v>
      </c>
      <c r="F966" s="82">
        <v>0</v>
      </c>
      <c r="G966" s="82">
        <v>0</v>
      </c>
      <c r="H966" s="82">
        <v>0</v>
      </c>
      <c r="I966" s="82">
        <v>0</v>
      </c>
      <c r="J966" s="82">
        <v>0</v>
      </c>
      <c r="K966" s="82">
        <v>0</v>
      </c>
      <c r="L966" s="82">
        <v>0</v>
      </c>
      <c r="M966" s="82">
        <v>0</v>
      </c>
      <c r="N966" s="82">
        <v>0</v>
      </c>
      <c r="O966" s="82">
        <v>0</v>
      </c>
      <c r="P966" s="82">
        <v>0</v>
      </c>
      <c r="Q966" s="82">
        <v>0</v>
      </c>
      <c r="R966" s="82">
        <v>0</v>
      </c>
      <c r="S966" s="82">
        <v>0</v>
      </c>
      <c r="T966" s="82">
        <v>0</v>
      </c>
      <c r="U966" s="82">
        <v>0</v>
      </c>
      <c r="V966" s="82">
        <v>0</v>
      </c>
      <c r="W966" s="82">
        <v>0</v>
      </c>
      <c r="X966" s="82">
        <v>0</v>
      </c>
      <c r="Y966" s="82">
        <v>0</v>
      </c>
      <c r="Z966" s="82">
        <v>0</v>
      </c>
      <c r="AA966" s="82">
        <v>0</v>
      </c>
      <c r="AB966" s="82">
        <v>0</v>
      </c>
      <c r="AC966" s="82">
        <v>0</v>
      </c>
      <c r="AD966" s="82">
        <v>0</v>
      </c>
      <c r="AE966" s="82">
        <v>0</v>
      </c>
      <c r="AF966" s="82">
        <v>0</v>
      </c>
    </row>
    <row r="967" spans="1:32" x14ac:dyDescent="0.2">
      <c r="A967" s="83" t="s">
        <v>85</v>
      </c>
      <c r="B967" s="84">
        <v>84</v>
      </c>
      <c r="C967" s="72">
        <v>0</v>
      </c>
      <c r="D967" s="73">
        <v>0</v>
      </c>
      <c r="E967" s="73">
        <v>0</v>
      </c>
      <c r="F967" s="73">
        <v>0</v>
      </c>
      <c r="G967" s="73">
        <v>0</v>
      </c>
      <c r="H967" s="73">
        <v>0</v>
      </c>
      <c r="I967" s="73">
        <v>0</v>
      </c>
      <c r="J967" s="73">
        <v>0</v>
      </c>
      <c r="K967" s="73">
        <v>0</v>
      </c>
      <c r="L967" s="73">
        <v>0</v>
      </c>
      <c r="M967" s="73">
        <v>0</v>
      </c>
      <c r="N967" s="73">
        <v>0</v>
      </c>
      <c r="O967" s="73">
        <v>0</v>
      </c>
      <c r="P967" s="73">
        <v>0</v>
      </c>
      <c r="Q967" s="73">
        <v>0</v>
      </c>
      <c r="R967" s="73">
        <v>0</v>
      </c>
      <c r="S967" s="73">
        <v>0</v>
      </c>
      <c r="T967" s="73">
        <v>0</v>
      </c>
      <c r="U967" s="73">
        <v>0</v>
      </c>
      <c r="V967" s="73">
        <v>0</v>
      </c>
      <c r="W967" s="73">
        <v>0</v>
      </c>
      <c r="X967" s="73">
        <v>0</v>
      </c>
      <c r="Y967" s="73">
        <v>0</v>
      </c>
      <c r="Z967" s="73">
        <v>0</v>
      </c>
      <c r="AA967" s="73">
        <v>0</v>
      </c>
      <c r="AB967" s="73">
        <v>0</v>
      </c>
      <c r="AC967" s="73">
        <v>0</v>
      </c>
      <c r="AD967" s="73">
        <v>0</v>
      </c>
      <c r="AE967" s="73">
        <v>0</v>
      </c>
      <c r="AF967" s="73">
        <v>0</v>
      </c>
    </row>
    <row r="968" spans="1:32" x14ac:dyDescent="0.2">
      <c r="A968" s="70" t="s">
        <v>86</v>
      </c>
      <c r="B968" s="71">
        <v>85</v>
      </c>
      <c r="C968" s="72">
        <v>0</v>
      </c>
      <c r="D968" s="73">
        <v>0</v>
      </c>
      <c r="E968" s="73">
        <v>0</v>
      </c>
      <c r="F968" s="73">
        <v>0</v>
      </c>
      <c r="G968" s="73">
        <v>0</v>
      </c>
      <c r="H968" s="73">
        <v>0</v>
      </c>
      <c r="I968" s="73">
        <v>0</v>
      </c>
      <c r="J968" s="73">
        <v>0</v>
      </c>
      <c r="K968" s="73">
        <v>0</v>
      </c>
      <c r="L968" s="73">
        <v>0</v>
      </c>
      <c r="M968" s="73">
        <v>0</v>
      </c>
      <c r="N968" s="73">
        <v>0</v>
      </c>
      <c r="O968" s="73">
        <v>0</v>
      </c>
      <c r="P968" s="73">
        <v>0</v>
      </c>
      <c r="Q968" s="73">
        <v>0</v>
      </c>
      <c r="R968" s="73">
        <v>0</v>
      </c>
      <c r="S968" s="73">
        <v>0</v>
      </c>
      <c r="T968" s="73">
        <v>0</v>
      </c>
      <c r="U968" s="73">
        <v>0</v>
      </c>
      <c r="V968" s="73">
        <v>0</v>
      </c>
      <c r="W968" s="73">
        <v>0</v>
      </c>
      <c r="X968" s="73">
        <v>0</v>
      </c>
      <c r="Y968" s="73">
        <v>0</v>
      </c>
      <c r="Z968" s="73">
        <v>0</v>
      </c>
      <c r="AA968" s="73">
        <v>0</v>
      </c>
      <c r="AB968" s="73">
        <v>0</v>
      </c>
      <c r="AC968" s="73">
        <v>0</v>
      </c>
      <c r="AD968" s="73">
        <v>0</v>
      </c>
      <c r="AE968" s="73">
        <v>0</v>
      </c>
      <c r="AF968" s="73">
        <v>0</v>
      </c>
    </row>
    <row r="969" spans="1:32" x14ac:dyDescent="0.2">
      <c r="A969" s="74" t="s">
        <v>87</v>
      </c>
      <c r="B969" s="75" t="s">
        <v>88</v>
      </c>
      <c r="C969" s="85">
        <v>0</v>
      </c>
      <c r="D969" s="86">
        <v>0</v>
      </c>
      <c r="E969" s="86">
        <v>0</v>
      </c>
      <c r="F969" s="86">
        <v>0</v>
      </c>
      <c r="G969" s="86">
        <v>0</v>
      </c>
      <c r="H969" s="86">
        <v>0</v>
      </c>
      <c r="I969" s="86">
        <v>0</v>
      </c>
      <c r="J969" s="86">
        <v>0</v>
      </c>
      <c r="K969" s="86">
        <v>0</v>
      </c>
      <c r="L969" s="86">
        <v>0</v>
      </c>
      <c r="M969" s="86">
        <v>0</v>
      </c>
      <c r="N969" s="86">
        <v>0</v>
      </c>
      <c r="O969" s="86">
        <v>0</v>
      </c>
      <c r="P969" s="86">
        <v>0</v>
      </c>
      <c r="Q969" s="86">
        <v>0</v>
      </c>
      <c r="R969" s="86">
        <v>0</v>
      </c>
      <c r="S969" s="86">
        <v>0</v>
      </c>
      <c r="T969" s="86">
        <v>0</v>
      </c>
      <c r="U969" s="86">
        <v>0</v>
      </c>
      <c r="V969" s="86">
        <v>0</v>
      </c>
      <c r="W969" s="86">
        <v>0</v>
      </c>
      <c r="X969" s="86">
        <v>0</v>
      </c>
      <c r="Y969" s="86">
        <v>0</v>
      </c>
      <c r="Z969" s="86">
        <v>0</v>
      </c>
      <c r="AA969" s="86">
        <v>0</v>
      </c>
      <c r="AB969" s="86">
        <v>0</v>
      </c>
      <c r="AC969" s="86">
        <v>0</v>
      </c>
      <c r="AD969" s="86">
        <v>0</v>
      </c>
      <c r="AE969" s="86">
        <v>0</v>
      </c>
      <c r="AF969" s="86">
        <v>0</v>
      </c>
    </row>
    <row r="970" spans="1:32" x14ac:dyDescent="0.2">
      <c r="A970" s="32" t="s">
        <v>89</v>
      </c>
      <c r="B970" s="33"/>
      <c r="C970" s="34">
        <v>0</v>
      </c>
      <c r="D970" s="34">
        <v>0</v>
      </c>
      <c r="E970" s="34">
        <v>0</v>
      </c>
      <c r="F970" s="34">
        <v>0</v>
      </c>
      <c r="G970" s="34">
        <v>0</v>
      </c>
      <c r="H970" s="34">
        <v>0</v>
      </c>
      <c r="I970" s="34">
        <v>0</v>
      </c>
      <c r="J970" s="34">
        <v>0</v>
      </c>
      <c r="K970" s="34">
        <v>0</v>
      </c>
      <c r="L970" s="34">
        <v>0</v>
      </c>
      <c r="M970" s="34">
        <v>0</v>
      </c>
      <c r="N970" s="34">
        <v>0</v>
      </c>
      <c r="O970" s="34">
        <v>0</v>
      </c>
      <c r="P970" s="34">
        <v>0</v>
      </c>
      <c r="Q970" s="34">
        <v>0</v>
      </c>
      <c r="R970" s="34">
        <v>0</v>
      </c>
      <c r="S970" s="34">
        <v>0</v>
      </c>
      <c r="T970" s="34">
        <v>0</v>
      </c>
      <c r="U970" s="34">
        <v>0</v>
      </c>
      <c r="V970" s="34">
        <v>0</v>
      </c>
      <c r="W970" s="34">
        <v>0</v>
      </c>
      <c r="X970" s="34">
        <v>0</v>
      </c>
      <c r="Y970" s="34">
        <v>0</v>
      </c>
      <c r="Z970" s="34">
        <v>0</v>
      </c>
      <c r="AA970" s="34">
        <v>0</v>
      </c>
      <c r="AB970" s="34">
        <v>0</v>
      </c>
      <c r="AC970" s="34">
        <v>0</v>
      </c>
      <c r="AD970" s="34">
        <v>0</v>
      </c>
      <c r="AE970" s="34">
        <v>0</v>
      </c>
      <c r="AF970" s="34">
        <v>0</v>
      </c>
    </row>
    <row r="971" spans="1:32" ht="13.5" thickBot="1" x14ac:dyDescent="0.25">
      <c r="A971" s="30" t="s">
        <v>90</v>
      </c>
      <c r="B971" s="31"/>
      <c r="C971" s="19">
        <v>0</v>
      </c>
      <c r="D971" s="19">
        <v>0</v>
      </c>
      <c r="E971" s="19">
        <v>0</v>
      </c>
      <c r="F971" s="19">
        <v>0</v>
      </c>
      <c r="G971" s="19">
        <v>0</v>
      </c>
      <c r="H971" s="19">
        <v>0</v>
      </c>
      <c r="I971" s="19">
        <v>0</v>
      </c>
      <c r="J971" s="19">
        <v>0</v>
      </c>
      <c r="K971" s="19">
        <v>0</v>
      </c>
      <c r="L971" s="19">
        <v>0</v>
      </c>
      <c r="M971" s="19">
        <v>0</v>
      </c>
      <c r="N971" s="19">
        <v>0</v>
      </c>
      <c r="O971" s="19">
        <v>0</v>
      </c>
      <c r="P971" s="19">
        <v>0</v>
      </c>
      <c r="Q971" s="19">
        <v>0</v>
      </c>
      <c r="R971" s="19">
        <v>0</v>
      </c>
      <c r="S971" s="19">
        <v>0</v>
      </c>
      <c r="T971" s="19">
        <v>0</v>
      </c>
      <c r="U971" s="19">
        <v>0</v>
      </c>
      <c r="V971" s="19">
        <v>0</v>
      </c>
      <c r="W971" s="19">
        <v>0</v>
      </c>
      <c r="X971" s="19">
        <v>0</v>
      </c>
      <c r="Y971" s="19">
        <v>0</v>
      </c>
      <c r="Z971" s="19">
        <v>0</v>
      </c>
      <c r="AA971" s="19">
        <v>0</v>
      </c>
      <c r="AB971" s="19">
        <v>0</v>
      </c>
      <c r="AC971" s="19">
        <v>0</v>
      </c>
      <c r="AD971" s="19">
        <v>0</v>
      </c>
      <c r="AE971" s="19">
        <v>0</v>
      </c>
      <c r="AF971" s="19">
        <v>0</v>
      </c>
    </row>
    <row r="972" spans="1:32" ht="13.5" thickBot="1" x14ac:dyDescent="0.25">
      <c r="A972" s="36" t="s">
        <v>91</v>
      </c>
      <c r="B972" s="37"/>
      <c r="C972" s="38">
        <v>0</v>
      </c>
      <c r="D972" s="38">
        <v>0</v>
      </c>
      <c r="E972" s="38">
        <v>0</v>
      </c>
      <c r="F972" s="38">
        <v>0</v>
      </c>
      <c r="G972" s="38">
        <v>0</v>
      </c>
      <c r="H972" s="38">
        <v>0</v>
      </c>
      <c r="I972" s="38">
        <v>0</v>
      </c>
      <c r="J972" s="38">
        <v>0</v>
      </c>
      <c r="K972" s="38">
        <v>0</v>
      </c>
      <c r="L972" s="38">
        <v>0</v>
      </c>
      <c r="M972" s="38">
        <v>0</v>
      </c>
      <c r="N972" s="38">
        <v>0</v>
      </c>
      <c r="O972" s="38">
        <v>0</v>
      </c>
      <c r="P972" s="38">
        <v>0</v>
      </c>
      <c r="Q972" s="38">
        <v>0</v>
      </c>
      <c r="R972" s="38">
        <v>0</v>
      </c>
      <c r="S972" s="38">
        <v>0</v>
      </c>
      <c r="T972" s="38">
        <v>0</v>
      </c>
      <c r="U972" s="38">
        <v>0</v>
      </c>
      <c r="V972" s="38">
        <v>0</v>
      </c>
      <c r="W972" s="38">
        <v>0</v>
      </c>
      <c r="X972" s="38">
        <v>0</v>
      </c>
      <c r="Y972" s="38">
        <v>0</v>
      </c>
      <c r="Z972" s="38">
        <v>0</v>
      </c>
      <c r="AA972" s="38">
        <v>0</v>
      </c>
      <c r="AB972" s="38">
        <v>0</v>
      </c>
      <c r="AC972" s="38">
        <v>0</v>
      </c>
      <c r="AD972" s="38">
        <v>0</v>
      </c>
      <c r="AE972" s="38">
        <v>0</v>
      </c>
      <c r="AF972" s="38">
        <v>0</v>
      </c>
    </row>
    <row r="974" spans="1:32" x14ac:dyDescent="0.2">
      <c r="A974" s="94"/>
      <c r="B974" s="95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</row>
    <row r="975" spans="1:32" x14ac:dyDescent="0.2">
      <c r="A975"/>
      <c r="B975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 spans="1:32" ht="45.75" thickBot="1" x14ac:dyDescent="0.3">
      <c r="A976" s="90" t="s">
        <v>113</v>
      </c>
      <c r="B976" s="2" t="s">
        <v>1</v>
      </c>
      <c r="C976" s="3">
        <v>1990</v>
      </c>
      <c r="D976" s="3">
        <v>1991</v>
      </c>
      <c r="E976" s="3">
        <v>1992</v>
      </c>
      <c r="F976" s="3">
        <v>1993</v>
      </c>
      <c r="G976" s="3">
        <v>1994</v>
      </c>
      <c r="H976" s="3">
        <v>1995</v>
      </c>
      <c r="I976" s="3">
        <v>1996</v>
      </c>
      <c r="J976" s="3">
        <v>1997</v>
      </c>
      <c r="K976" s="3">
        <v>1998</v>
      </c>
      <c r="L976" s="3">
        <v>1999</v>
      </c>
      <c r="M976" s="3">
        <v>2000</v>
      </c>
      <c r="N976" s="3">
        <v>2001</v>
      </c>
      <c r="O976" s="3">
        <v>2002</v>
      </c>
      <c r="P976" s="3">
        <v>2003</v>
      </c>
      <c r="Q976" s="3">
        <v>2004</v>
      </c>
      <c r="R976" s="3">
        <v>2005</v>
      </c>
      <c r="S976" s="3">
        <v>2006</v>
      </c>
      <c r="T976" s="3">
        <v>2007</v>
      </c>
      <c r="U976" s="3">
        <v>2008</v>
      </c>
      <c r="V976" s="3">
        <v>2009</v>
      </c>
      <c r="W976" s="3">
        <v>2010</v>
      </c>
      <c r="X976" s="3">
        <v>2011</v>
      </c>
      <c r="Y976" s="3">
        <v>2012</v>
      </c>
      <c r="Z976" s="3">
        <v>2013</v>
      </c>
      <c r="AA976" s="3">
        <v>2014</v>
      </c>
      <c r="AB976" s="3">
        <v>2015</v>
      </c>
      <c r="AC976" s="3">
        <v>2016</v>
      </c>
      <c r="AD976" s="3">
        <v>2017</v>
      </c>
      <c r="AE976" s="3">
        <v>2018</v>
      </c>
      <c r="AF976" s="3">
        <v>2019</v>
      </c>
    </row>
    <row r="977" spans="1:32" x14ac:dyDescent="0.2">
      <c r="A977" s="5" t="s">
        <v>2</v>
      </c>
      <c r="B977" s="6"/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E977" s="7">
        <v>0</v>
      </c>
      <c r="AF977" s="7">
        <v>0</v>
      </c>
    </row>
    <row r="978" spans="1:32" x14ac:dyDescent="0.2">
      <c r="A978" s="10" t="s">
        <v>3</v>
      </c>
      <c r="B978" s="11"/>
      <c r="C978" s="12">
        <v>0</v>
      </c>
      <c r="D978" s="12">
        <v>0</v>
      </c>
      <c r="E978" s="12">
        <v>3.1529999999999996</v>
      </c>
      <c r="F978" s="12">
        <v>3.1529999999999996</v>
      </c>
      <c r="G978" s="12">
        <v>3.1529999999999996</v>
      </c>
      <c r="H978" s="12">
        <v>2.1019999999999999</v>
      </c>
      <c r="I978" s="12">
        <v>2.1019999999999999</v>
      </c>
      <c r="J978" s="12">
        <v>3.1529999999999996</v>
      </c>
      <c r="K978" s="12">
        <v>2.1019999999999999</v>
      </c>
      <c r="L978" s="12">
        <v>2.1019999999999999</v>
      </c>
      <c r="M978" s="12">
        <v>2.1019999999999999</v>
      </c>
      <c r="N978" s="12">
        <v>2.1019999999999999</v>
      </c>
      <c r="O978" s="12">
        <v>70.417000000000002</v>
      </c>
      <c r="P978" s="12">
        <v>3.1529999999999996</v>
      </c>
      <c r="Q978" s="12">
        <v>2.1019999999999999</v>
      </c>
      <c r="R978" s="12">
        <v>2.1019999999999999</v>
      </c>
      <c r="S978" s="12">
        <v>2.1019999999999999</v>
      </c>
      <c r="T978" s="12">
        <v>1.0509999999999999</v>
      </c>
      <c r="U978" s="12">
        <v>2.1019999999999999</v>
      </c>
      <c r="V978" s="12">
        <v>1.5586329999999999</v>
      </c>
      <c r="W978" s="12">
        <v>1.294832</v>
      </c>
      <c r="X978" s="12">
        <v>1.1876299999999997</v>
      </c>
      <c r="Y978" s="12">
        <v>0.977442255176041</v>
      </c>
      <c r="Z978" s="12">
        <v>1.0655053795920419</v>
      </c>
      <c r="AA978" s="12">
        <v>1.5556181356752119</v>
      </c>
      <c r="AB978" s="12">
        <v>1.367178636</v>
      </c>
      <c r="AC978" s="12">
        <v>1.6297678329999998</v>
      </c>
      <c r="AD978" s="12">
        <v>1.488354849340997</v>
      </c>
      <c r="AE978" s="12">
        <v>1.2281470084248403</v>
      </c>
      <c r="AF978" s="12">
        <v>2.1803598931513903</v>
      </c>
    </row>
    <row r="979" spans="1:32" x14ac:dyDescent="0.2">
      <c r="A979" s="10" t="s">
        <v>4</v>
      </c>
      <c r="B979" s="11"/>
      <c r="C979" s="12">
        <v>0</v>
      </c>
      <c r="D979" s="12">
        <v>0</v>
      </c>
      <c r="E979" s="12">
        <v>0</v>
      </c>
      <c r="F979" s="12">
        <v>0</v>
      </c>
      <c r="G979" s="12">
        <v>0</v>
      </c>
      <c r="H979" s="12">
        <v>0</v>
      </c>
      <c r="I979" s="12">
        <v>0</v>
      </c>
      <c r="J979" s="12">
        <v>0</v>
      </c>
      <c r="K979" s="12">
        <v>0</v>
      </c>
      <c r="L979" s="12">
        <v>0</v>
      </c>
      <c r="M979" s="12">
        <v>0</v>
      </c>
      <c r="N979" s="12">
        <v>0</v>
      </c>
      <c r="O979" s="12">
        <v>0</v>
      </c>
      <c r="P979" s="12">
        <v>0</v>
      </c>
      <c r="Q979" s="12">
        <v>0</v>
      </c>
      <c r="R979" s="12">
        <v>0</v>
      </c>
      <c r="S979" s="12">
        <v>0</v>
      </c>
      <c r="T979" s="12">
        <v>0</v>
      </c>
      <c r="U979" s="12">
        <v>0</v>
      </c>
      <c r="V979" s="12">
        <v>5.2550000000000001E-3</v>
      </c>
      <c r="W979" s="12">
        <v>5.2550000000000001E-3</v>
      </c>
      <c r="X979" s="12">
        <v>4.2039999999999994E-3</v>
      </c>
      <c r="Y979" s="12">
        <v>4.784151999999999E-3</v>
      </c>
      <c r="Z979" s="12">
        <v>2.8511527999999998E-2</v>
      </c>
      <c r="AA979" s="12">
        <v>5.6480739999999995E-3</v>
      </c>
      <c r="AB979" s="12">
        <v>3.7541720000000001E-3</v>
      </c>
      <c r="AC979" s="12">
        <v>3.545023E-3</v>
      </c>
      <c r="AD979" s="12">
        <v>1.6301009999999997E-3</v>
      </c>
      <c r="AE979" s="12">
        <v>1.8500297569930473E-2</v>
      </c>
      <c r="AF979" s="12">
        <v>1.892128948431742E-2</v>
      </c>
    </row>
    <row r="980" spans="1:32" x14ac:dyDescent="0.2">
      <c r="A980" s="10" t="s">
        <v>5</v>
      </c>
      <c r="B980" s="11"/>
      <c r="C980" s="12">
        <v>0</v>
      </c>
      <c r="D980" s="12">
        <v>0</v>
      </c>
      <c r="E980" s="12">
        <v>0</v>
      </c>
      <c r="F980" s="12">
        <v>0</v>
      </c>
      <c r="G980" s="12">
        <v>0</v>
      </c>
      <c r="H980" s="12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0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0</v>
      </c>
      <c r="X980" s="12">
        <v>0</v>
      </c>
      <c r="Y980" s="12">
        <v>0</v>
      </c>
      <c r="Z980" s="12">
        <v>0</v>
      </c>
      <c r="AA980" s="12">
        <v>0</v>
      </c>
      <c r="AB980" s="12">
        <v>0</v>
      </c>
      <c r="AC980" s="12">
        <v>0</v>
      </c>
      <c r="AD980" s="12">
        <v>0</v>
      </c>
      <c r="AE980" s="12">
        <v>0</v>
      </c>
      <c r="AF980" s="12">
        <v>0</v>
      </c>
    </row>
    <row r="981" spans="1:32" ht="13.5" thickBot="1" x14ac:dyDescent="0.25">
      <c r="A981" s="13" t="s">
        <v>6</v>
      </c>
      <c r="B981" s="14"/>
      <c r="C981" s="15">
        <v>0</v>
      </c>
      <c r="D981" s="15">
        <v>0</v>
      </c>
      <c r="E981" s="15">
        <v>0</v>
      </c>
      <c r="F981" s="15">
        <v>0</v>
      </c>
      <c r="G981" s="15">
        <v>0</v>
      </c>
      <c r="H981" s="15">
        <v>0</v>
      </c>
      <c r="I981" s="15">
        <v>0</v>
      </c>
      <c r="J981" s="15">
        <v>0</v>
      </c>
      <c r="K981" s="15">
        <v>0</v>
      </c>
      <c r="L981" s="15">
        <v>0</v>
      </c>
      <c r="M981" s="15">
        <v>0</v>
      </c>
      <c r="N981" s="15">
        <v>0</v>
      </c>
      <c r="O981" s="15">
        <v>0</v>
      </c>
      <c r="P981" s="15">
        <v>0</v>
      </c>
      <c r="Q981" s="15">
        <v>0</v>
      </c>
      <c r="R981" s="15">
        <v>0</v>
      </c>
      <c r="S981" s="15">
        <v>0</v>
      </c>
      <c r="T981" s="15">
        <v>0</v>
      </c>
      <c r="U981" s="15">
        <v>0</v>
      </c>
      <c r="V981" s="15">
        <v>0</v>
      </c>
      <c r="W981" s="15">
        <v>0</v>
      </c>
      <c r="X981" s="15">
        <v>0</v>
      </c>
      <c r="Y981" s="15">
        <v>0</v>
      </c>
      <c r="Z981" s="15">
        <v>0</v>
      </c>
      <c r="AA981" s="15">
        <v>0</v>
      </c>
      <c r="AB981" s="15">
        <v>0</v>
      </c>
      <c r="AC981" s="15">
        <v>0</v>
      </c>
      <c r="AD981" s="15">
        <v>0</v>
      </c>
      <c r="AE981" s="15">
        <v>0</v>
      </c>
      <c r="AF981" s="15">
        <v>0</v>
      </c>
    </row>
    <row r="982" spans="1:32" x14ac:dyDescent="0.2">
      <c r="A982" s="16" t="s">
        <v>7</v>
      </c>
      <c r="B982" s="17"/>
      <c r="C982" s="18">
        <v>0</v>
      </c>
      <c r="D982" s="18">
        <v>0</v>
      </c>
      <c r="E982" s="18">
        <v>3.1529999999999996</v>
      </c>
      <c r="F982" s="18">
        <v>3.1529999999999996</v>
      </c>
      <c r="G982" s="18">
        <v>3.1529999999999996</v>
      </c>
      <c r="H982" s="18">
        <v>2.1019999999999999</v>
      </c>
      <c r="I982" s="18">
        <v>2.1019999999999999</v>
      </c>
      <c r="J982" s="18">
        <v>3.1529999999999996</v>
      </c>
      <c r="K982" s="18">
        <v>2.1019999999999999</v>
      </c>
      <c r="L982" s="18">
        <v>2.1019999999999999</v>
      </c>
      <c r="M982" s="18">
        <v>2.1019999999999999</v>
      </c>
      <c r="N982" s="18">
        <v>2.1019999999999999</v>
      </c>
      <c r="O982" s="18">
        <v>70.417000000000002</v>
      </c>
      <c r="P982" s="18">
        <v>3.1529999999999996</v>
      </c>
      <c r="Q982" s="18">
        <v>2.1019999999999999</v>
      </c>
      <c r="R982" s="18">
        <v>2.1019999999999999</v>
      </c>
      <c r="S982" s="18">
        <v>2.1019999999999999</v>
      </c>
      <c r="T982" s="18">
        <v>1.0509999999999999</v>
      </c>
      <c r="U982" s="18">
        <v>2.1019999999999999</v>
      </c>
      <c r="V982" s="18">
        <v>1.5533779999999999</v>
      </c>
      <c r="W982" s="18">
        <v>1.289577</v>
      </c>
      <c r="X982" s="18">
        <v>1.1834259999999996</v>
      </c>
      <c r="Y982" s="18">
        <v>0.97265810317604096</v>
      </c>
      <c r="Z982" s="18">
        <v>1.036993851592042</v>
      </c>
      <c r="AA982" s="18">
        <v>1.5499700616752119</v>
      </c>
      <c r="AB982" s="18">
        <v>1.3634244639999999</v>
      </c>
      <c r="AC982" s="18">
        <v>1.6262228099999998</v>
      </c>
      <c r="AD982" s="18">
        <v>1.4867247483409971</v>
      </c>
      <c r="AE982" s="18">
        <v>1.2096467108549098</v>
      </c>
      <c r="AF982" s="18">
        <v>2.1614386036670727</v>
      </c>
    </row>
    <row r="983" spans="1:32" ht="13.5" thickBot="1" x14ac:dyDescent="0.25">
      <c r="A983" s="21" t="s">
        <v>8</v>
      </c>
      <c r="B983" s="22"/>
      <c r="C983" s="23">
        <f t="shared" ref="C983:AF983" si="16">C982-C1002</f>
        <v>0</v>
      </c>
      <c r="D983" s="23">
        <f t="shared" si="16"/>
        <v>0</v>
      </c>
      <c r="E983" s="23">
        <f t="shared" si="16"/>
        <v>0</v>
      </c>
      <c r="F983" s="23">
        <f t="shared" si="16"/>
        <v>0</v>
      </c>
      <c r="G983" s="23">
        <f t="shared" si="16"/>
        <v>0</v>
      </c>
      <c r="H983" s="23">
        <f t="shared" si="16"/>
        <v>0</v>
      </c>
      <c r="I983" s="23">
        <f t="shared" si="16"/>
        <v>0</v>
      </c>
      <c r="J983" s="23">
        <f t="shared" si="16"/>
        <v>0</v>
      </c>
      <c r="K983" s="23">
        <f t="shared" si="16"/>
        <v>0</v>
      </c>
      <c r="L983" s="23">
        <f t="shared" si="16"/>
        <v>0</v>
      </c>
      <c r="M983" s="23">
        <f t="shared" si="16"/>
        <v>0</v>
      </c>
      <c r="N983" s="23">
        <f t="shared" si="16"/>
        <v>0</v>
      </c>
      <c r="O983" s="23">
        <f t="shared" si="16"/>
        <v>0</v>
      </c>
      <c r="P983" s="23">
        <f t="shared" si="16"/>
        <v>0</v>
      </c>
      <c r="Q983" s="23">
        <f t="shared" si="16"/>
        <v>0</v>
      </c>
      <c r="R983" s="23">
        <f t="shared" si="16"/>
        <v>0</v>
      </c>
      <c r="S983" s="23">
        <f t="shared" si="16"/>
        <v>0</v>
      </c>
      <c r="T983" s="23">
        <f t="shared" si="16"/>
        <v>0</v>
      </c>
      <c r="U983" s="23">
        <f t="shared" si="16"/>
        <v>0</v>
      </c>
      <c r="V983" s="23">
        <f t="shared" si="16"/>
        <v>0</v>
      </c>
      <c r="W983" s="23">
        <f t="shared" si="16"/>
        <v>0</v>
      </c>
      <c r="X983" s="23">
        <f t="shared" si="16"/>
        <v>0</v>
      </c>
      <c r="Y983" s="23">
        <f t="shared" si="16"/>
        <v>0</v>
      </c>
      <c r="Z983" s="23">
        <f t="shared" si="16"/>
        <v>0</v>
      </c>
      <c r="AA983" s="23">
        <f t="shared" si="16"/>
        <v>0</v>
      </c>
      <c r="AB983" s="23">
        <f t="shared" si="16"/>
        <v>0</v>
      </c>
      <c r="AC983" s="23">
        <f t="shared" si="16"/>
        <v>0</v>
      </c>
      <c r="AD983" s="23">
        <f t="shared" si="16"/>
        <v>0</v>
      </c>
      <c r="AE983" s="23">
        <f t="shared" si="16"/>
        <v>0</v>
      </c>
      <c r="AF983" s="23">
        <f t="shared" si="16"/>
        <v>0</v>
      </c>
    </row>
    <row r="984" spans="1:32" x14ac:dyDescent="0.2">
      <c r="A984" s="16" t="s">
        <v>9</v>
      </c>
      <c r="B984" s="17"/>
      <c r="C984" s="18">
        <v>0</v>
      </c>
      <c r="D984" s="18">
        <v>0</v>
      </c>
      <c r="E984" s="18">
        <v>0</v>
      </c>
      <c r="F984" s="18">
        <v>0</v>
      </c>
      <c r="G984" s="18">
        <v>0</v>
      </c>
      <c r="H984" s="18">
        <v>0</v>
      </c>
      <c r="I984" s="18">
        <v>0</v>
      </c>
      <c r="J984" s="18">
        <v>0</v>
      </c>
      <c r="K984" s="18">
        <v>0</v>
      </c>
      <c r="L984" s="18">
        <v>0</v>
      </c>
      <c r="M984" s="18">
        <v>0</v>
      </c>
      <c r="N984" s="18">
        <v>0</v>
      </c>
      <c r="O984" s="18">
        <v>0</v>
      </c>
      <c r="P984" s="18">
        <v>0</v>
      </c>
      <c r="Q984" s="18">
        <v>0</v>
      </c>
      <c r="R984" s="18">
        <v>0</v>
      </c>
      <c r="S984" s="18">
        <v>0</v>
      </c>
      <c r="T984" s="18">
        <v>0</v>
      </c>
      <c r="U984" s="18">
        <v>0</v>
      </c>
      <c r="V984" s="18">
        <v>0</v>
      </c>
      <c r="W984" s="18">
        <v>0</v>
      </c>
      <c r="X984" s="18">
        <v>0</v>
      </c>
      <c r="Y984" s="18">
        <v>0</v>
      </c>
      <c r="Z984" s="18">
        <v>0</v>
      </c>
      <c r="AA984" s="18">
        <v>0</v>
      </c>
      <c r="AB984" s="18">
        <v>0</v>
      </c>
      <c r="AC984" s="18">
        <v>0</v>
      </c>
      <c r="AD984" s="18">
        <v>0</v>
      </c>
      <c r="AE984" s="18">
        <v>0</v>
      </c>
      <c r="AF984" s="18">
        <v>0</v>
      </c>
    </row>
    <row r="985" spans="1:32" x14ac:dyDescent="0.2">
      <c r="A985" s="24" t="s">
        <v>10</v>
      </c>
      <c r="B985" s="25"/>
      <c r="C985" s="26">
        <v>0</v>
      </c>
      <c r="D985" s="26">
        <v>0</v>
      </c>
      <c r="E985" s="26">
        <v>0</v>
      </c>
      <c r="F985" s="26">
        <v>0</v>
      </c>
      <c r="G985" s="26">
        <v>0</v>
      </c>
      <c r="H985" s="26">
        <v>0</v>
      </c>
      <c r="I985" s="26">
        <v>0</v>
      </c>
      <c r="J985" s="26">
        <v>0</v>
      </c>
      <c r="K985" s="26">
        <v>0</v>
      </c>
      <c r="L985" s="26">
        <v>0</v>
      </c>
      <c r="M985" s="26">
        <v>0</v>
      </c>
      <c r="N985" s="26">
        <v>0</v>
      </c>
      <c r="O985" s="26">
        <v>0</v>
      </c>
      <c r="P985" s="26">
        <v>0</v>
      </c>
      <c r="Q985" s="26">
        <v>0</v>
      </c>
      <c r="R985" s="26">
        <v>0</v>
      </c>
      <c r="S985" s="26">
        <v>0</v>
      </c>
      <c r="T985" s="26">
        <v>0</v>
      </c>
      <c r="U985" s="26">
        <v>0</v>
      </c>
      <c r="V985" s="26">
        <v>0</v>
      </c>
      <c r="W985" s="26">
        <v>0</v>
      </c>
      <c r="X985" s="26">
        <v>0</v>
      </c>
      <c r="Y985" s="26">
        <v>0</v>
      </c>
      <c r="Z985" s="26">
        <v>0</v>
      </c>
      <c r="AA985" s="26">
        <v>0</v>
      </c>
      <c r="AB985" s="26">
        <v>0</v>
      </c>
      <c r="AC985" s="26">
        <v>0</v>
      </c>
      <c r="AD985" s="26">
        <v>0</v>
      </c>
      <c r="AE985" s="26">
        <v>0</v>
      </c>
      <c r="AF985" s="26">
        <v>0</v>
      </c>
    </row>
    <row r="986" spans="1:32" x14ac:dyDescent="0.2">
      <c r="A986" s="10" t="s">
        <v>11</v>
      </c>
      <c r="B986" s="11"/>
      <c r="C986" s="12">
        <v>0</v>
      </c>
      <c r="D986" s="12">
        <v>0</v>
      </c>
      <c r="E986" s="12">
        <v>0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12">
        <v>0</v>
      </c>
      <c r="L986" s="12">
        <v>0</v>
      </c>
      <c r="M986" s="12">
        <v>0</v>
      </c>
      <c r="N986" s="12">
        <v>0</v>
      </c>
      <c r="O986" s="12">
        <v>0</v>
      </c>
      <c r="P986" s="12">
        <v>0</v>
      </c>
      <c r="Q986" s="12">
        <v>0</v>
      </c>
      <c r="R986" s="12">
        <v>0</v>
      </c>
      <c r="S986" s="12">
        <v>0</v>
      </c>
      <c r="T986" s="12">
        <v>0</v>
      </c>
      <c r="U986" s="12">
        <v>0</v>
      </c>
      <c r="V986" s="12">
        <v>0</v>
      </c>
      <c r="W986" s="12">
        <v>0</v>
      </c>
      <c r="X986" s="12">
        <v>0</v>
      </c>
      <c r="Y986" s="12">
        <v>0</v>
      </c>
      <c r="Z986" s="12">
        <v>0</v>
      </c>
      <c r="AA986" s="12">
        <v>0</v>
      </c>
      <c r="AB986" s="12">
        <v>0</v>
      </c>
      <c r="AC986" s="12">
        <v>0</v>
      </c>
      <c r="AD986" s="12">
        <v>0</v>
      </c>
      <c r="AE986" s="12">
        <v>0</v>
      </c>
      <c r="AF986" s="12">
        <v>0</v>
      </c>
    </row>
    <row r="987" spans="1:32" x14ac:dyDescent="0.2">
      <c r="A987" s="10" t="s">
        <v>12</v>
      </c>
      <c r="B987" s="11"/>
      <c r="C987" s="12">
        <v>0</v>
      </c>
      <c r="D987" s="12">
        <v>0</v>
      </c>
      <c r="E987" s="12">
        <v>0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2">
        <v>0</v>
      </c>
      <c r="M987" s="12">
        <v>0</v>
      </c>
      <c r="N987" s="12">
        <v>0</v>
      </c>
      <c r="O987" s="12">
        <v>0</v>
      </c>
      <c r="P987" s="12">
        <v>0</v>
      </c>
      <c r="Q987" s="12">
        <v>0</v>
      </c>
      <c r="R987" s="12">
        <v>0</v>
      </c>
      <c r="S987" s="12">
        <v>0</v>
      </c>
      <c r="T987" s="12">
        <v>0</v>
      </c>
      <c r="U987" s="12">
        <v>0</v>
      </c>
      <c r="V987" s="12">
        <v>0</v>
      </c>
      <c r="W987" s="12">
        <v>0</v>
      </c>
      <c r="X987" s="12">
        <v>0</v>
      </c>
      <c r="Y987" s="12">
        <v>0</v>
      </c>
      <c r="Z987" s="12">
        <v>0</v>
      </c>
      <c r="AA987" s="12">
        <v>0</v>
      </c>
      <c r="AB987" s="12">
        <v>0</v>
      </c>
      <c r="AC987" s="12">
        <v>0</v>
      </c>
      <c r="AD987" s="12">
        <v>0</v>
      </c>
      <c r="AE987" s="12">
        <v>0</v>
      </c>
      <c r="AF987" s="12">
        <v>0</v>
      </c>
    </row>
    <row r="988" spans="1:32" x14ac:dyDescent="0.2">
      <c r="A988" s="10" t="s">
        <v>13</v>
      </c>
      <c r="B988" s="11"/>
      <c r="C988" s="12">
        <v>0</v>
      </c>
      <c r="D988" s="12">
        <v>0</v>
      </c>
      <c r="E988" s="12">
        <v>0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12">
        <v>0</v>
      </c>
      <c r="N988" s="12">
        <v>0</v>
      </c>
      <c r="O988" s="12">
        <v>0</v>
      </c>
      <c r="P988" s="12">
        <v>0</v>
      </c>
      <c r="Q988" s="12">
        <v>0</v>
      </c>
      <c r="R988" s="12">
        <v>0</v>
      </c>
      <c r="S988" s="12">
        <v>0</v>
      </c>
      <c r="T988" s="12">
        <v>0</v>
      </c>
      <c r="U988" s="12">
        <v>0</v>
      </c>
      <c r="V988" s="12">
        <v>0</v>
      </c>
      <c r="W988" s="12">
        <v>0</v>
      </c>
      <c r="X988" s="12">
        <v>0</v>
      </c>
      <c r="Y988" s="12">
        <v>0</v>
      </c>
      <c r="Z988" s="12">
        <v>0</v>
      </c>
      <c r="AA988" s="12">
        <v>0</v>
      </c>
      <c r="AB988" s="12">
        <v>0</v>
      </c>
      <c r="AC988" s="12">
        <v>0</v>
      </c>
      <c r="AD988" s="12">
        <v>0</v>
      </c>
      <c r="AE988" s="12">
        <v>0</v>
      </c>
      <c r="AF988" s="12">
        <v>0</v>
      </c>
    </row>
    <row r="989" spans="1:32" x14ac:dyDescent="0.2">
      <c r="A989" s="27" t="s">
        <v>14</v>
      </c>
      <c r="B989" s="28"/>
      <c r="C989" s="29">
        <v>0</v>
      </c>
      <c r="D989" s="29">
        <v>0</v>
      </c>
      <c r="E989" s="29">
        <v>0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29">
        <v>0</v>
      </c>
      <c r="L989" s="29">
        <v>0</v>
      </c>
      <c r="M989" s="29">
        <v>0</v>
      </c>
      <c r="N989" s="29">
        <v>0</v>
      </c>
      <c r="O989" s="29">
        <v>0</v>
      </c>
      <c r="P989" s="29">
        <v>0</v>
      </c>
      <c r="Q989" s="29">
        <v>0</v>
      </c>
      <c r="R989" s="29">
        <v>0</v>
      </c>
      <c r="S989" s="29">
        <v>0</v>
      </c>
      <c r="T989" s="29">
        <v>0</v>
      </c>
      <c r="U989" s="29">
        <v>0</v>
      </c>
      <c r="V989" s="29">
        <v>0</v>
      </c>
      <c r="W989" s="29">
        <v>0</v>
      </c>
      <c r="X989" s="29">
        <v>0</v>
      </c>
      <c r="Y989" s="29">
        <v>0</v>
      </c>
      <c r="Z989" s="29">
        <v>0</v>
      </c>
      <c r="AA989" s="29">
        <v>0</v>
      </c>
      <c r="AB989" s="29">
        <v>0</v>
      </c>
      <c r="AC989" s="29">
        <v>0</v>
      </c>
      <c r="AD989" s="29">
        <v>0</v>
      </c>
      <c r="AE989" s="29">
        <v>0</v>
      </c>
      <c r="AF989" s="29">
        <v>0</v>
      </c>
    </row>
    <row r="990" spans="1:32" x14ac:dyDescent="0.2">
      <c r="A990" s="30" t="s">
        <v>15</v>
      </c>
      <c r="B990" s="31"/>
      <c r="C990" s="19">
        <v>0</v>
      </c>
      <c r="D990" s="19">
        <v>0</v>
      </c>
      <c r="E990" s="19">
        <v>0</v>
      </c>
      <c r="F990" s="19">
        <v>0</v>
      </c>
      <c r="G990" s="19">
        <v>0</v>
      </c>
      <c r="H990" s="19">
        <v>0</v>
      </c>
      <c r="I990" s="19">
        <v>0</v>
      </c>
      <c r="J990" s="19">
        <v>0</v>
      </c>
      <c r="K990" s="19">
        <v>0</v>
      </c>
      <c r="L990" s="19">
        <v>0</v>
      </c>
      <c r="M990" s="19">
        <v>0</v>
      </c>
      <c r="N990" s="19">
        <v>0</v>
      </c>
      <c r="O990" s="19">
        <v>0</v>
      </c>
      <c r="P990" s="19">
        <v>0</v>
      </c>
      <c r="Q990" s="19">
        <v>0</v>
      </c>
      <c r="R990" s="19">
        <v>0</v>
      </c>
      <c r="S990" s="19">
        <v>0</v>
      </c>
      <c r="T990" s="19">
        <v>0</v>
      </c>
      <c r="U990" s="19">
        <v>0</v>
      </c>
      <c r="V990" s="19">
        <v>0</v>
      </c>
      <c r="W990" s="19">
        <v>0</v>
      </c>
      <c r="X990" s="19">
        <v>0</v>
      </c>
      <c r="Y990" s="19">
        <v>0</v>
      </c>
      <c r="Z990" s="19">
        <v>0</v>
      </c>
      <c r="AA990" s="19">
        <v>0</v>
      </c>
      <c r="AB990" s="19">
        <v>0</v>
      </c>
      <c r="AC990" s="19">
        <v>0</v>
      </c>
      <c r="AD990" s="19">
        <v>0</v>
      </c>
      <c r="AE990" s="19">
        <v>0</v>
      </c>
      <c r="AF990" s="19">
        <v>0</v>
      </c>
    </row>
    <row r="991" spans="1:32" x14ac:dyDescent="0.2">
      <c r="A991" s="24" t="s">
        <v>10</v>
      </c>
      <c r="B991" s="25"/>
      <c r="C991" s="26">
        <v>0</v>
      </c>
      <c r="D991" s="26">
        <v>0</v>
      </c>
      <c r="E991" s="26">
        <v>0</v>
      </c>
      <c r="F991" s="26">
        <v>0</v>
      </c>
      <c r="G991" s="26">
        <v>0</v>
      </c>
      <c r="H991" s="26">
        <v>0</v>
      </c>
      <c r="I991" s="26">
        <v>0</v>
      </c>
      <c r="J991" s="26">
        <v>0</v>
      </c>
      <c r="K991" s="26">
        <v>0</v>
      </c>
      <c r="L991" s="26">
        <v>0</v>
      </c>
      <c r="M991" s="26">
        <v>0</v>
      </c>
      <c r="N991" s="26">
        <v>0</v>
      </c>
      <c r="O991" s="26">
        <v>0</v>
      </c>
      <c r="P991" s="26">
        <v>0</v>
      </c>
      <c r="Q991" s="26">
        <v>0</v>
      </c>
      <c r="R991" s="26">
        <v>0</v>
      </c>
      <c r="S991" s="26">
        <v>0</v>
      </c>
      <c r="T991" s="26">
        <v>0</v>
      </c>
      <c r="U991" s="26">
        <v>0</v>
      </c>
      <c r="V991" s="26">
        <v>0</v>
      </c>
      <c r="W991" s="26">
        <v>0</v>
      </c>
      <c r="X991" s="26">
        <v>0</v>
      </c>
      <c r="Y991" s="26">
        <v>0</v>
      </c>
      <c r="Z991" s="26">
        <v>0</v>
      </c>
      <c r="AA991" s="26">
        <v>0</v>
      </c>
      <c r="AB991" s="26">
        <v>0</v>
      </c>
      <c r="AC991" s="26">
        <v>0</v>
      </c>
      <c r="AD991" s="26">
        <v>0</v>
      </c>
      <c r="AE991" s="26">
        <v>0</v>
      </c>
      <c r="AF991" s="26">
        <v>0</v>
      </c>
    </row>
    <row r="992" spans="1:32" x14ac:dyDescent="0.2">
      <c r="A992" s="10" t="s">
        <v>16</v>
      </c>
      <c r="B992" s="11"/>
      <c r="C992" s="12">
        <v>0</v>
      </c>
      <c r="D992" s="12">
        <v>0</v>
      </c>
      <c r="E992" s="12">
        <v>0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0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0</v>
      </c>
      <c r="U992" s="12">
        <v>0</v>
      </c>
      <c r="V992" s="12">
        <v>0</v>
      </c>
      <c r="W992" s="12">
        <v>0</v>
      </c>
      <c r="X992" s="12">
        <v>0</v>
      </c>
      <c r="Y992" s="12">
        <v>0</v>
      </c>
      <c r="Z992" s="12">
        <v>0</v>
      </c>
      <c r="AA992" s="12">
        <v>0</v>
      </c>
      <c r="AB992" s="12">
        <v>0</v>
      </c>
      <c r="AC992" s="12">
        <v>0</v>
      </c>
      <c r="AD992" s="12">
        <v>0</v>
      </c>
      <c r="AE992" s="12">
        <v>0</v>
      </c>
      <c r="AF992" s="12">
        <v>0</v>
      </c>
    </row>
    <row r="993" spans="1:32" x14ac:dyDescent="0.2">
      <c r="A993" s="10" t="s">
        <v>17</v>
      </c>
      <c r="B993" s="11"/>
      <c r="C993" s="12">
        <v>0</v>
      </c>
      <c r="D993" s="12">
        <v>0</v>
      </c>
      <c r="E993" s="12">
        <v>0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0</v>
      </c>
      <c r="N993" s="12">
        <v>0</v>
      </c>
      <c r="O993" s="12">
        <v>0</v>
      </c>
      <c r="P993" s="12">
        <v>0</v>
      </c>
      <c r="Q993" s="12">
        <v>0</v>
      </c>
      <c r="R993" s="12">
        <v>0</v>
      </c>
      <c r="S993" s="12">
        <v>0</v>
      </c>
      <c r="T993" s="12">
        <v>0</v>
      </c>
      <c r="U993" s="12">
        <v>0</v>
      </c>
      <c r="V993" s="12">
        <v>0</v>
      </c>
      <c r="W993" s="12">
        <v>0</v>
      </c>
      <c r="X993" s="12">
        <v>0</v>
      </c>
      <c r="Y993" s="12">
        <v>0</v>
      </c>
      <c r="Z993" s="12">
        <v>0</v>
      </c>
      <c r="AA993" s="12">
        <v>0</v>
      </c>
      <c r="AB993" s="12">
        <v>0</v>
      </c>
      <c r="AC993" s="12">
        <v>0</v>
      </c>
      <c r="AD993" s="12">
        <v>0</v>
      </c>
      <c r="AE993" s="12">
        <v>0</v>
      </c>
      <c r="AF993" s="12">
        <v>0</v>
      </c>
    </row>
    <row r="994" spans="1:32" x14ac:dyDescent="0.2">
      <c r="A994" s="10" t="s">
        <v>13</v>
      </c>
      <c r="B994" s="11"/>
      <c r="C994" s="12">
        <v>0</v>
      </c>
      <c r="D994" s="12">
        <v>0</v>
      </c>
      <c r="E994" s="12">
        <v>0</v>
      </c>
      <c r="F994" s="12">
        <v>0</v>
      </c>
      <c r="G994" s="12">
        <v>0</v>
      </c>
      <c r="H994" s="12">
        <v>0</v>
      </c>
      <c r="I994" s="12">
        <v>0</v>
      </c>
      <c r="J994" s="12">
        <v>0</v>
      </c>
      <c r="K994" s="12">
        <v>0</v>
      </c>
      <c r="L994" s="12">
        <v>0</v>
      </c>
      <c r="M994" s="12">
        <v>0</v>
      </c>
      <c r="N994" s="12">
        <v>0</v>
      </c>
      <c r="O994" s="12">
        <v>0</v>
      </c>
      <c r="P994" s="12">
        <v>0</v>
      </c>
      <c r="Q994" s="12">
        <v>0</v>
      </c>
      <c r="R994" s="12">
        <v>0</v>
      </c>
      <c r="S994" s="12">
        <v>0</v>
      </c>
      <c r="T994" s="12">
        <v>0</v>
      </c>
      <c r="U994" s="12">
        <v>0</v>
      </c>
      <c r="V994" s="12">
        <v>0</v>
      </c>
      <c r="W994" s="12">
        <v>0</v>
      </c>
      <c r="X994" s="12">
        <v>0</v>
      </c>
      <c r="Y994" s="12">
        <v>0</v>
      </c>
      <c r="Z994" s="12">
        <v>0</v>
      </c>
      <c r="AA994" s="12">
        <v>0</v>
      </c>
      <c r="AB994" s="12">
        <v>0</v>
      </c>
      <c r="AC994" s="12">
        <v>0</v>
      </c>
      <c r="AD994" s="12">
        <v>0</v>
      </c>
      <c r="AE994" s="12">
        <v>0</v>
      </c>
      <c r="AF994" s="12">
        <v>0</v>
      </c>
    </row>
    <row r="995" spans="1:32" x14ac:dyDescent="0.2">
      <c r="A995" s="27" t="s">
        <v>18</v>
      </c>
      <c r="B995" s="28"/>
      <c r="C995" s="29">
        <v>0</v>
      </c>
      <c r="D995" s="29">
        <v>0</v>
      </c>
      <c r="E995" s="29">
        <v>0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29">
        <v>0</v>
      </c>
      <c r="L995" s="29">
        <v>0</v>
      </c>
      <c r="M995" s="29">
        <v>0</v>
      </c>
      <c r="N995" s="29">
        <v>0</v>
      </c>
      <c r="O995" s="29">
        <v>0</v>
      </c>
      <c r="P995" s="29">
        <v>0</v>
      </c>
      <c r="Q995" s="29">
        <v>0</v>
      </c>
      <c r="R995" s="29">
        <v>0</v>
      </c>
      <c r="S995" s="29">
        <v>0</v>
      </c>
      <c r="T995" s="29">
        <v>0</v>
      </c>
      <c r="U995" s="29">
        <v>0</v>
      </c>
      <c r="V995" s="29">
        <v>0</v>
      </c>
      <c r="W995" s="29">
        <v>0</v>
      </c>
      <c r="X995" s="29">
        <v>0</v>
      </c>
      <c r="Y995" s="29">
        <v>0</v>
      </c>
      <c r="Z995" s="29">
        <v>0</v>
      </c>
      <c r="AA995" s="29">
        <v>0</v>
      </c>
      <c r="AB995" s="29">
        <v>0</v>
      </c>
      <c r="AC995" s="29">
        <v>0</v>
      </c>
      <c r="AD995" s="29">
        <v>0</v>
      </c>
      <c r="AE995" s="29">
        <v>0</v>
      </c>
      <c r="AF995" s="29">
        <v>0</v>
      </c>
    </row>
    <row r="996" spans="1:32" x14ac:dyDescent="0.2">
      <c r="A996" s="32" t="s">
        <v>19</v>
      </c>
      <c r="B996" s="33"/>
      <c r="C996" s="34">
        <v>0</v>
      </c>
      <c r="D996" s="34">
        <v>0</v>
      </c>
      <c r="E996" s="34">
        <v>0</v>
      </c>
      <c r="F996" s="34">
        <v>0</v>
      </c>
      <c r="G996" s="34">
        <v>0</v>
      </c>
      <c r="H996" s="34">
        <v>0</v>
      </c>
      <c r="I996" s="34">
        <v>0</v>
      </c>
      <c r="J996" s="34">
        <v>0</v>
      </c>
      <c r="K996" s="34">
        <v>0</v>
      </c>
      <c r="L996" s="34">
        <v>0</v>
      </c>
      <c r="M996" s="34">
        <v>0</v>
      </c>
      <c r="N996" s="34">
        <v>0</v>
      </c>
      <c r="O996" s="34">
        <v>0</v>
      </c>
      <c r="P996" s="34">
        <v>0</v>
      </c>
      <c r="Q996" s="34">
        <v>0</v>
      </c>
      <c r="R996" s="34">
        <v>0</v>
      </c>
      <c r="S996" s="34">
        <v>0</v>
      </c>
      <c r="T996" s="34">
        <v>0</v>
      </c>
      <c r="U996" s="34">
        <v>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34">
        <v>0</v>
      </c>
      <c r="AB996" s="34">
        <v>0</v>
      </c>
      <c r="AC996" s="34">
        <v>0</v>
      </c>
      <c r="AD996" s="34">
        <v>0</v>
      </c>
      <c r="AE996" s="34">
        <v>0</v>
      </c>
      <c r="AF996" s="34">
        <v>0</v>
      </c>
    </row>
    <row r="997" spans="1:32" x14ac:dyDescent="0.2">
      <c r="A997" s="24" t="s">
        <v>20</v>
      </c>
      <c r="B997" s="25"/>
      <c r="C997" s="26">
        <v>0</v>
      </c>
      <c r="D997" s="26">
        <v>0</v>
      </c>
      <c r="E997" s="26">
        <v>0</v>
      </c>
      <c r="F997" s="26">
        <v>0</v>
      </c>
      <c r="G997" s="26">
        <v>0</v>
      </c>
      <c r="H997" s="26">
        <v>0</v>
      </c>
      <c r="I997" s="26">
        <v>0</v>
      </c>
      <c r="J997" s="26">
        <v>0</v>
      </c>
      <c r="K997" s="26">
        <v>0</v>
      </c>
      <c r="L997" s="26">
        <v>0</v>
      </c>
      <c r="M997" s="26">
        <v>0</v>
      </c>
      <c r="N997" s="26">
        <v>0</v>
      </c>
      <c r="O997" s="26">
        <v>0</v>
      </c>
      <c r="P997" s="26">
        <v>0</v>
      </c>
      <c r="Q997" s="26">
        <v>0</v>
      </c>
      <c r="R997" s="26">
        <v>0</v>
      </c>
      <c r="S997" s="26">
        <v>0</v>
      </c>
      <c r="T997" s="26">
        <v>0</v>
      </c>
      <c r="U997" s="26">
        <v>0</v>
      </c>
      <c r="V997" s="26">
        <v>0</v>
      </c>
      <c r="W997" s="26">
        <v>0</v>
      </c>
      <c r="X997" s="26">
        <v>0</v>
      </c>
      <c r="Y997" s="26">
        <v>0</v>
      </c>
      <c r="Z997" s="26">
        <v>0</v>
      </c>
      <c r="AA997" s="26">
        <v>0</v>
      </c>
      <c r="AB997" s="26">
        <v>0</v>
      </c>
      <c r="AC997" s="26">
        <v>0</v>
      </c>
      <c r="AD997" s="26">
        <v>0</v>
      </c>
      <c r="AE997" s="26">
        <v>0</v>
      </c>
      <c r="AF997" s="26">
        <v>0</v>
      </c>
    </row>
    <row r="998" spans="1:32" x14ac:dyDescent="0.2">
      <c r="A998" s="35" t="s">
        <v>21</v>
      </c>
      <c r="B998" s="31"/>
      <c r="C998" s="8">
        <v>0</v>
      </c>
      <c r="D998" s="8">
        <v>0</v>
      </c>
      <c r="E998" s="8">
        <v>0</v>
      </c>
      <c r="F998" s="8">
        <v>0</v>
      </c>
      <c r="G998" s="8">
        <v>0</v>
      </c>
      <c r="H998" s="8">
        <v>0</v>
      </c>
      <c r="I998" s="8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8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0</v>
      </c>
      <c r="AB998" s="8">
        <v>0</v>
      </c>
      <c r="AC998" s="8">
        <v>0</v>
      </c>
      <c r="AD998" s="8">
        <v>0</v>
      </c>
      <c r="AE998" s="8">
        <v>0</v>
      </c>
      <c r="AF998" s="8">
        <v>0</v>
      </c>
    </row>
    <row r="999" spans="1:32" ht="13.5" thickBot="1" x14ac:dyDescent="0.25">
      <c r="A999" s="13" t="s">
        <v>22</v>
      </c>
      <c r="B999" s="14"/>
      <c r="C999" s="15">
        <v>0</v>
      </c>
      <c r="D999" s="15">
        <v>0</v>
      </c>
      <c r="E999" s="15">
        <v>0</v>
      </c>
      <c r="F999" s="15">
        <v>0</v>
      </c>
      <c r="G999" s="15">
        <v>0</v>
      </c>
      <c r="H999" s="15">
        <v>0</v>
      </c>
      <c r="I999" s="15">
        <v>0</v>
      </c>
      <c r="J999" s="15">
        <v>0</v>
      </c>
      <c r="K999" s="15">
        <v>0</v>
      </c>
      <c r="L999" s="15">
        <v>0</v>
      </c>
      <c r="M999" s="15">
        <v>0</v>
      </c>
      <c r="N999" s="15">
        <v>0</v>
      </c>
      <c r="O999" s="15">
        <v>0</v>
      </c>
      <c r="P999" s="15">
        <v>0</v>
      </c>
      <c r="Q999" s="15">
        <v>0</v>
      </c>
      <c r="R999" s="15">
        <v>0</v>
      </c>
      <c r="S999" s="15">
        <v>0</v>
      </c>
      <c r="T999" s="15">
        <v>0</v>
      </c>
      <c r="U999" s="15">
        <v>0</v>
      </c>
      <c r="V999" s="15">
        <v>0</v>
      </c>
      <c r="W999" s="15">
        <v>0</v>
      </c>
      <c r="X999" s="15">
        <v>0</v>
      </c>
      <c r="Y999" s="15">
        <v>0</v>
      </c>
      <c r="Z999" s="15">
        <v>0</v>
      </c>
      <c r="AA999" s="15">
        <v>0</v>
      </c>
      <c r="AB999" s="15">
        <v>0</v>
      </c>
      <c r="AC999" s="15">
        <v>0</v>
      </c>
      <c r="AD999" s="15">
        <v>0</v>
      </c>
      <c r="AE999" s="15">
        <v>0</v>
      </c>
      <c r="AF999" s="15">
        <v>0</v>
      </c>
    </row>
    <row r="1000" spans="1:32" ht="13.5" thickBot="1" x14ac:dyDescent="0.25">
      <c r="A1000" s="30" t="s">
        <v>23</v>
      </c>
      <c r="B1000" s="31"/>
      <c r="C1000" s="19">
        <v>0</v>
      </c>
      <c r="D1000" s="19">
        <v>0</v>
      </c>
      <c r="E1000" s="19">
        <v>0</v>
      </c>
      <c r="F1000" s="19">
        <v>0</v>
      </c>
      <c r="G1000" s="19">
        <v>0</v>
      </c>
      <c r="H1000" s="19">
        <v>0</v>
      </c>
      <c r="I1000" s="19">
        <v>0</v>
      </c>
      <c r="J1000" s="19">
        <v>0</v>
      </c>
      <c r="K1000" s="19">
        <v>0</v>
      </c>
      <c r="L1000" s="19">
        <v>0</v>
      </c>
      <c r="M1000" s="19">
        <v>0</v>
      </c>
      <c r="N1000" s="19">
        <v>0</v>
      </c>
      <c r="O1000" s="19">
        <v>0</v>
      </c>
      <c r="P1000" s="19">
        <v>0</v>
      </c>
      <c r="Q1000" s="19">
        <v>0</v>
      </c>
      <c r="R1000" s="19">
        <v>0</v>
      </c>
      <c r="S1000" s="19">
        <v>0</v>
      </c>
      <c r="T1000" s="19">
        <v>0</v>
      </c>
      <c r="U1000" s="19">
        <v>0</v>
      </c>
      <c r="V1000" s="19">
        <v>0</v>
      </c>
      <c r="W1000" s="19">
        <v>0</v>
      </c>
      <c r="X1000" s="19">
        <v>0</v>
      </c>
      <c r="Y1000" s="19">
        <v>0</v>
      </c>
      <c r="Z1000" s="19">
        <v>0</v>
      </c>
      <c r="AA1000" s="19">
        <v>0</v>
      </c>
      <c r="AB1000" s="19">
        <v>0</v>
      </c>
      <c r="AC1000" s="19">
        <v>0</v>
      </c>
      <c r="AD1000" s="19">
        <v>0</v>
      </c>
      <c r="AE1000" s="19">
        <v>0</v>
      </c>
      <c r="AF1000" s="19">
        <v>0</v>
      </c>
    </row>
    <row r="1001" spans="1:32" ht="13.5" thickBot="1" x14ac:dyDescent="0.25">
      <c r="A1001" s="36" t="s">
        <v>24</v>
      </c>
      <c r="B1001" s="37"/>
      <c r="C1001" s="38">
        <v>0</v>
      </c>
      <c r="D1001" s="38">
        <v>0</v>
      </c>
      <c r="E1001" s="38">
        <v>3.1529999999999996</v>
      </c>
      <c r="F1001" s="38">
        <v>3.1529999999999996</v>
      </c>
      <c r="G1001" s="38">
        <v>3.1529999999999996</v>
      </c>
      <c r="H1001" s="38">
        <v>2.1019999999999999</v>
      </c>
      <c r="I1001" s="38">
        <v>2.1019999999999999</v>
      </c>
      <c r="J1001" s="38">
        <v>3.1529999999999996</v>
      </c>
      <c r="K1001" s="38">
        <v>2.1019999999999999</v>
      </c>
      <c r="L1001" s="38">
        <v>2.1019999999999999</v>
      </c>
      <c r="M1001" s="38">
        <v>2.1019999999999999</v>
      </c>
      <c r="N1001" s="38">
        <v>2.1019999999999999</v>
      </c>
      <c r="O1001" s="38">
        <v>70.417000000000002</v>
      </c>
      <c r="P1001" s="38">
        <v>3.1529999999999996</v>
      </c>
      <c r="Q1001" s="38">
        <v>2.1019999999999999</v>
      </c>
      <c r="R1001" s="38">
        <v>2.1019999999999999</v>
      </c>
      <c r="S1001" s="38">
        <v>2.1019999999999999</v>
      </c>
      <c r="T1001" s="38">
        <v>1.0509999999999999</v>
      </c>
      <c r="U1001" s="38">
        <v>2.1019999999999999</v>
      </c>
      <c r="V1001" s="38">
        <v>1.5533779999999999</v>
      </c>
      <c r="W1001" s="38">
        <v>1.289577</v>
      </c>
      <c r="X1001" s="38">
        <v>1.1834259999999996</v>
      </c>
      <c r="Y1001" s="38">
        <v>0.97265810317604096</v>
      </c>
      <c r="Z1001" s="38">
        <v>1.036993851592042</v>
      </c>
      <c r="AA1001" s="38">
        <v>1.5499700616752119</v>
      </c>
      <c r="AB1001" s="38">
        <v>1.3634244639999999</v>
      </c>
      <c r="AC1001" s="38">
        <v>1.6262228099999998</v>
      </c>
      <c r="AD1001" s="38">
        <v>1.4867247483409971</v>
      </c>
      <c r="AE1001" s="38">
        <v>1.2096467108549098</v>
      </c>
      <c r="AF1001" s="38">
        <v>2.1614386036670727</v>
      </c>
    </row>
    <row r="1002" spans="1:32" x14ac:dyDescent="0.2">
      <c r="A1002" s="16" t="s">
        <v>25</v>
      </c>
      <c r="B1002" s="17"/>
      <c r="C1002" s="18">
        <v>0</v>
      </c>
      <c r="D1002" s="18">
        <v>0</v>
      </c>
      <c r="E1002" s="18">
        <v>3.1529999999999996</v>
      </c>
      <c r="F1002" s="18">
        <v>3.1529999999999996</v>
      </c>
      <c r="G1002" s="18">
        <v>3.1529999999999996</v>
      </c>
      <c r="H1002" s="18">
        <v>2.1019999999999999</v>
      </c>
      <c r="I1002" s="18">
        <v>2.1019999999999999</v>
      </c>
      <c r="J1002" s="18">
        <v>3.1529999999999996</v>
      </c>
      <c r="K1002" s="18">
        <v>2.1019999999999999</v>
      </c>
      <c r="L1002" s="18">
        <v>2.1019999999999999</v>
      </c>
      <c r="M1002" s="18">
        <v>2.1019999999999999</v>
      </c>
      <c r="N1002" s="18">
        <v>2.1019999999999999</v>
      </c>
      <c r="O1002" s="18">
        <v>70.417000000000002</v>
      </c>
      <c r="P1002" s="18">
        <v>3.1529999999999996</v>
      </c>
      <c r="Q1002" s="18">
        <v>2.1019999999999999</v>
      </c>
      <c r="R1002" s="18">
        <v>2.1019999999999999</v>
      </c>
      <c r="S1002" s="18">
        <v>2.1019999999999999</v>
      </c>
      <c r="T1002" s="18">
        <v>1.0509999999999999</v>
      </c>
      <c r="U1002" s="18">
        <v>2.1019999999999999</v>
      </c>
      <c r="V1002" s="18">
        <v>1.5533779999999999</v>
      </c>
      <c r="W1002" s="18">
        <v>1.289577</v>
      </c>
      <c r="X1002" s="18">
        <v>1.1834259999999996</v>
      </c>
      <c r="Y1002" s="18">
        <v>0.97265810317604096</v>
      </c>
      <c r="Z1002" s="18">
        <v>1.036993851592042</v>
      </c>
      <c r="AA1002" s="18">
        <v>1.5499700616752119</v>
      </c>
      <c r="AB1002" s="18">
        <v>1.3634244639999999</v>
      </c>
      <c r="AC1002" s="18">
        <v>1.6262228099999998</v>
      </c>
      <c r="AD1002" s="18">
        <v>1.4867247483409971</v>
      </c>
      <c r="AE1002" s="18">
        <v>1.2096467108549098</v>
      </c>
      <c r="AF1002" s="18">
        <v>2.1614386036670727</v>
      </c>
    </row>
    <row r="1003" spans="1:32" ht="13.5" thickBot="1" x14ac:dyDescent="0.25">
      <c r="A1003" s="39" t="s">
        <v>26</v>
      </c>
      <c r="B1003" s="40"/>
      <c r="C1003" s="41">
        <v>0</v>
      </c>
      <c r="D1003" s="41">
        <v>0</v>
      </c>
      <c r="E1003" s="41">
        <v>3.1529999999999996</v>
      </c>
      <c r="F1003" s="41">
        <v>3.1529999999999996</v>
      </c>
      <c r="G1003" s="41">
        <v>3.1529999999999996</v>
      </c>
      <c r="H1003" s="41">
        <v>2.1019999999999999</v>
      </c>
      <c r="I1003" s="41">
        <v>2.1019999999999999</v>
      </c>
      <c r="J1003" s="41">
        <v>3.1529999999999996</v>
      </c>
      <c r="K1003" s="41">
        <v>2.1019999999999999</v>
      </c>
      <c r="L1003" s="41">
        <v>2.1019999999999999</v>
      </c>
      <c r="M1003" s="41">
        <v>2.1019999999999999</v>
      </c>
      <c r="N1003" s="41">
        <v>2.1019999999999999</v>
      </c>
      <c r="O1003" s="41">
        <v>70.417000000000002</v>
      </c>
      <c r="P1003" s="41">
        <v>3.1529999999999996</v>
      </c>
      <c r="Q1003" s="41">
        <v>2.1019999999999999</v>
      </c>
      <c r="R1003" s="41">
        <v>2.1019999999999999</v>
      </c>
      <c r="S1003" s="41">
        <v>2.1019999999999999</v>
      </c>
      <c r="T1003" s="41">
        <v>1.0509999999999999</v>
      </c>
      <c r="U1003" s="41">
        <v>2.1019999999999999</v>
      </c>
      <c r="V1003" s="41">
        <v>1.5533779999999999</v>
      </c>
      <c r="W1003" s="41">
        <v>1.289577</v>
      </c>
      <c r="X1003" s="41">
        <v>1.1834259999999996</v>
      </c>
      <c r="Y1003" s="41">
        <v>0.97265810317604096</v>
      </c>
      <c r="Z1003" s="41">
        <v>1.036993851592042</v>
      </c>
      <c r="AA1003" s="41">
        <v>1.5499700616752119</v>
      </c>
      <c r="AB1003" s="41">
        <v>1.3634244639999999</v>
      </c>
      <c r="AC1003" s="41">
        <v>1.6262228099999998</v>
      </c>
      <c r="AD1003" s="41">
        <v>1.4867247483409971</v>
      </c>
      <c r="AE1003" s="41">
        <v>1.2096467108549098</v>
      </c>
      <c r="AF1003" s="41">
        <v>2.1614386036670727</v>
      </c>
    </row>
    <row r="1004" spans="1:32" ht="13.5" thickBot="1" x14ac:dyDescent="0.25">
      <c r="A1004" s="16" t="s">
        <v>27</v>
      </c>
      <c r="B1004" s="17"/>
      <c r="C1004" s="18">
        <v>0</v>
      </c>
      <c r="D1004" s="18">
        <v>0</v>
      </c>
      <c r="E1004" s="18">
        <v>0</v>
      </c>
      <c r="F1004" s="18">
        <v>0</v>
      </c>
      <c r="G1004" s="18">
        <v>0</v>
      </c>
      <c r="H1004" s="18">
        <v>0</v>
      </c>
      <c r="I1004" s="18">
        <v>0</v>
      </c>
      <c r="J1004" s="18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0</v>
      </c>
      <c r="Q1004" s="18">
        <v>0</v>
      </c>
      <c r="R1004" s="18">
        <v>0</v>
      </c>
      <c r="S1004" s="18">
        <v>0</v>
      </c>
      <c r="T1004" s="18">
        <v>0</v>
      </c>
      <c r="U1004" s="18">
        <v>0</v>
      </c>
      <c r="V1004" s="18">
        <v>0</v>
      </c>
      <c r="W1004" s="18">
        <v>0</v>
      </c>
      <c r="X1004" s="18">
        <v>0</v>
      </c>
      <c r="Y1004" s="18">
        <v>0</v>
      </c>
      <c r="Z1004" s="18">
        <v>0</v>
      </c>
      <c r="AA1004" s="18">
        <v>0</v>
      </c>
      <c r="AB1004" s="18">
        <v>0</v>
      </c>
      <c r="AC1004" s="18">
        <v>0</v>
      </c>
      <c r="AD1004" s="18">
        <v>0</v>
      </c>
      <c r="AE1004" s="18">
        <v>0</v>
      </c>
      <c r="AF1004" s="18">
        <v>0</v>
      </c>
    </row>
    <row r="1005" spans="1:32" x14ac:dyDescent="0.2">
      <c r="A1005" s="42" t="s">
        <v>28</v>
      </c>
      <c r="B1005" s="43"/>
      <c r="C1005" s="44">
        <v>0</v>
      </c>
      <c r="D1005" s="44">
        <v>0</v>
      </c>
      <c r="E1005" s="44">
        <v>0</v>
      </c>
      <c r="F1005" s="44">
        <v>0</v>
      </c>
      <c r="G1005" s="44">
        <v>0</v>
      </c>
      <c r="H1005" s="44">
        <v>0</v>
      </c>
      <c r="I1005" s="44">
        <v>0</v>
      </c>
      <c r="J1005" s="44">
        <v>0</v>
      </c>
      <c r="K1005" s="44">
        <v>0</v>
      </c>
      <c r="L1005" s="44">
        <v>0</v>
      </c>
      <c r="M1005" s="44">
        <v>0</v>
      </c>
      <c r="N1005" s="44">
        <v>0</v>
      </c>
      <c r="O1005" s="44">
        <v>0</v>
      </c>
      <c r="P1005" s="44">
        <v>0</v>
      </c>
      <c r="Q1005" s="44">
        <v>0</v>
      </c>
      <c r="R1005" s="44">
        <v>0</v>
      </c>
      <c r="S1005" s="44">
        <v>0</v>
      </c>
      <c r="T1005" s="44">
        <v>0</v>
      </c>
      <c r="U1005" s="44">
        <v>0</v>
      </c>
      <c r="V1005" s="44">
        <v>0</v>
      </c>
      <c r="W1005" s="44">
        <v>0</v>
      </c>
      <c r="X1005" s="44">
        <v>0</v>
      </c>
      <c r="Y1005" s="44">
        <v>0</v>
      </c>
      <c r="Z1005" s="44">
        <v>0</v>
      </c>
      <c r="AA1005" s="44">
        <v>0</v>
      </c>
      <c r="AB1005" s="44">
        <v>0</v>
      </c>
      <c r="AC1005" s="44">
        <v>0</v>
      </c>
      <c r="AD1005" s="44">
        <v>0</v>
      </c>
      <c r="AE1005" s="44">
        <v>0</v>
      </c>
      <c r="AF1005" s="44">
        <v>0</v>
      </c>
    </row>
    <row r="1006" spans="1:32" x14ac:dyDescent="0.2">
      <c r="A1006" s="45" t="s">
        <v>29</v>
      </c>
      <c r="B1006" s="46" t="s">
        <v>30</v>
      </c>
      <c r="C1006" s="47">
        <v>0</v>
      </c>
      <c r="D1006" s="47">
        <v>0</v>
      </c>
      <c r="E1006" s="47">
        <v>0</v>
      </c>
      <c r="F1006" s="47">
        <v>0</v>
      </c>
      <c r="G1006" s="47">
        <v>0</v>
      </c>
      <c r="H1006" s="47">
        <v>0</v>
      </c>
      <c r="I1006" s="47">
        <v>0</v>
      </c>
      <c r="J1006" s="47">
        <v>0</v>
      </c>
      <c r="K1006" s="47">
        <v>0</v>
      </c>
      <c r="L1006" s="47">
        <v>0</v>
      </c>
      <c r="M1006" s="47">
        <v>0</v>
      </c>
      <c r="N1006" s="47">
        <v>0</v>
      </c>
      <c r="O1006" s="47">
        <v>0</v>
      </c>
      <c r="P1006" s="47">
        <v>0</v>
      </c>
      <c r="Q1006" s="47">
        <v>0</v>
      </c>
      <c r="R1006" s="47">
        <v>0</v>
      </c>
      <c r="S1006" s="47">
        <v>0</v>
      </c>
      <c r="T1006" s="47">
        <v>0</v>
      </c>
      <c r="U1006" s="47">
        <v>0</v>
      </c>
      <c r="V1006" s="47">
        <v>0</v>
      </c>
      <c r="W1006" s="47">
        <v>0</v>
      </c>
      <c r="X1006" s="47">
        <v>0</v>
      </c>
      <c r="Y1006" s="47">
        <v>0</v>
      </c>
      <c r="Z1006" s="47">
        <v>0</v>
      </c>
      <c r="AA1006" s="47">
        <v>0</v>
      </c>
      <c r="AB1006" s="47">
        <v>0</v>
      </c>
      <c r="AC1006" s="47">
        <v>0</v>
      </c>
      <c r="AD1006" s="47">
        <v>0</v>
      </c>
      <c r="AE1006" s="47">
        <v>0</v>
      </c>
      <c r="AF1006" s="47">
        <v>0</v>
      </c>
    </row>
    <row r="1007" spans="1:32" x14ac:dyDescent="0.2">
      <c r="A1007" s="49" t="s">
        <v>31</v>
      </c>
      <c r="B1007" s="50" t="s">
        <v>32</v>
      </c>
      <c r="C1007" s="51">
        <v>0</v>
      </c>
      <c r="D1007" s="51">
        <v>0</v>
      </c>
      <c r="E1007" s="51">
        <v>0</v>
      </c>
      <c r="F1007" s="51">
        <v>0</v>
      </c>
      <c r="G1007" s="51">
        <v>0</v>
      </c>
      <c r="H1007" s="51">
        <v>0</v>
      </c>
      <c r="I1007" s="51">
        <v>0</v>
      </c>
      <c r="J1007" s="51">
        <v>0</v>
      </c>
      <c r="K1007" s="51">
        <v>0</v>
      </c>
      <c r="L1007" s="51">
        <v>0</v>
      </c>
      <c r="M1007" s="51">
        <v>0</v>
      </c>
      <c r="N1007" s="51">
        <v>0</v>
      </c>
      <c r="O1007" s="51">
        <v>0</v>
      </c>
      <c r="P1007" s="51">
        <v>0</v>
      </c>
      <c r="Q1007" s="51">
        <v>0</v>
      </c>
      <c r="R1007" s="51">
        <v>0</v>
      </c>
      <c r="S1007" s="51">
        <v>0</v>
      </c>
      <c r="T1007" s="51">
        <v>0</v>
      </c>
      <c r="U1007" s="51">
        <v>0</v>
      </c>
      <c r="V1007" s="51">
        <v>0</v>
      </c>
      <c r="W1007" s="51">
        <v>0</v>
      </c>
      <c r="X1007" s="51">
        <v>0</v>
      </c>
      <c r="Y1007" s="51">
        <v>0</v>
      </c>
      <c r="Z1007" s="51">
        <v>0</v>
      </c>
      <c r="AA1007" s="51">
        <v>0</v>
      </c>
      <c r="AB1007" s="51">
        <v>0</v>
      </c>
      <c r="AC1007" s="51">
        <v>0</v>
      </c>
      <c r="AD1007" s="51">
        <v>0</v>
      </c>
      <c r="AE1007" s="51">
        <v>0</v>
      </c>
      <c r="AF1007" s="51">
        <v>0</v>
      </c>
    </row>
    <row r="1008" spans="1:32" x14ac:dyDescent="0.2">
      <c r="A1008" s="49" t="s">
        <v>33</v>
      </c>
      <c r="B1008" s="50" t="s">
        <v>34</v>
      </c>
      <c r="C1008" s="51">
        <v>0</v>
      </c>
      <c r="D1008" s="51">
        <v>0</v>
      </c>
      <c r="E1008" s="51">
        <v>0</v>
      </c>
      <c r="F1008" s="51">
        <v>0</v>
      </c>
      <c r="G1008" s="51">
        <v>0</v>
      </c>
      <c r="H1008" s="51">
        <v>0</v>
      </c>
      <c r="I1008" s="51">
        <v>0</v>
      </c>
      <c r="J1008" s="51">
        <v>0</v>
      </c>
      <c r="K1008" s="51">
        <v>0</v>
      </c>
      <c r="L1008" s="51">
        <v>0</v>
      </c>
      <c r="M1008" s="51">
        <v>0</v>
      </c>
      <c r="N1008" s="51">
        <v>0</v>
      </c>
      <c r="O1008" s="51">
        <v>0</v>
      </c>
      <c r="P1008" s="51">
        <v>0</v>
      </c>
      <c r="Q1008" s="51">
        <v>0</v>
      </c>
      <c r="R1008" s="51">
        <v>0</v>
      </c>
      <c r="S1008" s="51">
        <v>0</v>
      </c>
      <c r="T1008" s="51">
        <v>0</v>
      </c>
      <c r="U1008" s="51">
        <v>0</v>
      </c>
      <c r="V1008" s="51">
        <v>0</v>
      </c>
      <c r="W1008" s="51">
        <v>0</v>
      </c>
      <c r="X1008" s="51">
        <v>0</v>
      </c>
      <c r="Y1008" s="51">
        <v>0</v>
      </c>
      <c r="Z1008" s="51">
        <v>0</v>
      </c>
      <c r="AA1008" s="51">
        <v>0</v>
      </c>
      <c r="AB1008" s="51">
        <v>0</v>
      </c>
      <c r="AC1008" s="51">
        <v>0</v>
      </c>
      <c r="AD1008" s="51">
        <v>0</v>
      </c>
      <c r="AE1008" s="51">
        <v>0</v>
      </c>
      <c r="AF1008" s="51">
        <v>0</v>
      </c>
    </row>
    <row r="1009" spans="1:37" x14ac:dyDescent="0.2">
      <c r="A1009" s="49" t="s">
        <v>35</v>
      </c>
      <c r="B1009" s="50" t="s">
        <v>36</v>
      </c>
      <c r="C1009" s="51">
        <v>0</v>
      </c>
      <c r="D1009" s="51">
        <v>0</v>
      </c>
      <c r="E1009" s="51">
        <v>0</v>
      </c>
      <c r="F1009" s="51">
        <v>0</v>
      </c>
      <c r="G1009" s="51">
        <v>0</v>
      </c>
      <c r="H1009" s="51">
        <v>0</v>
      </c>
      <c r="I1009" s="51">
        <v>0</v>
      </c>
      <c r="J1009" s="51">
        <v>0</v>
      </c>
      <c r="K1009" s="51">
        <v>0</v>
      </c>
      <c r="L1009" s="51">
        <v>0</v>
      </c>
      <c r="M1009" s="51">
        <v>0</v>
      </c>
      <c r="N1009" s="51">
        <v>0</v>
      </c>
      <c r="O1009" s="51">
        <v>0</v>
      </c>
      <c r="P1009" s="51">
        <v>0</v>
      </c>
      <c r="Q1009" s="51">
        <v>0</v>
      </c>
      <c r="R1009" s="51">
        <v>0</v>
      </c>
      <c r="S1009" s="51">
        <v>0</v>
      </c>
      <c r="T1009" s="51">
        <v>0</v>
      </c>
      <c r="U1009" s="51">
        <v>0</v>
      </c>
      <c r="V1009" s="51">
        <v>0</v>
      </c>
      <c r="W1009" s="51">
        <v>0</v>
      </c>
      <c r="X1009" s="51">
        <v>0</v>
      </c>
      <c r="Y1009" s="51">
        <v>0</v>
      </c>
      <c r="Z1009" s="51">
        <v>0</v>
      </c>
      <c r="AA1009" s="51">
        <v>0</v>
      </c>
      <c r="AB1009" s="51">
        <v>0</v>
      </c>
      <c r="AC1009" s="51">
        <v>0</v>
      </c>
      <c r="AD1009" s="51">
        <v>0</v>
      </c>
      <c r="AE1009" s="51">
        <v>0</v>
      </c>
      <c r="AF1009" s="51">
        <v>0</v>
      </c>
    </row>
    <row r="1010" spans="1:37" x14ac:dyDescent="0.2">
      <c r="A1010" s="49" t="s">
        <v>37</v>
      </c>
      <c r="B1010" s="50" t="s">
        <v>38</v>
      </c>
      <c r="C1010" s="51">
        <v>0</v>
      </c>
      <c r="D1010" s="51">
        <v>0</v>
      </c>
      <c r="E1010" s="51">
        <v>0</v>
      </c>
      <c r="F1010" s="51">
        <v>0</v>
      </c>
      <c r="G1010" s="51">
        <v>0</v>
      </c>
      <c r="H1010" s="51">
        <v>0</v>
      </c>
      <c r="I1010" s="51">
        <v>0</v>
      </c>
      <c r="J1010" s="51">
        <v>0</v>
      </c>
      <c r="K1010" s="51">
        <v>0</v>
      </c>
      <c r="L1010" s="51">
        <v>0</v>
      </c>
      <c r="M1010" s="51">
        <v>0</v>
      </c>
      <c r="N1010" s="51">
        <v>0</v>
      </c>
      <c r="O1010" s="51">
        <v>0</v>
      </c>
      <c r="P1010" s="51">
        <v>0</v>
      </c>
      <c r="Q1010" s="51">
        <v>0</v>
      </c>
      <c r="R1010" s="51">
        <v>0</v>
      </c>
      <c r="S1010" s="51">
        <v>0</v>
      </c>
      <c r="T1010" s="51">
        <v>0</v>
      </c>
      <c r="U1010" s="51">
        <v>0</v>
      </c>
      <c r="V1010" s="51">
        <v>0</v>
      </c>
      <c r="W1010" s="51">
        <v>0</v>
      </c>
      <c r="X1010" s="51">
        <v>0</v>
      </c>
      <c r="Y1010" s="51">
        <v>0</v>
      </c>
      <c r="Z1010" s="51">
        <v>0</v>
      </c>
      <c r="AA1010" s="51">
        <v>0</v>
      </c>
      <c r="AB1010" s="51">
        <v>0</v>
      </c>
      <c r="AC1010" s="51">
        <v>0</v>
      </c>
      <c r="AD1010" s="51">
        <v>0</v>
      </c>
      <c r="AE1010" s="51">
        <v>0</v>
      </c>
      <c r="AF1010" s="51">
        <v>0</v>
      </c>
    </row>
    <row r="1011" spans="1:37" x14ac:dyDescent="0.2">
      <c r="A1011" s="49" t="s">
        <v>39</v>
      </c>
      <c r="B1011" s="50" t="s">
        <v>40</v>
      </c>
      <c r="C1011" s="51">
        <v>0</v>
      </c>
      <c r="D1011" s="51">
        <v>0</v>
      </c>
      <c r="E1011" s="51">
        <v>0</v>
      </c>
      <c r="F1011" s="51">
        <v>0</v>
      </c>
      <c r="G1011" s="51">
        <v>0</v>
      </c>
      <c r="H1011" s="51">
        <v>0</v>
      </c>
      <c r="I1011" s="51">
        <v>0</v>
      </c>
      <c r="J1011" s="51">
        <v>0</v>
      </c>
      <c r="K1011" s="51">
        <v>0</v>
      </c>
      <c r="L1011" s="51">
        <v>0</v>
      </c>
      <c r="M1011" s="51">
        <v>0</v>
      </c>
      <c r="N1011" s="51">
        <v>0</v>
      </c>
      <c r="O1011" s="51">
        <v>0</v>
      </c>
      <c r="P1011" s="51">
        <v>0</v>
      </c>
      <c r="Q1011" s="51">
        <v>0</v>
      </c>
      <c r="R1011" s="51">
        <v>0</v>
      </c>
      <c r="S1011" s="51">
        <v>0</v>
      </c>
      <c r="T1011" s="51">
        <v>0</v>
      </c>
      <c r="U1011" s="51">
        <v>0</v>
      </c>
      <c r="V1011" s="51">
        <v>0</v>
      </c>
      <c r="W1011" s="51">
        <v>0</v>
      </c>
      <c r="X1011" s="51">
        <v>0</v>
      </c>
      <c r="Y1011" s="51">
        <v>0</v>
      </c>
      <c r="Z1011" s="51">
        <v>0</v>
      </c>
      <c r="AA1011" s="51">
        <v>0</v>
      </c>
      <c r="AB1011" s="51">
        <v>0</v>
      </c>
      <c r="AC1011" s="51">
        <v>0</v>
      </c>
      <c r="AD1011" s="51">
        <v>0</v>
      </c>
      <c r="AE1011" s="51">
        <v>0</v>
      </c>
      <c r="AF1011" s="51">
        <v>0</v>
      </c>
    </row>
    <row r="1012" spans="1:37" x14ac:dyDescent="0.2">
      <c r="A1012" s="49" t="s">
        <v>41</v>
      </c>
      <c r="B1012" s="50" t="s">
        <v>42</v>
      </c>
      <c r="C1012" s="51">
        <v>0</v>
      </c>
      <c r="D1012" s="51">
        <v>0</v>
      </c>
      <c r="E1012" s="51">
        <v>0</v>
      </c>
      <c r="F1012" s="51">
        <v>0</v>
      </c>
      <c r="G1012" s="51">
        <v>0</v>
      </c>
      <c r="H1012" s="51">
        <v>0</v>
      </c>
      <c r="I1012" s="51">
        <v>0</v>
      </c>
      <c r="J1012" s="51">
        <v>0</v>
      </c>
      <c r="K1012" s="51">
        <v>0</v>
      </c>
      <c r="L1012" s="51">
        <v>0</v>
      </c>
      <c r="M1012" s="51">
        <v>0</v>
      </c>
      <c r="N1012" s="51">
        <v>0</v>
      </c>
      <c r="O1012" s="51">
        <v>0</v>
      </c>
      <c r="P1012" s="51">
        <v>0</v>
      </c>
      <c r="Q1012" s="51">
        <v>0</v>
      </c>
      <c r="R1012" s="51">
        <v>0</v>
      </c>
      <c r="S1012" s="51">
        <v>0</v>
      </c>
      <c r="T1012" s="51">
        <v>0</v>
      </c>
      <c r="U1012" s="51">
        <v>0</v>
      </c>
      <c r="V1012" s="51">
        <v>0</v>
      </c>
      <c r="W1012" s="51">
        <v>0</v>
      </c>
      <c r="X1012" s="51">
        <v>0</v>
      </c>
      <c r="Y1012" s="51">
        <v>0</v>
      </c>
      <c r="Z1012" s="51">
        <v>0</v>
      </c>
      <c r="AA1012" s="51">
        <v>0</v>
      </c>
      <c r="AB1012" s="51">
        <v>0</v>
      </c>
      <c r="AC1012" s="51">
        <v>0</v>
      </c>
      <c r="AD1012" s="51">
        <v>0</v>
      </c>
      <c r="AE1012" s="51">
        <v>0</v>
      </c>
      <c r="AF1012" s="51">
        <v>0</v>
      </c>
    </row>
    <row r="1013" spans="1:37" x14ac:dyDescent="0.2">
      <c r="A1013" s="49" t="s">
        <v>43</v>
      </c>
      <c r="B1013" s="50" t="s">
        <v>44</v>
      </c>
      <c r="C1013" s="51">
        <v>0</v>
      </c>
      <c r="D1013" s="51">
        <v>0</v>
      </c>
      <c r="E1013" s="51">
        <v>0</v>
      </c>
      <c r="F1013" s="51">
        <v>0</v>
      </c>
      <c r="G1013" s="51">
        <v>0</v>
      </c>
      <c r="H1013" s="51">
        <v>0</v>
      </c>
      <c r="I1013" s="51">
        <v>0</v>
      </c>
      <c r="J1013" s="51">
        <v>0</v>
      </c>
      <c r="K1013" s="51">
        <v>0</v>
      </c>
      <c r="L1013" s="51">
        <v>0</v>
      </c>
      <c r="M1013" s="51">
        <v>0</v>
      </c>
      <c r="N1013" s="51">
        <v>0</v>
      </c>
      <c r="O1013" s="51">
        <v>0</v>
      </c>
      <c r="P1013" s="51">
        <v>0</v>
      </c>
      <c r="Q1013" s="51">
        <v>0</v>
      </c>
      <c r="R1013" s="51">
        <v>0</v>
      </c>
      <c r="S1013" s="51">
        <v>0</v>
      </c>
      <c r="T1013" s="51">
        <v>0</v>
      </c>
      <c r="U1013" s="51">
        <v>0</v>
      </c>
      <c r="V1013" s="51">
        <v>0</v>
      </c>
      <c r="W1013" s="51">
        <v>0</v>
      </c>
      <c r="X1013" s="51">
        <v>0</v>
      </c>
      <c r="Y1013" s="51">
        <v>0</v>
      </c>
      <c r="Z1013" s="51">
        <v>0</v>
      </c>
      <c r="AA1013" s="51">
        <v>0</v>
      </c>
      <c r="AB1013" s="51">
        <v>0</v>
      </c>
      <c r="AC1013" s="51">
        <v>0</v>
      </c>
      <c r="AD1013" s="51">
        <v>0</v>
      </c>
      <c r="AE1013" s="51">
        <v>0</v>
      </c>
      <c r="AF1013" s="51">
        <v>0</v>
      </c>
    </row>
    <row r="1014" spans="1:37" x14ac:dyDescent="0.2">
      <c r="A1014" s="49" t="s">
        <v>45</v>
      </c>
      <c r="B1014" s="50" t="s">
        <v>46</v>
      </c>
      <c r="C1014" s="51">
        <v>0</v>
      </c>
      <c r="D1014" s="51">
        <v>0</v>
      </c>
      <c r="E1014" s="51">
        <v>0</v>
      </c>
      <c r="F1014" s="51">
        <v>0</v>
      </c>
      <c r="G1014" s="51">
        <v>0</v>
      </c>
      <c r="H1014" s="51">
        <v>0</v>
      </c>
      <c r="I1014" s="51">
        <v>0</v>
      </c>
      <c r="J1014" s="51">
        <v>0</v>
      </c>
      <c r="K1014" s="51">
        <v>0</v>
      </c>
      <c r="L1014" s="51">
        <v>0</v>
      </c>
      <c r="M1014" s="51">
        <v>0</v>
      </c>
      <c r="N1014" s="51">
        <v>0</v>
      </c>
      <c r="O1014" s="51">
        <v>0</v>
      </c>
      <c r="P1014" s="51">
        <v>0</v>
      </c>
      <c r="Q1014" s="51">
        <v>0</v>
      </c>
      <c r="R1014" s="51">
        <v>0</v>
      </c>
      <c r="S1014" s="51">
        <v>0</v>
      </c>
      <c r="T1014" s="51">
        <v>0</v>
      </c>
      <c r="U1014" s="51">
        <v>0</v>
      </c>
      <c r="V1014" s="51">
        <v>0</v>
      </c>
      <c r="W1014" s="51">
        <v>0</v>
      </c>
      <c r="X1014" s="51">
        <v>0</v>
      </c>
      <c r="Y1014" s="51">
        <v>0</v>
      </c>
      <c r="Z1014" s="51">
        <v>0</v>
      </c>
      <c r="AA1014" s="51">
        <v>0</v>
      </c>
      <c r="AB1014" s="51">
        <v>0</v>
      </c>
      <c r="AC1014" s="51">
        <v>0</v>
      </c>
      <c r="AD1014" s="51">
        <v>0</v>
      </c>
      <c r="AE1014" s="51">
        <v>0</v>
      </c>
      <c r="AF1014" s="51">
        <v>0</v>
      </c>
    </row>
    <row r="1015" spans="1:37" x14ac:dyDescent="0.2">
      <c r="A1015" s="49" t="s">
        <v>47</v>
      </c>
      <c r="B1015" s="50" t="s">
        <v>48</v>
      </c>
      <c r="C1015" s="51">
        <v>0</v>
      </c>
      <c r="D1015" s="51">
        <v>0</v>
      </c>
      <c r="E1015" s="51">
        <v>0</v>
      </c>
      <c r="F1015" s="51">
        <v>0</v>
      </c>
      <c r="G1015" s="51">
        <v>0</v>
      </c>
      <c r="H1015" s="51">
        <v>0</v>
      </c>
      <c r="I1015" s="51">
        <v>0</v>
      </c>
      <c r="J1015" s="51">
        <v>0</v>
      </c>
      <c r="K1015" s="51">
        <v>0</v>
      </c>
      <c r="L1015" s="51">
        <v>0</v>
      </c>
      <c r="M1015" s="51">
        <v>0</v>
      </c>
      <c r="N1015" s="51">
        <v>0</v>
      </c>
      <c r="O1015" s="51">
        <v>0</v>
      </c>
      <c r="P1015" s="51">
        <v>0</v>
      </c>
      <c r="Q1015" s="51">
        <v>0</v>
      </c>
      <c r="R1015" s="51">
        <v>0</v>
      </c>
      <c r="S1015" s="51">
        <v>0</v>
      </c>
      <c r="T1015" s="51">
        <v>0</v>
      </c>
      <c r="U1015" s="51">
        <v>0</v>
      </c>
      <c r="V1015" s="51">
        <v>0</v>
      </c>
      <c r="W1015" s="51">
        <v>0</v>
      </c>
      <c r="X1015" s="51">
        <v>0</v>
      </c>
      <c r="Y1015" s="51">
        <v>0</v>
      </c>
      <c r="Z1015" s="51">
        <v>0</v>
      </c>
      <c r="AA1015" s="51">
        <v>0</v>
      </c>
      <c r="AB1015" s="51">
        <v>0</v>
      </c>
      <c r="AC1015" s="51">
        <v>0</v>
      </c>
      <c r="AD1015" s="51">
        <v>0</v>
      </c>
      <c r="AE1015" s="51">
        <v>0</v>
      </c>
      <c r="AF1015" s="51">
        <v>0</v>
      </c>
    </row>
    <row r="1016" spans="1:37" x14ac:dyDescent="0.2">
      <c r="A1016" s="49" t="s">
        <v>49</v>
      </c>
      <c r="B1016" s="50" t="s">
        <v>50</v>
      </c>
      <c r="C1016" s="51">
        <v>0</v>
      </c>
      <c r="D1016" s="51">
        <v>0</v>
      </c>
      <c r="E1016" s="51">
        <v>0</v>
      </c>
      <c r="F1016" s="51">
        <v>0</v>
      </c>
      <c r="G1016" s="51">
        <v>0</v>
      </c>
      <c r="H1016" s="51">
        <v>0</v>
      </c>
      <c r="I1016" s="51">
        <v>0</v>
      </c>
      <c r="J1016" s="51">
        <v>0</v>
      </c>
      <c r="K1016" s="51">
        <v>0</v>
      </c>
      <c r="L1016" s="51">
        <v>0</v>
      </c>
      <c r="M1016" s="51">
        <v>0</v>
      </c>
      <c r="N1016" s="51">
        <v>0</v>
      </c>
      <c r="O1016" s="51">
        <v>0</v>
      </c>
      <c r="P1016" s="51">
        <v>0</v>
      </c>
      <c r="Q1016" s="51">
        <v>0</v>
      </c>
      <c r="R1016" s="51">
        <v>0</v>
      </c>
      <c r="S1016" s="51">
        <v>0</v>
      </c>
      <c r="T1016" s="51">
        <v>0</v>
      </c>
      <c r="U1016" s="51">
        <v>0</v>
      </c>
      <c r="V1016" s="51">
        <v>0</v>
      </c>
      <c r="W1016" s="51">
        <v>0</v>
      </c>
      <c r="X1016" s="51">
        <v>0</v>
      </c>
      <c r="Y1016" s="51">
        <v>0</v>
      </c>
      <c r="Z1016" s="51">
        <v>0</v>
      </c>
      <c r="AA1016" s="51">
        <v>0</v>
      </c>
      <c r="AB1016" s="51">
        <v>0</v>
      </c>
      <c r="AC1016" s="51">
        <v>0</v>
      </c>
      <c r="AD1016" s="51">
        <v>0</v>
      </c>
      <c r="AE1016" s="51">
        <v>0</v>
      </c>
      <c r="AF1016" s="51">
        <v>0</v>
      </c>
    </row>
    <row r="1017" spans="1:37" x14ac:dyDescent="0.2">
      <c r="A1017" s="49" t="s">
        <v>51</v>
      </c>
      <c r="B1017" s="50" t="s">
        <v>52</v>
      </c>
      <c r="C1017" s="51">
        <v>0</v>
      </c>
      <c r="D1017" s="51">
        <v>0</v>
      </c>
      <c r="E1017" s="51">
        <v>0</v>
      </c>
      <c r="F1017" s="51">
        <v>0</v>
      </c>
      <c r="G1017" s="51">
        <v>0</v>
      </c>
      <c r="H1017" s="51">
        <v>0</v>
      </c>
      <c r="I1017" s="51">
        <v>0</v>
      </c>
      <c r="J1017" s="51">
        <v>0</v>
      </c>
      <c r="K1017" s="51">
        <v>0</v>
      </c>
      <c r="L1017" s="51">
        <v>0</v>
      </c>
      <c r="M1017" s="51">
        <v>0</v>
      </c>
      <c r="N1017" s="51">
        <v>0</v>
      </c>
      <c r="O1017" s="51">
        <v>0</v>
      </c>
      <c r="P1017" s="51">
        <v>0</v>
      </c>
      <c r="Q1017" s="51">
        <v>0</v>
      </c>
      <c r="R1017" s="51">
        <v>0</v>
      </c>
      <c r="S1017" s="51">
        <v>0</v>
      </c>
      <c r="T1017" s="51">
        <v>0</v>
      </c>
      <c r="U1017" s="51">
        <v>0</v>
      </c>
      <c r="V1017" s="51">
        <v>0</v>
      </c>
      <c r="W1017" s="51">
        <v>0</v>
      </c>
      <c r="X1017" s="51">
        <v>0</v>
      </c>
      <c r="Y1017" s="51">
        <v>0</v>
      </c>
      <c r="Z1017" s="51">
        <v>0</v>
      </c>
      <c r="AA1017" s="51">
        <v>0</v>
      </c>
      <c r="AB1017" s="51">
        <v>0</v>
      </c>
      <c r="AC1017" s="51">
        <v>0</v>
      </c>
      <c r="AD1017" s="51">
        <v>0</v>
      </c>
      <c r="AE1017" s="51">
        <v>0</v>
      </c>
      <c r="AF1017" s="51">
        <v>0</v>
      </c>
    </row>
    <row r="1018" spans="1:37" x14ac:dyDescent="0.2">
      <c r="A1018" s="76" t="s">
        <v>53</v>
      </c>
      <c r="B1018" s="92" t="s">
        <v>54</v>
      </c>
      <c r="C1018" s="78">
        <v>0</v>
      </c>
      <c r="D1018" s="78">
        <v>0</v>
      </c>
      <c r="E1018" s="78">
        <v>0</v>
      </c>
      <c r="F1018" s="78">
        <v>0</v>
      </c>
      <c r="G1018" s="78">
        <v>0</v>
      </c>
      <c r="H1018" s="78">
        <v>0</v>
      </c>
      <c r="I1018" s="78">
        <v>0</v>
      </c>
      <c r="J1018" s="78">
        <v>0</v>
      </c>
      <c r="K1018" s="78">
        <v>0</v>
      </c>
      <c r="L1018" s="78">
        <v>0</v>
      </c>
      <c r="M1018" s="78">
        <v>0</v>
      </c>
      <c r="N1018" s="78">
        <v>0</v>
      </c>
      <c r="O1018" s="78">
        <v>0</v>
      </c>
      <c r="P1018" s="78">
        <v>0</v>
      </c>
      <c r="Q1018" s="78">
        <v>0</v>
      </c>
      <c r="R1018" s="78">
        <v>0</v>
      </c>
      <c r="S1018" s="78">
        <v>0</v>
      </c>
      <c r="T1018" s="78">
        <v>0</v>
      </c>
      <c r="U1018" s="78">
        <v>0</v>
      </c>
      <c r="V1018" s="78">
        <v>0</v>
      </c>
      <c r="W1018" s="78">
        <v>0</v>
      </c>
      <c r="X1018" s="78">
        <v>0</v>
      </c>
      <c r="Y1018" s="78">
        <v>0</v>
      </c>
      <c r="Z1018" s="78">
        <v>0</v>
      </c>
      <c r="AA1018" s="78">
        <v>0</v>
      </c>
      <c r="AB1018" s="78">
        <v>0</v>
      </c>
      <c r="AC1018" s="78">
        <v>0</v>
      </c>
      <c r="AD1018" s="78">
        <v>0</v>
      </c>
      <c r="AE1018" s="78">
        <v>0</v>
      </c>
      <c r="AF1018" s="78">
        <v>0</v>
      </c>
    </row>
    <row r="1019" spans="1:37" s="60" customFormat="1" x14ac:dyDescent="0.2">
      <c r="A1019" s="57" t="s">
        <v>55</v>
      </c>
      <c r="B1019" s="58" t="s">
        <v>56</v>
      </c>
      <c r="C1019" s="59">
        <v>0</v>
      </c>
      <c r="D1019" s="59">
        <v>0</v>
      </c>
      <c r="E1019" s="59">
        <v>0</v>
      </c>
      <c r="F1019" s="59">
        <v>0</v>
      </c>
      <c r="G1019" s="59">
        <v>0</v>
      </c>
      <c r="H1019" s="59">
        <v>0</v>
      </c>
      <c r="I1019" s="59">
        <v>0</v>
      </c>
      <c r="J1019" s="59">
        <v>0</v>
      </c>
      <c r="K1019" s="59">
        <v>0</v>
      </c>
      <c r="L1019" s="59">
        <v>0</v>
      </c>
      <c r="M1019" s="59">
        <v>0</v>
      </c>
      <c r="N1019" s="59">
        <v>0</v>
      </c>
      <c r="O1019" s="59">
        <v>0</v>
      </c>
      <c r="P1019" s="59">
        <v>0</v>
      </c>
      <c r="Q1019" s="59">
        <v>0</v>
      </c>
      <c r="R1019" s="59">
        <v>0</v>
      </c>
      <c r="S1019" s="59">
        <v>0</v>
      </c>
      <c r="T1019" s="59">
        <v>0</v>
      </c>
      <c r="U1019" s="59">
        <v>0</v>
      </c>
      <c r="V1019" s="59">
        <v>0</v>
      </c>
      <c r="W1019" s="59">
        <v>0</v>
      </c>
      <c r="X1019" s="59">
        <v>0</v>
      </c>
      <c r="Y1019" s="59">
        <v>0</v>
      </c>
      <c r="Z1019" s="59">
        <v>0</v>
      </c>
      <c r="AA1019" s="59">
        <v>0</v>
      </c>
      <c r="AB1019" s="59">
        <v>0</v>
      </c>
      <c r="AC1019" s="59">
        <v>0</v>
      </c>
      <c r="AD1019" s="59">
        <v>0</v>
      </c>
      <c r="AE1019" s="59">
        <v>0</v>
      </c>
      <c r="AF1019" s="59">
        <v>0</v>
      </c>
      <c r="AG1019"/>
      <c r="AH1019"/>
      <c r="AI1019"/>
      <c r="AJ1019"/>
      <c r="AK1019"/>
    </row>
    <row r="1020" spans="1:37" x14ac:dyDescent="0.2">
      <c r="A1020" s="30" t="s">
        <v>57</v>
      </c>
      <c r="B1020" s="31"/>
      <c r="C1020" s="19">
        <v>0</v>
      </c>
      <c r="D1020" s="19">
        <v>0</v>
      </c>
      <c r="E1020" s="19">
        <v>0</v>
      </c>
      <c r="F1020" s="19">
        <v>0</v>
      </c>
      <c r="G1020" s="19">
        <v>0</v>
      </c>
      <c r="H1020" s="19">
        <v>0</v>
      </c>
      <c r="I1020" s="19">
        <v>0</v>
      </c>
      <c r="J1020" s="19">
        <v>0</v>
      </c>
      <c r="K1020" s="19">
        <v>0</v>
      </c>
      <c r="L1020" s="19">
        <v>0</v>
      </c>
      <c r="M1020" s="19">
        <v>0</v>
      </c>
      <c r="N1020" s="19">
        <v>0</v>
      </c>
      <c r="O1020" s="19">
        <v>0</v>
      </c>
      <c r="P1020" s="19">
        <v>0</v>
      </c>
      <c r="Q1020" s="19">
        <v>0</v>
      </c>
      <c r="R1020" s="19">
        <v>0</v>
      </c>
      <c r="S1020" s="19">
        <v>0</v>
      </c>
      <c r="T1020" s="19">
        <v>0</v>
      </c>
      <c r="U1020" s="19">
        <v>0</v>
      </c>
      <c r="V1020" s="19">
        <v>0</v>
      </c>
      <c r="W1020" s="19">
        <v>0</v>
      </c>
      <c r="X1020" s="19">
        <v>0</v>
      </c>
      <c r="Y1020" s="19">
        <v>0</v>
      </c>
      <c r="Z1020" s="19">
        <v>0</v>
      </c>
      <c r="AA1020" s="19">
        <v>0</v>
      </c>
      <c r="AB1020" s="19">
        <v>0</v>
      </c>
      <c r="AC1020" s="19">
        <v>0</v>
      </c>
      <c r="AD1020" s="19">
        <v>0</v>
      </c>
      <c r="AE1020" s="19">
        <v>0</v>
      </c>
      <c r="AF1020" s="19">
        <v>0</v>
      </c>
    </row>
    <row r="1021" spans="1:37" x14ac:dyDescent="0.2">
      <c r="A1021" s="61" t="s">
        <v>58</v>
      </c>
      <c r="B1021" s="25"/>
      <c r="C1021" s="62">
        <v>0</v>
      </c>
      <c r="D1021" s="62">
        <v>0</v>
      </c>
      <c r="E1021" s="62">
        <v>0</v>
      </c>
      <c r="F1021" s="62">
        <v>0</v>
      </c>
      <c r="G1021" s="62">
        <v>0</v>
      </c>
      <c r="H1021" s="62">
        <v>0</v>
      </c>
      <c r="I1021" s="62">
        <v>0</v>
      </c>
      <c r="J1021" s="62">
        <v>0</v>
      </c>
      <c r="K1021" s="62">
        <v>0</v>
      </c>
      <c r="L1021" s="62">
        <v>0</v>
      </c>
      <c r="M1021" s="62">
        <v>0</v>
      </c>
      <c r="N1021" s="62">
        <v>0</v>
      </c>
      <c r="O1021" s="62">
        <v>0</v>
      </c>
      <c r="P1021" s="62">
        <v>0</v>
      </c>
      <c r="Q1021" s="62">
        <v>0</v>
      </c>
      <c r="R1021" s="62">
        <v>0</v>
      </c>
      <c r="S1021" s="62">
        <v>0</v>
      </c>
      <c r="T1021" s="62">
        <v>0</v>
      </c>
      <c r="U1021" s="62">
        <v>0</v>
      </c>
      <c r="V1021" s="62">
        <v>0</v>
      </c>
      <c r="W1021" s="62">
        <v>0</v>
      </c>
      <c r="X1021" s="62">
        <v>0</v>
      </c>
      <c r="Y1021" s="62">
        <v>0</v>
      </c>
      <c r="Z1021" s="62">
        <v>0</v>
      </c>
      <c r="AA1021" s="62">
        <v>0</v>
      </c>
      <c r="AB1021" s="62">
        <v>0</v>
      </c>
      <c r="AC1021" s="62">
        <v>0</v>
      </c>
      <c r="AD1021" s="62">
        <v>0</v>
      </c>
      <c r="AE1021" s="62">
        <v>0</v>
      </c>
      <c r="AF1021" s="62">
        <v>0</v>
      </c>
    </row>
    <row r="1022" spans="1:37" x14ac:dyDescent="0.2">
      <c r="A1022" s="45" t="s">
        <v>59</v>
      </c>
      <c r="B1022" s="63"/>
      <c r="C1022" s="47">
        <v>0</v>
      </c>
      <c r="D1022" s="47">
        <v>0</v>
      </c>
      <c r="E1022" s="47">
        <v>0</v>
      </c>
      <c r="F1022" s="47">
        <v>0</v>
      </c>
      <c r="G1022" s="47">
        <v>0</v>
      </c>
      <c r="H1022" s="47">
        <v>0</v>
      </c>
      <c r="I1022" s="47">
        <v>0</v>
      </c>
      <c r="J1022" s="47">
        <v>0</v>
      </c>
      <c r="K1022" s="47">
        <v>0</v>
      </c>
      <c r="L1022" s="47">
        <v>0</v>
      </c>
      <c r="M1022" s="47">
        <v>0</v>
      </c>
      <c r="N1022" s="47">
        <v>0</v>
      </c>
      <c r="O1022" s="47">
        <v>0</v>
      </c>
      <c r="P1022" s="47">
        <v>0</v>
      </c>
      <c r="Q1022" s="47">
        <v>0</v>
      </c>
      <c r="R1022" s="47">
        <v>0</v>
      </c>
      <c r="S1022" s="47">
        <v>0</v>
      </c>
      <c r="T1022" s="47">
        <v>0</v>
      </c>
      <c r="U1022" s="47">
        <v>0</v>
      </c>
      <c r="V1022" s="47">
        <v>0</v>
      </c>
      <c r="W1022" s="47">
        <v>0</v>
      </c>
      <c r="X1022" s="47">
        <v>0</v>
      </c>
      <c r="Y1022" s="47">
        <v>0</v>
      </c>
      <c r="Z1022" s="47">
        <v>0</v>
      </c>
      <c r="AA1022" s="47">
        <v>0</v>
      </c>
      <c r="AB1022" s="47">
        <v>0</v>
      </c>
      <c r="AC1022" s="47">
        <v>0</v>
      </c>
      <c r="AD1022" s="47">
        <v>0</v>
      </c>
      <c r="AE1022" s="47">
        <v>0</v>
      </c>
      <c r="AF1022" s="47">
        <v>0</v>
      </c>
    </row>
    <row r="1023" spans="1:37" x14ac:dyDescent="0.2">
      <c r="A1023" s="49" t="s">
        <v>60</v>
      </c>
      <c r="B1023" s="11"/>
      <c r="C1023" s="51">
        <v>0</v>
      </c>
      <c r="D1023" s="51">
        <v>0</v>
      </c>
      <c r="E1023" s="51">
        <v>0</v>
      </c>
      <c r="F1023" s="51">
        <v>0</v>
      </c>
      <c r="G1023" s="51">
        <v>0</v>
      </c>
      <c r="H1023" s="51">
        <v>0</v>
      </c>
      <c r="I1023" s="51">
        <v>0</v>
      </c>
      <c r="J1023" s="51">
        <v>0</v>
      </c>
      <c r="K1023" s="51">
        <v>0</v>
      </c>
      <c r="L1023" s="51">
        <v>0</v>
      </c>
      <c r="M1023" s="51">
        <v>0</v>
      </c>
      <c r="N1023" s="51">
        <v>0</v>
      </c>
      <c r="O1023" s="51">
        <v>0</v>
      </c>
      <c r="P1023" s="51">
        <v>0</v>
      </c>
      <c r="Q1023" s="51">
        <v>0</v>
      </c>
      <c r="R1023" s="51">
        <v>0</v>
      </c>
      <c r="S1023" s="51">
        <v>0</v>
      </c>
      <c r="T1023" s="51">
        <v>0</v>
      </c>
      <c r="U1023" s="51">
        <v>0</v>
      </c>
      <c r="V1023" s="51">
        <v>0</v>
      </c>
      <c r="W1023" s="51">
        <v>0</v>
      </c>
      <c r="X1023" s="51">
        <v>0</v>
      </c>
      <c r="Y1023" s="51">
        <v>0</v>
      </c>
      <c r="Z1023" s="51">
        <v>0</v>
      </c>
      <c r="AA1023" s="51">
        <v>0</v>
      </c>
      <c r="AB1023" s="51">
        <v>0</v>
      </c>
      <c r="AC1023" s="51">
        <v>0</v>
      </c>
      <c r="AD1023" s="51">
        <v>0</v>
      </c>
      <c r="AE1023" s="51">
        <v>0</v>
      </c>
      <c r="AF1023" s="51">
        <v>0</v>
      </c>
    </row>
    <row r="1024" spans="1:37" x14ac:dyDescent="0.2">
      <c r="A1024" s="49" t="s">
        <v>61</v>
      </c>
      <c r="B1024" s="11"/>
      <c r="C1024" s="51">
        <v>0</v>
      </c>
      <c r="D1024" s="51">
        <v>0</v>
      </c>
      <c r="E1024" s="51">
        <v>0</v>
      </c>
      <c r="F1024" s="51">
        <v>0</v>
      </c>
      <c r="G1024" s="51">
        <v>0</v>
      </c>
      <c r="H1024" s="51">
        <v>0</v>
      </c>
      <c r="I1024" s="51">
        <v>0</v>
      </c>
      <c r="J1024" s="51">
        <v>0</v>
      </c>
      <c r="K1024" s="51">
        <v>0</v>
      </c>
      <c r="L1024" s="51">
        <v>0</v>
      </c>
      <c r="M1024" s="51">
        <v>0</v>
      </c>
      <c r="N1024" s="51">
        <v>0</v>
      </c>
      <c r="O1024" s="51">
        <v>0</v>
      </c>
      <c r="P1024" s="51">
        <v>0</v>
      </c>
      <c r="Q1024" s="51">
        <v>0</v>
      </c>
      <c r="R1024" s="51">
        <v>0</v>
      </c>
      <c r="S1024" s="51">
        <v>0</v>
      </c>
      <c r="T1024" s="51">
        <v>0</v>
      </c>
      <c r="U1024" s="51">
        <v>0</v>
      </c>
      <c r="V1024" s="51">
        <v>0</v>
      </c>
      <c r="W1024" s="51">
        <v>0</v>
      </c>
      <c r="X1024" s="51">
        <v>0</v>
      </c>
      <c r="Y1024" s="51">
        <v>0</v>
      </c>
      <c r="Z1024" s="51">
        <v>0</v>
      </c>
      <c r="AA1024" s="51">
        <v>0</v>
      </c>
      <c r="AB1024" s="51">
        <v>0</v>
      </c>
      <c r="AC1024" s="51">
        <v>0</v>
      </c>
      <c r="AD1024" s="51">
        <v>0</v>
      </c>
      <c r="AE1024" s="51">
        <v>0</v>
      </c>
      <c r="AF1024" s="51">
        <v>0</v>
      </c>
    </row>
    <row r="1025" spans="1:32" x14ac:dyDescent="0.2">
      <c r="A1025" s="49" t="s">
        <v>62</v>
      </c>
      <c r="B1025" s="11"/>
      <c r="C1025" s="51">
        <v>0</v>
      </c>
      <c r="D1025" s="51">
        <v>0</v>
      </c>
      <c r="E1025" s="51">
        <v>0</v>
      </c>
      <c r="F1025" s="51">
        <v>0</v>
      </c>
      <c r="G1025" s="51">
        <v>0</v>
      </c>
      <c r="H1025" s="51">
        <v>0</v>
      </c>
      <c r="I1025" s="51">
        <v>0</v>
      </c>
      <c r="J1025" s="51">
        <v>0</v>
      </c>
      <c r="K1025" s="51">
        <v>0</v>
      </c>
      <c r="L1025" s="51">
        <v>0</v>
      </c>
      <c r="M1025" s="51">
        <v>0</v>
      </c>
      <c r="N1025" s="51">
        <v>0</v>
      </c>
      <c r="O1025" s="51">
        <v>0</v>
      </c>
      <c r="P1025" s="51">
        <v>0</v>
      </c>
      <c r="Q1025" s="51">
        <v>0</v>
      </c>
      <c r="R1025" s="51">
        <v>0</v>
      </c>
      <c r="S1025" s="51">
        <v>0</v>
      </c>
      <c r="T1025" s="51">
        <v>0</v>
      </c>
      <c r="U1025" s="51">
        <v>0</v>
      </c>
      <c r="V1025" s="51">
        <v>0</v>
      </c>
      <c r="W1025" s="51">
        <v>0</v>
      </c>
      <c r="X1025" s="51">
        <v>0</v>
      </c>
      <c r="Y1025" s="51">
        <v>0</v>
      </c>
      <c r="Z1025" s="51">
        <v>0</v>
      </c>
      <c r="AA1025" s="51">
        <v>0</v>
      </c>
      <c r="AB1025" s="51">
        <v>0</v>
      </c>
      <c r="AC1025" s="51">
        <v>0</v>
      </c>
      <c r="AD1025" s="51">
        <v>0</v>
      </c>
      <c r="AE1025" s="51">
        <v>0</v>
      </c>
      <c r="AF1025" s="51">
        <v>0</v>
      </c>
    </row>
    <row r="1026" spans="1:32" x14ac:dyDescent="0.2">
      <c r="A1026" s="49" t="s">
        <v>63</v>
      </c>
      <c r="B1026" s="11"/>
      <c r="C1026" s="51">
        <v>0</v>
      </c>
      <c r="D1026" s="51">
        <v>0</v>
      </c>
      <c r="E1026" s="51">
        <v>0</v>
      </c>
      <c r="F1026" s="51">
        <v>0</v>
      </c>
      <c r="G1026" s="51">
        <v>0</v>
      </c>
      <c r="H1026" s="51">
        <v>0</v>
      </c>
      <c r="I1026" s="51">
        <v>0</v>
      </c>
      <c r="J1026" s="51">
        <v>0</v>
      </c>
      <c r="K1026" s="51">
        <v>0</v>
      </c>
      <c r="L1026" s="51">
        <v>0</v>
      </c>
      <c r="M1026" s="51">
        <v>0</v>
      </c>
      <c r="N1026" s="51">
        <v>0</v>
      </c>
      <c r="O1026" s="51">
        <v>0</v>
      </c>
      <c r="P1026" s="51">
        <v>0</v>
      </c>
      <c r="Q1026" s="51">
        <v>0</v>
      </c>
      <c r="R1026" s="51">
        <v>0</v>
      </c>
      <c r="S1026" s="51">
        <v>0</v>
      </c>
      <c r="T1026" s="51">
        <v>0</v>
      </c>
      <c r="U1026" s="51">
        <v>0</v>
      </c>
      <c r="V1026" s="51">
        <v>0</v>
      </c>
      <c r="W1026" s="51">
        <v>0</v>
      </c>
      <c r="X1026" s="51">
        <v>0</v>
      </c>
      <c r="Y1026" s="51">
        <v>0</v>
      </c>
      <c r="Z1026" s="51">
        <v>0</v>
      </c>
      <c r="AA1026" s="51">
        <v>0</v>
      </c>
      <c r="AB1026" s="51">
        <v>0</v>
      </c>
      <c r="AC1026" s="51">
        <v>0</v>
      </c>
      <c r="AD1026" s="51">
        <v>0</v>
      </c>
      <c r="AE1026" s="51">
        <v>0</v>
      </c>
      <c r="AF1026" s="51">
        <v>0</v>
      </c>
    </row>
    <row r="1027" spans="1:32" x14ac:dyDescent="0.2">
      <c r="A1027" s="49" t="s">
        <v>64</v>
      </c>
      <c r="B1027" s="11"/>
      <c r="C1027" s="51">
        <v>0</v>
      </c>
      <c r="D1027" s="51">
        <v>0</v>
      </c>
      <c r="E1027" s="51">
        <v>0</v>
      </c>
      <c r="F1027" s="51">
        <v>0</v>
      </c>
      <c r="G1027" s="51">
        <v>0</v>
      </c>
      <c r="H1027" s="51">
        <v>0</v>
      </c>
      <c r="I1027" s="51">
        <v>0</v>
      </c>
      <c r="J1027" s="51">
        <v>0</v>
      </c>
      <c r="K1027" s="51">
        <v>0</v>
      </c>
      <c r="L1027" s="51">
        <v>0</v>
      </c>
      <c r="M1027" s="51">
        <v>0</v>
      </c>
      <c r="N1027" s="51">
        <v>0</v>
      </c>
      <c r="O1027" s="51">
        <v>0</v>
      </c>
      <c r="P1027" s="51">
        <v>0</v>
      </c>
      <c r="Q1027" s="51">
        <v>0</v>
      </c>
      <c r="R1027" s="51">
        <v>0</v>
      </c>
      <c r="S1027" s="51">
        <v>0</v>
      </c>
      <c r="T1027" s="51">
        <v>0</v>
      </c>
      <c r="U1027" s="51">
        <v>0</v>
      </c>
      <c r="V1027" s="51">
        <v>0</v>
      </c>
      <c r="W1027" s="51">
        <v>0</v>
      </c>
      <c r="X1027" s="51">
        <v>0</v>
      </c>
      <c r="Y1027" s="51">
        <v>0</v>
      </c>
      <c r="Z1027" s="51">
        <v>0</v>
      </c>
      <c r="AA1027" s="51">
        <v>0</v>
      </c>
      <c r="AB1027" s="51">
        <v>0</v>
      </c>
      <c r="AC1027" s="51">
        <v>0</v>
      </c>
      <c r="AD1027" s="51">
        <v>0</v>
      </c>
      <c r="AE1027" s="51">
        <v>0</v>
      </c>
      <c r="AF1027" s="51">
        <v>0</v>
      </c>
    </row>
    <row r="1028" spans="1:32" x14ac:dyDescent="0.2">
      <c r="A1028" s="49" t="s">
        <v>65</v>
      </c>
      <c r="B1028" s="11"/>
      <c r="C1028" s="51">
        <v>0</v>
      </c>
      <c r="D1028" s="51">
        <v>0</v>
      </c>
      <c r="E1028" s="51">
        <v>0</v>
      </c>
      <c r="F1028" s="51">
        <v>0</v>
      </c>
      <c r="G1028" s="51">
        <v>0</v>
      </c>
      <c r="H1028" s="51">
        <v>0</v>
      </c>
      <c r="I1028" s="51">
        <v>0</v>
      </c>
      <c r="J1028" s="51">
        <v>0</v>
      </c>
      <c r="K1028" s="51">
        <v>0</v>
      </c>
      <c r="L1028" s="51">
        <v>0</v>
      </c>
      <c r="M1028" s="51">
        <v>0</v>
      </c>
      <c r="N1028" s="51">
        <v>0</v>
      </c>
      <c r="O1028" s="51">
        <v>0</v>
      </c>
      <c r="P1028" s="51">
        <v>0</v>
      </c>
      <c r="Q1028" s="51">
        <v>0</v>
      </c>
      <c r="R1028" s="51">
        <v>0</v>
      </c>
      <c r="S1028" s="51">
        <v>0</v>
      </c>
      <c r="T1028" s="51">
        <v>0</v>
      </c>
      <c r="U1028" s="51">
        <v>0</v>
      </c>
      <c r="V1028" s="51">
        <v>0</v>
      </c>
      <c r="W1028" s="51">
        <v>0</v>
      </c>
      <c r="X1028" s="51">
        <v>0</v>
      </c>
      <c r="Y1028" s="51">
        <v>0</v>
      </c>
      <c r="Z1028" s="51">
        <v>0</v>
      </c>
      <c r="AA1028" s="51">
        <v>0</v>
      </c>
      <c r="AB1028" s="51">
        <v>0</v>
      </c>
      <c r="AC1028" s="51">
        <v>0</v>
      </c>
      <c r="AD1028" s="51">
        <v>0</v>
      </c>
      <c r="AE1028" s="51">
        <v>0</v>
      </c>
      <c r="AF1028" s="51">
        <v>0</v>
      </c>
    </row>
    <row r="1029" spans="1:32" x14ac:dyDescent="0.2">
      <c r="A1029" s="55" t="s">
        <v>66</v>
      </c>
      <c r="B1029" s="31"/>
      <c r="C1029" s="51">
        <v>0</v>
      </c>
      <c r="D1029" s="51">
        <v>0</v>
      </c>
      <c r="E1029" s="51">
        <v>0</v>
      </c>
      <c r="F1029" s="51">
        <v>0</v>
      </c>
      <c r="G1029" s="51">
        <v>0</v>
      </c>
      <c r="H1029" s="51">
        <v>0</v>
      </c>
      <c r="I1029" s="51">
        <v>0</v>
      </c>
      <c r="J1029" s="51">
        <v>0</v>
      </c>
      <c r="K1029" s="51">
        <v>0</v>
      </c>
      <c r="L1029" s="51">
        <v>0</v>
      </c>
      <c r="M1029" s="51">
        <v>0</v>
      </c>
      <c r="N1029" s="51">
        <v>0</v>
      </c>
      <c r="O1029" s="51">
        <v>0</v>
      </c>
      <c r="P1029" s="51">
        <v>0</v>
      </c>
      <c r="Q1029" s="51">
        <v>0</v>
      </c>
      <c r="R1029" s="51">
        <v>0</v>
      </c>
      <c r="S1029" s="51">
        <v>0</v>
      </c>
      <c r="T1029" s="51">
        <v>0</v>
      </c>
      <c r="U1029" s="51">
        <v>0</v>
      </c>
      <c r="V1029" s="51">
        <v>0</v>
      </c>
      <c r="W1029" s="51">
        <v>0</v>
      </c>
      <c r="X1029" s="51">
        <v>0</v>
      </c>
      <c r="Y1029" s="51">
        <v>0</v>
      </c>
      <c r="Z1029" s="51">
        <v>0</v>
      </c>
      <c r="AA1029" s="51">
        <v>0</v>
      </c>
      <c r="AB1029" s="51">
        <v>0</v>
      </c>
      <c r="AC1029" s="51">
        <v>0</v>
      </c>
      <c r="AD1029" s="51">
        <v>0</v>
      </c>
      <c r="AE1029" s="51">
        <v>0</v>
      </c>
      <c r="AF1029" s="51">
        <v>0</v>
      </c>
    </row>
    <row r="1030" spans="1:32" x14ac:dyDescent="0.2">
      <c r="A1030" s="64" t="s">
        <v>67</v>
      </c>
      <c r="B1030" s="65"/>
      <c r="C1030" s="51">
        <v>0</v>
      </c>
      <c r="D1030" s="51">
        <v>0</v>
      </c>
      <c r="E1030" s="51">
        <v>0</v>
      </c>
      <c r="F1030" s="51">
        <v>0</v>
      </c>
      <c r="G1030" s="51">
        <v>0</v>
      </c>
      <c r="H1030" s="51">
        <v>0</v>
      </c>
      <c r="I1030" s="51">
        <v>0</v>
      </c>
      <c r="J1030" s="51">
        <v>0</v>
      </c>
      <c r="K1030" s="51">
        <v>0</v>
      </c>
      <c r="L1030" s="51">
        <v>0</v>
      </c>
      <c r="M1030" s="51">
        <v>0</v>
      </c>
      <c r="N1030" s="51">
        <v>0</v>
      </c>
      <c r="O1030" s="51">
        <v>0</v>
      </c>
      <c r="P1030" s="51">
        <v>0</v>
      </c>
      <c r="Q1030" s="51">
        <v>0</v>
      </c>
      <c r="R1030" s="51">
        <v>0</v>
      </c>
      <c r="S1030" s="51">
        <v>0</v>
      </c>
      <c r="T1030" s="51">
        <v>0</v>
      </c>
      <c r="U1030" s="51">
        <v>0</v>
      </c>
      <c r="V1030" s="51">
        <v>0</v>
      </c>
      <c r="W1030" s="51">
        <v>0</v>
      </c>
      <c r="X1030" s="51">
        <v>0</v>
      </c>
      <c r="Y1030" s="51">
        <v>0</v>
      </c>
      <c r="Z1030" s="51">
        <v>0</v>
      </c>
      <c r="AA1030" s="51">
        <v>0</v>
      </c>
      <c r="AB1030" s="51">
        <v>0</v>
      </c>
      <c r="AC1030" s="51">
        <v>0</v>
      </c>
      <c r="AD1030" s="51">
        <v>0</v>
      </c>
      <c r="AE1030" s="51">
        <v>0</v>
      </c>
      <c r="AF1030" s="51">
        <v>0</v>
      </c>
    </row>
    <row r="1031" spans="1:32" x14ac:dyDescent="0.2">
      <c r="A1031" s="66" t="s">
        <v>68</v>
      </c>
      <c r="B1031" s="67"/>
      <c r="C1031" s="68">
        <v>0</v>
      </c>
      <c r="D1031" s="68">
        <v>0</v>
      </c>
      <c r="E1031" s="68">
        <v>0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68">
        <v>0</v>
      </c>
      <c r="N1031" s="68">
        <v>0</v>
      </c>
      <c r="O1031" s="68">
        <v>0</v>
      </c>
      <c r="P1031" s="68">
        <v>0</v>
      </c>
      <c r="Q1031" s="68">
        <v>0</v>
      </c>
      <c r="R1031" s="68">
        <v>0</v>
      </c>
      <c r="S1031" s="68">
        <v>0</v>
      </c>
      <c r="T1031" s="68">
        <v>0</v>
      </c>
      <c r="U1031" s="68">
        <v>0</v>
      </c>
      <c r="V1031" s="68">
        <v>0</v>
      </c>
      <c r="W1031" s="68">
        <v>0</v>
      </c>
      <c r="X1031" s="68">
        <v>0</v>
      </c>
      <c r="Y1031" s="68">
        <v>0</v>
      </c>
      <c r="Z1031" s="68">
        <v>0</v>
      </c>
      <c r="AA1031" s="68">
        <v>0</v>
      </c>
      <c r="AB1031" s="68">
        <v>0</v>
      </c>
      <c r="AC1031" s="68">
        <v>0</v>
      </c>
      <c r="AD1031" s="68">
        <v>0</v>
      </c>
      <c r="AE1031" s="68">
        <v>0</v>
      </c>
      <c r="AF1031" s="68">
        <v>0</v>
      </c>
    </row>
    <row r="1032" spans="1:32" x14ac:dyDescent="0.2">
      <c r="A1032" s="66" t="s">
        <v>69</v>
      </c>
      <c r="B1032" s="67"/>
      <c r="C1032" s="68">
        <v>0</v>
      </c>
      <c r="D1032" s="68">
        <v>0</v>
      </c>
      <c r="E1032" s="68">
        <v>0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68">
        <v>0</v>
      </c>
      <c r="N1032" s="68">
        <v>0</v>
      </c>
      <c r="O1032" s="68">
        <v>0</v>
      </c>
      <c r="P1032" s="68">
        <v>0</v>
      </c>
      <c r="Q1032" s="68">
        <v>0</v>
      </c>
      <c r="R1032" s="68">
        <v>0</v>
      </c>
      <c r="S1032" s="68">
        <v>0</v>
      </c>
      <c r="T1032" s="68">
        <v>0</v>
      </c>
      <c r="U1032" s="68">
        <v>0</v>
      </c>
      <c r="V1032" s="68">
        <v>0</v>
      </c>
      <c r="W1032" s="68">
        <v>0</v>
      </c>
      <c r="X1032" s="68">
        <v>0</v>
      </c>
      <c r="Y1032" s="68">
        <v>0</v>
      </c>
      <c r="Z1032" s="68">
        <v>0</v>
      </c>
      <c r="AA1032" s="68">
        <v>0</v>
      </c>
      <c r="AB1032" s="68">
        <v>0</v>
      </c>
      <c r="AC1032" s="68">
        <v>0</v>
      </c>
      <c r="AD1032" s="68">
        <v>0</v>
      </c>
      <c r="AE1032" s="68">
        <v>0</v>
      </c>
      <c r="AF1032" s="68">
        <v>0</v>
      </c>
    </row>
    <row r="1033" spans="1:32" x14ac:dyDescent="0.2">
      <c r="A1033" s="61" t="s">
        <v>70</v>
      </c>
      <c r="B1033" s="25"/>
      <c r="C1033" s="62">
        <v>0</v>
      </c>
      <c r="D1033" s="62">
        <v>0</v>
      </c>
      <c r="E1033" s="62">
        <v>0</v>
      </c>
      <c r="F1033" s="62">
        <v>0</v>
      </c>
      <c r="G1033" s="62">
        <v>0</v>
      </c>
      <c r="H1033" s="62">
        <v>0</v>
      </c>
      <c r="I1033" s="62">
        <v>0</v>
      </c>
      <c r="J1033" s="62">
        <v>0</v>
      </c>
      <c r="K1033" s="62">
        <v>0</v>
      </c>
      <c r="L1033" s="62">
        <v>0</v>
      </c>
      <c r="M1033" s="62">
        <v>0</v>
      </c>
      <c r="N1033" s="62">
        <v>0</v>
      </c>
      <c r="O1033" s="62">
        <v>0</v>
      </c>
      <c r="P1033" s="62">
        <v>0</v>
      </c>
      <c r="Q1033" s="62">
        <v>0</v>
      </c>
      <c r="R1033" s="62">
        <v>0</v>
      </c>
      <c r="S1033" s="62">
        <v>0</v>
      </c>
      <c r="T1033" s="62">
        <v>0</v>
      </c>
      <c r="U1033" s="62">
        <v>0</v>
      </c>
      <c r="V1033" s="62">
        <v>0</v>
      </c>
      <c r="W1033" s="62">
        <v>0</v>
      </c>
      <c r="X1033" s="62">
        <v>0</v>
      </c>
      <c r="Y1033" s="62">
        <v>0</v>
      </c>
      <c r="Z1033" s="62">
        <v>0</v>
      </c>
      <c r="AA1033" s="62">
        <v>0</v>
      </c>
      <c r="AB1033" s="62">
        <v>0</v>
      </c>
      <c r="AC1033" s="62">
        <v>0</v>
      </c>
      <c r="AD1033" s="62">
        <v>0</v>
      </c>
      <c r="AE1033" s="62">
        <v>0</v>
      </c>
      <c r="AF1033" s="62">
        <v>0</v>
      </c>
    </row>
    <row r="1034" spans="1:32" x14ac:dyDescent="0.2">
      <c r="A1034" s="70" t="s">
        <v>71</v>
      </c>
      <c r="B1034" s="71" t="s">
        <v>72</v>
      </c>
      <c r="C1034" s="72">
        <v>0</v>
      </c>
      <c r="D1034" s="73">
        <v>0</v>
      </c>
      <c r="E1034" s="73">
        <v>0</v>
      </c>
      <c r="F1034" s="73">
        <v>0</v>
      </c>
      <c r="G1034" s="73">
        <v>0</v>
      </c>
      <c r="H1034" s="73">
        <v>0</v>
      </c>
      <c r="I1034" s="73">
        <v>0</v>
      </c>
      <c r="J1034" s="73">
        <v>0</v>
      </c>
      <c r="K1034" s="73">
        <v>0</v>
      </c>
      <c r="L1034" s="73">
        <v>0</v>
      </c>
      <c r="M1034" s="73">
        <v>0</v>
      </c>
      <c r="N1034" s="73">
        <v>0</v>
      </c>
      <c r="O1034" s="73">
        <v>0</v>
      </c>
      <c r="P1034" s="73">
        <v>0</v>
      </c>
      <c r="Q1034" s="73">
        <v>0</v>
      </c>
      <c r="R1034" s="73">
        <v>0</v>
      </c>
      <c r="S1034" s="73">
        <v>0</v>
      </c>
      <c r="T1034" s="73">
        <v>0</v>
      </c>
      <c r="U1034" s="73">
        <v>0</v>
      </c>
      <c r="V1034" s="73">
        <v>0</v>
      </c>
      <c r="W1034" s="73">
        <v>0</v>
      </c>
      <c r="X1034" s="73">
        <v>0</v>
      </c>
      <c r="Y1034" s="73">
        <v>0</v>
      </c>
      <c r="Z1034" s="73">
        <v>0</v>
      </c>
      <c r="AA1034" s="73">
        <v>0</v>
      </c>
      <c r="AB1034" s="73">
        <v>0</v>
      </c>
      <c r="AC1034" s="73">
        <v>0</v>
      </c>
      <c r="AD1034" s="73">
        <v>0</v>
      </c>
      <c r="AE1034" s="73">
        <v>0</v>
      </c>
      <c r="AF1034" s="73">
        <v>0</v>
      </c>
    </row>
    <row r="1035" spans="1:32" x14ac:dyDescent="0.2">
      <c r="A1035" s="70" t="s">
        <v>73</v>
      </c>
      <c r="B1035" s="71" t="s">
        <v>74</v>
      </c>
      <c r="C1035" s="72">
        <v>0</v>
      </c>
      <c r="D1035" s="73">
        <v>0</v>
      </c>
      <c r="E1035" s="73">
        <v>0</v>
      </c>
      <c r="F1035" s="73">
        <v>0</v>
      </c>
      <c r="G1035" s="73">
        <v>0</v>
      </c>
      <c r="H1035" s="73">
        <v>0</v>
      </c>
      <c r="I1035" s="73">
        <v>0</v>
      </c>
      <c r="J1035" s="73">
        <v>0</v>
      </c>
      <c r="K1035" s="73">
        <v>0</v>
      </c>
      <c r="L1035" s="73">
        <v>0</v>
      </c>
      <c r="M1035" s="73">
        <v>0</v>
      </c>
      <c r="N1035" s="73">
        <v>0</v>
      </c>
      <c r="O1035" s="73">
        <v>0</v>
      </c>
      <c r="P1035" s="73">
        <v>0</v>
      </c>
      <c r="Q1035" s="73">
        <v>0</v>
      </c>
      <c r="R1035" s="73">
        <v>0</v>
      </c>
      <c r="S1035" s="73">
        <v>0</v>
      </c>
      <c r="T1035" s="73">
        <v>0</v>
      </c>
      <c r="U1035" s="73">
        <v>0</v>
      </c>
      <c r="V1035" s="73">
        <v>0</v>
      </c>
      <c r="W1035" s="73">
        <v>0</v>
      </c>
      <c r="X1035" s="73">
        <v>0</v>
      </c>
      <c r="Y1035" s="73">
        <v>0</v>
      </c>
      <c r="Z1035" s="73">
        <v>0</v>
      </c>
      <c r="AA1035" s="73">
        <v>0</v>
      </c>
      <c r="AB1035" s="73">
        <v>0</v>
      </c>
      <c r="AC1035" s="73">
        <v>0</v>
      </c>
      <c r="AD1035" s="73">
        <v>0</v>
      </c>
      <c r="AE1035" s="73">
        <v>0</v>
      </c>
      <c r="AF1035" s="73">
        <v>0</v>
      </c>
    </row>
    <row r="1036" spans="1:32" x14ac:dyDescent="0.2">
      <c r="A1036" s="70" t="s">
        <v>75</v>
      </c>
      <c r="B1036" s="71" t="s">
        <v>76</v>
      </c>
      <c r="C1036" s="72">
        <v>0</v>
      </c>
      <c r="D1036" s="73">
        <v>0</v>
      </c>
      <c r="E1036" s="73">
        <v>0</v>
      </c>
      <c r="F1036" s="73">
        <v>0</v>
      </c>
      <c r="G1036" s="73">
        <v>0</v>
      </c>
      <c r="H1036" s="73">
        <v>0</v>
      </c>
      <c r="I1036" s="73">
        <v>0</v>
      </c>
      <c r="J1036" s="73">
        <v>0</v>
      </c>
      <c r="K1036" s="73">
        <v>0</v>
      </c>
      <c r="L1036" s="73">
        <v>0</v>
      </c>
      <c r="M1036" s="73">
        <v>0</v>
      </c>
      <c r="N1036" s="73">
        <v>0</v>
      </c>
      <c r="O1036" s="73">
        <v>0</v>
      </c>
      <c r="P1036" s="73">
        <v>0</v>
      </c>
      <c r="Q1036" s="73">
        <v>0</v>
      </c>
      <c r="R1036" s="73">
        <v>0</v>
      </c>
      <c r="S1036" s="73">
        <v>0</v>
      </c>
      <c r="T1036" s="73">
        <v>0</v>
      </c>
      <c r="U1036" s="73">
        <v>0</v>
      </c>
      <c r="V1036" s="73">
        <v>0</v>
      </c>
      <c r="W1036" s="73">
        <v>0</v>
      </c>
      <c r="X1036" s="73">
        <v>0</v>
      </c>
      <c r="Y1036" s="73">
        <v>0</v>
      </c>
      <c r="Z1036" s="73">
        <v>0</v>
      </c>
      <c r="AA1036" s="73">
        <v>0</v>
      </c>
      <c r="AB1036" s="73">
        <v>0</v>
      </c>
      <c r="AC1036" s="73">
        <v>0</v>
      </c>
      <c r="AD1036" s="73">
        <v>0</v>
      </c>
      <c r="AE1036" s="73">
        <v>0</v>
      </c>
      <c r="AF1036" s="73">
        <v>0</v>
      </c>
    </row>
    <row r="1037" spans="1:32" x14ac:dyDescent="0.2">
      <c r="A1037" s="70" t="s">
        <v>77</v>
      </c>
      <c r="B1037" s="71" t="s">
        <v>78</v>
      </c>
      <c r="C1037" s="72">
        <v>0</v>
      </c>
      <c r="D1037" s="73">
        <v>0</v>
      </c>
      <c r="E1037" s="73">
        <v>0</v>
      </c>
      <c r="F1037" s="73">
        <v>0</v>
      </c>
      <c r="G1037" s="73">
        <v>0</v>
      </c>
      <c r="H1037" s="73">
        <v>0</v>
      </c>
      <c r="I1037" s="73">
        <v>0</v>
      </c>
      <c r="J1037" s="73">
        <v>0</v>
      </c>
      <c r="K1037" s="73">
        <v>0</v>
      </c>
      <c r="L1037" s="73">
        <v>0</v>
      </c>
      <c r="M1037" s="73">
        <v>0</v>
      </c>
      <c r="N1037" s="73">
        <v>0</v>
      </c>
      <c r="O1037" s="73">
        <v>0</v>
      </c>
      <c r="P1037" s="73">
        <v>0</v>
      </c>
      <c r="Q1037" s="73">
        <v>0</v>
      </c>
      <c r="R1037" s="73">
        <v>0</v>
      </c>
      <c r="S1037" s="73">
        <v>0</v>
      </c>
      <c r="T1037" s="73">
        <v>0</v>
      </c>
      <c r="U1037" s="73">
        <v>0</v>
      </c>
      <c r="V1037" s="73">
        <v>0</v>
      </c>
      <c r="W1037" s="73">
        <v>0</v>
      </c>
      <c r="X1037" s="73">
        <v>0</v>
      </c>
      <c r="Y1037" s="73">
        <v>0</v>
      </c>
      <c r="Z1037" s="73">
        <v>0</v>
      </c>
      <c r="AA1037" s="73">
        <v>0</v>
      </c>
      <c r="AB1037" s="73">
        <v>0</v>
      </c>
      <c r="AC1037" s="73">
        <v>0</v>
      </c>
      <c r="AD1037" s="73">
        <v>0</v>
      </c>
      <c r="AE1037" s="73">
        <v>0</v>
      </c>
      <c r="AF1037" s="73">
        <v>0</v>
      </c>
    </row>
    <row r="1038" spans="1:32" x14ac:dyDescent="0.2">
      <c r="A1038" s="70" t="s">
        <v>79</v>
      </c>
      <c r="B1038" s="71" t="s">
        <v>80</v>
      </c>
      <c r="C1038" s="72">
        <v>0</v>
      </c>
      <c r="D1038" s="73">
        <v>0</v>
      </c>
      <c r="E1038" s="73">
        <v>0</v>
      </c>
      <c r="F1038" s="73">
        <v>0</v>
      </c>
      <c r="G1038" s="73">
        <v>0</v>
      </c>
      <c r="H1038" s="73">
        <v>0</v>
      </c>
      <c r="I1038" s="73">
        <v>0</v>
      </c>
      <c r="J1038" s="73">
        <v>0</v>
      </c>
      <c r="K1038" s="73">
        <v>0</v>
      </c>
      <c r="L1038" s="73">
        <v>0</v>
      </c>
      <c r="M1038" s="73">
        <v>0</v>
      </c>
      <c r="N1038" s="73">
        <v>0</v>
      </c>
      <c r="O1038" s="73">
        <v>0</v>
      </c>
      <c r="P1038" s="73">
        <v>0</v>
      </c>
      <c r="Q1038" s="73">
        <v>0</v>
      </c>
      <c r="R1038" s="73">
        <v>0</v>
      </c>
      <c r="S1038" s="73">
        <v>0</v>
      </c>
      <c r="T1038" s="73">
        <v>0</v>
      </c>
      <c r="U1038" s="73">
        <v>0</v>
      </c>
      <c r="V1038" s="73">
        <v>0</v>
      </c>
      <c r="W1038" s="73">
        <v>0</v>
      </c>
      <c r="X1038" s="73">
        <v>0</v>
      </c>
      <c r="Y1038" s="73">
        <v>0</v>
      </c>
      <c r="Z1038" s="73">
        <v>0</v>
      </c>
      <c r="AA1038" s="73">
        <v>0</v>
      </c>
      <c r="AB1038" s="73">
        <v>0</v>
      </c>
      <c r="AC1038" s="73">
        <v>0</v>
      </c>
      <c r="AD1038" s="73">
        <v>0</v>
      </c>
      <c r="AE1038" s="73">
        <v>0</v>
      </c>
      <c r="AF1038" s="73">
        <v>0</v>
      </c>
    </row>
    <row r="1039" spans="1:32" x14ac:dyDescent="0.2">
      <c r="A1039" s="74" t="s">
        <v>81</v>
      </c>
      <c r="B1039" s="75"/>
      <c r="C1039" s="72">
        <v>0</v>
      </c>
      <c r="D1039" s="73">
        <v>0</v>
      </c>
      <c r="E1039" s="73">
        <v>0</v>
      </c>
      <c r="F1039" s="73">
        <v>0</v>
      </c>
      <c r="G1039" s="73">
        <v>0</v>
      </c>
      <c r="H1039" s="73">
        <v>0</v>
      </c>
      <c r="I1039" s="73">
        <v>0</v>
      </c>
      <c r="J1039" s="73">
        <v>0</v>
      </c>
      <c r="K1039" s="73">
        <v>0</v>
      </c>
      <c r="L1039" s="73">
        <v>0</v>
      </c>
      <c r="M1039" s="73">
        <v>0</v>
      </c>
      <c r="N1039" s="73">
        <v>0</v>
      </c>
      <c r="O1039" s="73">
        <v>0</v>
      </c>
      <c r="P1039" s="73">
        <v>0</v>
      </c>
      <c r="Q1039" s="73">
        <v>0</v>
      </c>
      <c r="R1039" s="73">
        <v>0</v>
      </c>
      <c r="S1039" s="73">
        <v>0</v>
      </c>
      <c r="T1039" s="73">
        <v>0</v>
      </c>
      <c r="U1039" s="73">
        <v>0</v>
      </c>
      <c r="V1039" s="73">
        <v>0</v>
      </c>
      <c r="W1039" s="73">
        <v>0</v>
      </c>
      <c r="X1039" s="73">
        <v>0</v>
      </c>
      <c r="Y1039" s="73">
        <v>0</v>
      </c>
      <c r="Z1039" s="73">
        <v>0</v>
      </c>
      <c r="AA1039" s="73">
        <v>0</v>
      </c>
      <c r="AB1039" s="73">
        <v>0</v>
      </c>
      <c r="AC1039" s="73">
        <v>0</v>
      </c>
      <c r="AD1039" s="73">
        <v>0</v>
      </c>
      <c r="AE1039" s="73">
        <v>0</v>
      </c>
      <c r="AF1039" s="73">
        <v>0</v>
      </c>
    </row>
    <row r="1040" spans="1:32" x14ac:dyDescent="0.2">
      <c r="A1040" s="76" t="s">
        <v>82</v>
      </c>
      <c r="B1040" s="28"/>
      <c r="C1040" s="78">
        <v>0</v>
      </c>
      <c r="D1040" s="78">
        <v>0</v>
      </c>
      <c r="E1040" s="78">
        <v>0</v>
      </c>
      <c r="F1040" s="78">
        <v>0</v>
      </c>
      <c r="G1040" s="78">
        <v>0</v>
      </c>
      <c r="H1040" s="78">
        <v>0</v>
      </c>
      <c r="I1040" s="78">
        <v>0</v>
      </c>
      <c r="J1040" s="78">
        <v>0</v>
      </c>
      <c r="K1040" s="78">
        <v>0</v>
      </c>
      <c r="L1040" s="78">
        <v>0</v>
      </c>
      <c r="M1040" s="78">
        <v>0</v>
      </c>
      <c r="N1040" s="78">
        <v>0</v>
      </c>
      <c r="O1040" s="78">
        <v>0</v>
      </c>
      <c r="P1040" s="78">
        <v>0</v>
      </c>
      <c r="Q1040" s="78">
        <v>0</v>
      </c>
      <c r="R1040" s="78">
        <v>0</v>
      </c>
      <c r="S1040" s="78">
        <v>0</v>
      </c>
      <c r="T1040" s="78">
        <v>0</v>
      </c>
      <c r="U1040" s="78">
        <v>0</v>
      </c>
      <c r="V1040" s="78">
        <v>0</v>
      </c>
      <c r="W1040" s="78">
        <v>0</v>
      </c>
      <c r="X1040" s="78">
        <v>0</v>
      </c>
      <c r="Y1040" s="78">
        <v>0</v>
      </c>
      <c r="Z1040" s="78">
        <v>0</v>
      </c>
      <c r="AA1040" s="78">
        <v>0</v>
      </c>
      <c r="AB1040" s="78">
        <v>0</v>
      </c>
      <c r="AC1040" s="78">
        <v>0</v>
      </c>
      <c r="AD1040" s="78">
        <v>0</v>
      </c>
      <c r="AE1040" s="78">
        <v>0</v>
      </c>
      <c r="AF1040" s="78">
        <v>0</v>
      </c>
    </row>
    <row r="1041" spans="1:32" x14ac:dyDescent="0.2">
      <c r="A1041" s="79" t="s">
        <v>83</v>
      </c>
      <c r="B1041" s="80" t="s">
        <v>84</v>
      </c>
      <c r="C1041" s="81">
        <v>0</v>
      </c>
      <c r="D1041" s="82">
        <v>0</v>
      </c>
      <c r="E1041" s="82">
        <v>0</v>
      </c>
      <c r="F1041" s="82">
        <v>0</v>
      </c>
      <c r="G1041" s="82">
        <v>0</v>
      </c>
      <c r="H1041" s="82">
        <v>0</v>
      </c>
      <c r="I1041" s="82">
        <v>0</v>
      </c>
      <c r="J1041" s="82">
        <v>0</v>
      </c>
      <c r="K1041" s="82">
        <v>0</v>
      </c>
      <c r="L1041" s="82">
        <v>0</v>
      </c>
      <c r="M1041" s="82">
        <v>0</v>
      </c>
      <c r="N1041" s="82">
        <v>0</v>
      </c>
      <c r="O1041" s="82">
        <v>0</v>
      </c>
      <c r="P1041" s="82">
        <v>0</v>
      </c>
      <c r="Q1041" s="82">
        <v>0</v>
      </c>
      <c r="R1041" s="82">
        <v>0</v>
      </c>
      <c r="S1041" s="82">
        <v>0</v>
      </c>
      <c r="T1041" s="82">
        <v>0</v>
      </c>
      <c r="U1041" s="82">
        <v>0</v>
      </c>
      <c r="V1041" s="82">
        <v>0</v>
      </c>
      <c r="W1041" s="82">
        <v>0</v>
      </c>
      <c r="X1041" s="82">
        <v>0</v>
      </c>
      <c r="Y1041" s="82">
        <v>0</v>
      </c>
      <c r="Z1041" s="82">
        <v>0</v>
      </c>
      <c r="AA1041" s="82">
        <v>0</v>
      </c>
      <c r="AB1041" s="82">
        <v>0</v>
      </c>
      <c r="AC1041" s="82">
        <v>0</v>
      </c>
      <c r="AD1041" s="82">
        <v>0</v>
      </c>
      <c r="AE1041" s="82">
        <v>0</v>
      </c>
      <c r="AF1041" s="82">
        <v>0</v>
      </c>
    </row>
    <row r="1042" spans="1:32" x14ac:dyDescent="0.2">
      <c r="A1042" s="83" t="s">
        <v>85</v>
      </c>
      <c r="B1042" s="84">
        <v>84</v>
      </c>
      <c r="C1042" s="72">
        <v>0</v>
      </c>
      <c r="D1042" s="73">
        <v>0</v>
      </c>
      <c r="E1042" s="73">
        <v>0</v>
      </c>
      <c r="F1042" s="73">
        <v>0</v>
      </c>
      <c r="G1042" s="73">
        <v>0</v>
      </c>
      <c r="H1042" s="73">
        <v>0</v>
      </c>
      <c r="I1042" s="73">
        <v>0</v>
      </c>
      <c r="J1042" s="73">
        <v>0</v>
      </c>
      <c r="K1042" s="73">
        <v>0</v>
      </c>
      <c r="L1042" s="73">
        <v>0</v>
      </c>
      <c r="M1042" s="73">
        <v>0</v>
      </c>
      <c r="N1042" s="73">
        <v>0</v>
      </c>
      <c r="O1042" s="73">
        <v>0</v>
      </c>
      <c r="P1042" s="73">
        <v>0</v>
      </c>
      <c r="Q1042" s="73">
        <v>0</v>
      </c>
      <c r="R1042" s="73">
        <v>0</v>
      </c>
      <c r="S1042" s="73">
        <v>0</v>
      </c>
      <c r="T1042" s="73">
        <v>0</v>
      </c>
      <c r="U1042" s="73">
        <v>0</v>
      </c>
      <c r="V1042" s="73">
        <v>0</v>
      </c>
      <c r="W1042" s="73">
        <v>0</v>
      </c>
      <c r="X1042" s="73">
        <v>0</v>
      </c>
      <c r="Y1042" s="73">
        <v>0</v>
      </c>
      <c r="Z1042" s="73">
        <v>0</v>
      </c>
      <c r="AA1042" s="73">
        <v>0</v>
      </c>
      <c r="AB1042" s="73">
        <v>0</v>
      </c>
      <c r="AC1042" s="73">
        <v>0</v>
      </c>
      <c r="AD1042" s="73">
        <v>0</v>
      </c>
      <c r="AE1042" s="73">
        <v>0</v>
      </c>
      <c r="AF1042" s="73">
        <v>0</v>
      </c>
    </row>
    <row r="1043" spans="1:32" x14ac:dyDescent="0.2">
      <c r="A1043" s="70" t="s">
        <v>86</v>
      </c>
      <c r="B1043" s="71">
        <v>85</v>
      </c>
      <c r="C1043" s="72">
        <v>0</v>
      </c>
      <c r="D1043" s="73">
        <v>0</v>
      </c>
      <c r="E1043" s="73">
        <v>0</v>
      </c>
      <c r="F1043" s="73">
        <v>0</v>
      </c>
      <c r="G1043" s="73">
        <v>0</v>
      </c>
      <c r="H1043" s="73">
        <v>0</v>
      </c>
      <c r="I1043" s="73">
        <v>0</v>
      </c>
      <c r="J1043" s="73">
        <v>0</v>
      </c>
      <c r="K1043" s="73">
        <v>0</v>
      </c>
      <c r="L1043" s="73">
        <v>0</v>
      </c>
      <c r="M1043" s="73">
        <v>0</v>
      </c>
      <c r="N1043" s="73">
        <v>0</v>
      </c>
      <c r="O1043" s="73">
        <v>0</v>
      </c>
      <c r="P1043" s="73">
        <v>0</v>
      </c>
      <c r="Q1043" s="73">
        <v>0</v>
      </c>
      <c r="R1043" s="73">
        <v>0</v>
      </c>
      <c r="S1043" s="73">
        <v>0</v>
      </c>
      <c r="T1043" s="73">
        <v>0</v>
      </c>
      <c r="U1043" s="73">
        <v>0</v>
      </c>
      <c r="V1043" s="73">
        <v>0</v>
      </c>
      <c r="W1043" s="73">
        <v>0</v>
      </c>
      <c r="X1043" s="73">
        <v>0</v>
      </c>
      <c r="Y1043" s="73">
        <v>0</v>
      </c>
      <c r="Z1043" s="73">
        <v>0</v>
      </c>
      <c r="AA1043" s="73">
        <v>0</v>
      </c>
      <c r="AB1043" s="73">
        <v>0</v>
      </c>
      <c r="AC1043" s="73">
        <v>0</v>
      </c>
      <c r="AD1043" s="73">
        <v>0</v>
      </c>
      <c r="AE1043" s="73">
        <v>0</v>
      </c>
      <c r="AF1043" s="73">
        <v>0</v>
      </c>
    </row>
    <row r="1044" spans="1:32" x14ac:dyDescent="0.2">
      <c r="A1044" s="74" t="s">
        <v>87</v>
      </c>
      <c r="B1044" s="75" t="s">
        <v>88</v>
      </c>
      <c r="C1044" s="85">
        <v>0</v>
      </c>
      <c r="D1044" s="86">
        <v>0</v>
      </c>
      <c r="E1044" s="86">
        <v>0</v>
      </c>
      <c r="F1044" s="86">
        <v>0</v>
      </c>
      <c r="G1044" s="86">
        <v>0</v>
      </c>
      <c r="H1044" s="86">
        <v>0</v>
      </c>
      <c r="I1044" s="86">
        <v>0</v>
      </c>
      <c r="J1044" s="86">
        <v>0</v>
      </c>
      <c r="K1044" s="86">
        <v>0</v>
      </c>
      <c r="L1044" s="86">
        <v>0</v>
      </c>
      <c r="M1044" s="86">
        <v>0</v>
      </c>
      <c r="N1044" s="86">
        <v>0</v>
      </c>
      <c r="O1044" s="86">
        <v>0</v>
      </c>
      <c r="P1044" s="86">
        <v>0</v>
      </c>
      <c r="Q1044" s="86">
        <v>0</v>
      </c>
      <c r="R1044" s="86">
        <v>0</v>
      </c>
      <c r="S1044" s="86">
        <v>0</v>
      </c>
      <c r="T1044" s="86">
        <v>0</v>
      </c>
      <c r="U1044" s="86">
        <v>0</v>
      </c>
      <c r="V1044" s="86">
        <v>0</v>
      </c>
      <c r="W1044" s="86">
        <v>0</v>
      </c>
      <c r="X1044" s="86">
        <v>0</v>
      </c>
      <c r="Y1044" s="86">
        <v>0</v>
      </c>
      <c r="Z1044" s="86">
        <v>0</v>
      </c>
      <c r="AA1044" s="86">
        <v>0</v>
      </c>
      <c r="AB1044" s="86">
        <v>0</v>
      </c>
      <c r="AC1044" s="86">
        <v>0</v>
      </c>
      <c r="AD1044" s="86">
        <v>0</v>
      </c>
      <c r="AE1044" s="86">
        <v>0</v>
      </c>
      <c r="AF1044" s="86">
        <v>0</v>
      </c>
    </row>
    <row r="1045" spans="1:32" x14ac:dyDescent="0.2">
      <c r="A1045" s="32" t="s">
        <v>89</v>
      </c>
      <c r="B1045" s="33"/>
      <c r="C1045" s="34">
        <v>0</v>
      </c>
      <c r="D1045" s="34">
        <v>0</v>
      </c>
      <c r="E1045" s="34">
        <v>0</v>
      </c>
      <c r="F1045" s="34">
        <v>0</v>
      </c>
      <c r="G1045" s="34">
        <v>0</v>
      </c>
      <c r="H1045" s="34">
        <v>0</v>
      </c>
      <c r="I1045" s="34">
        <v>0</v>
      </c>
      <c r="J1045" s="34">
        <v>0</v>
      </c>
      <c r="K1045" s="34">
        <v>0</v>
      </c>
      <c r="L1045" s="34">
        <v>0</v>
      </c>
      <c r="M1045" s="34">
        <v>0</v>
      </c>
      <c r="N1045" s="34">
        <v>0</v>
      </c>
      <c r="O1045" s="34">
        <v>0</v>
      </c>
      <c r="P1045" s="34">
        <v>0</v>
      </c>
      <c r="Q1045" s="34">
        <v>0</v>
      </c>
      <c r="R1045" s="34">
        <v>0</v>
      </c>
      <c r="S1045" s="34">
        <v>0</v>
      </c>
      <c r="T1045" s="34">
        <v>0</v>
      </c>
      <c r="U1045" s="34">
        <v>0</v>
      </c>
      <c r="V1045" s="34">
        <v>0</v>
      </c>
      <c r="W1045" s="34">
        <v>0</v>
      </c>
      <c r="X1045" s="34">
        <v>0</v>
      </c>
      <c r="Y1045" s="34">
        <v>0</v>
      </c>
      <c r="Z1045" s="34">
        <v>0</v>
      </c>
      <c r="AA1045" s="34">
        <v>0</v>
      </c>
      <c r="AB1045" s="34">
        <v>0</v>
      </c>
      <c r="AC1045" s="34">
        <v>0</v>
      </c>
      <c r="AD1045" s="34">
        <v>0</v>
      </c>
      <c r="AE1045" s="34">
        <v>0</v>
      </c>
      <c r="AF1045" s="34">
        <v>0</v>
      </c>
    </row>
    <row r="1046" spans="1:32" ht="13.5" thickBot="1" x14ac:dyDescent="0.25">
      <c r="A1046" s="30" t="s">
        <v>90</v>
      </c>
      <c r="B1046" s="31"/>
      <c r="C1046" s="19">
        <v>0</v>
      </c>
      <c r="D1046" s="19">
        <v>0</v>
      </c>
      <c r="E1046" s="19">
        <v>0</v>
      </c>
      <c r="F1046" s="19">
        <v>0</v>
      </c>
      <c r="G1046" s="19">
        <v>0</v>
      </c>
      <c r="H1046" s="19">
        <v>0</v>
      </c>
      <c r="I1046" s="19">
        <v>0</v>
      </c>
      <c r="J1046" s="19">
        <v>0</v>
      </c>
      <c r="K1046" s="19">
        <v>0</v>
      </c>
      <c r="L1046" s="19">
        <v>0</v>
      </c>
      <c r="M1046" s="19">
        <v>0</v>
      </c>
      <c r="N1046" s="19">
        <v>0</v>
      </c>
      <c r="O1046" s="19">
        <v>0</v>
      </c>
      <c r="P1046" s="19">
        <v>0</v>
      </c>
      <c r="Q1046" s="19">
        <v>0</v>
      </c>
      <c r="R1046" s="19">
        <v>0</v>
      </c>
      <c r="S1046" s="19">
        <v>0</v>
      </c>
      <c r="T1046" s="19">
        <v>0</v>
      </c>
      <c r="U1046" s="19">
        <v>0</v>
      </c>
      <c r="V1046" s="19">
        <v>0</v>
      </c>
      <c r="W1046" s="19">
        <v>0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</row>
    <row r="1047" spans="1:32" ht="13.5" thickBot="1" x14ac:dyDescent="0.25">
      <c r="A1047" s="36" t="s">
        <v>91</v>
      </c>
      <c r="B1047" s="37"/>
      <c r="C1047" s="38">
        <v>0</v>
      </c>
      <c r="D1047" s="38">
        <v>0</v>
      </c>
      <c r="E1047" s="38">
        <v>0</v>
      </c>
      <c r="F1047" s="38">
        <v>0</v>
      </c>
      <c r="G1047" s="38">
        <v>0</v>
      </c>
      <c r="H1047" s="38">
        <v>0</v>
      </c>
      <c r="I1047" s="38">
        <v>0</v>
      </c>
      <c r="J1047" s="38">
        <v>0</v>
      </c>
      <c r="K1047" s="38">
        <v>0</v>
      </c>
      <c r="L1047" s="38">
        <v>0</v>
      </c>
      <c r="M1047" s="38">
        <v>0</v>
      </c>
      <c r="N1047" s="38">
        <v>0</v>
      </c>
      <c r="O1047" s="38">
        <v>0</v>
      </c>
      <c r="P1047" s="38">
        <v>0</v>
      </c>
      <c r="Q1047" s="38">
        <v>0</v>
      </c>
      <c r="R1047" s="38">
        <v>0</v>
      </c>
      <c r="S1047" s="38">
        <v>0</v>
      </c>
      <c r="T1047" s="38">
        <v>0</v>
      </c>
      <c r="U1047" s="38">
        <v>0</v>
      </c>
      <c r="V1047" s="38">
        <v>0</v>
      </c>
      <c r="W1047" s="38">
        <v>0</v>
      </c>
      <c r="X1047" s="38">
        <v>0</v>
      </c>
      <c r="Y1047" s="38">
        <v>0</v>
      </c>
      <c r="Z1047" s="38">
        <v>0</v>
      </c>
      <c r="AA1047" s="38">
        <v>0</v>
      </c>
      <c r="AB1047" s="38">
        <v>0</v>
      </c>
      <c r="AC1047" s="38">
        <v>0</v>
      </c>
      <c r="AD1047" s="38">
        <v>0</v>
      </c>
      <c r="AE1047" s="38">
        <v>0</v>
      </c>
      <c r="AF1047" s="38">
        <v>0</v>
      </c>
    </row>
    <row r="1049" spans="1:32" x14ac:dyDescent="0.2">
      <c r="A1049" s="94"/>
      <c r="B1049" s="95"/>
      <c r="C1049" s="96"/>
      <c r="D1049" s="96"/>
      <c r="E1049" s="96"/>
      <c r="F1049" s="96"/>
      <c r="G1049" s="96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</row>
    <row r="1050" spans="1:32" x14ac:dyDescent="0.2">
      <c r="A1050"/>
      <c r="B105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</row>
    <row r="1051" spans="1:32" ht="30.75" thickBot="1" x14ac:dyDescent="0.3">
      <c r="A1051" s="90" t="s">
        <v>114</v>
      </c>
      <c r="B1051" s="2" t="s">
        <v>1</v>
      </c>
      <c r="C1051" s="3">
        <v>1990</v>
      </c>
      <c r="D1051" s="3">
        <v>1991</v>
      </c>
      <c r="E1051" s="3">
        <v>1992</v>
      </c>
      <c r="F1051" s="3">
        <v>1993</v>
      </c>
      <c r="G1051" s="3">
        <v>1994</v>
      </c>
      <c r="H1051" s="3">
        <v>1995</v>
      </c>
      <c r="I1051" s="3">
        <v>1996</v>
      </c>
      <c r="J1051" s="3">
        <v>1997</v>
      </c>
      <c r="K1051" s="3">
        <v>1998</v>
      </c>
      <c r="L1051" s="3">
        <v>1999</v>
      </c>
      <c r="M1051" s="3">
        <v>2000</v>
      </c>
      <c r="N1051" s="3">
        <v>2001</v>
      </c>
      <c r="O1051" s="3">
        <v>2002</v>
      </c>
      <c r="P1051" s="3">
        <v>2003</v>
      </c>
      <c r="Q1051" s="3">
        <v>2004</v>
      </c>
      <c r="R1051" s="3">
        <v>2005</v>
      </c>
      <c r="S1051" s="3">
        <v>2006</v>
      </c>
      <c r="T1051" s="3">
        <v>2007</v>
      </c>
      <c r="U1051" s="3">
        <v>2008</v>
      </c>
      <c r="V1051" s="3">
        <v>2009</v>
      </c>
      <c r="W1051" s="3">
        <v>2010</v>
      </c>
      <c r="X1051" s="3">
        <v>2011</v>
      </c>
      <c r="Y1051" s="3">
        <v>2012</v>
      </c>
      <c r="Z1051" s="3">
        <v>2013</v>
      </c>
      <c r="AA1051" s="3">
        <v>2014</v>
      </c>
      <c r="AB1051" s="3">
        <v>2015</v>
      </c>
      <c r="AC1051" s="3">
        <v>2016</v>
      </c>
      <c r="AD1051" s="3">
        <v>2017</v>
      </c>
      <c r="AE1051" s="3">
        <v>2018</v>
      </c>
      <c r="AF1051" s="3">
        <v>2019</v>
      </c>
    </row>
    <row r="1052" spans="1:32" x14ac:dyDescent="0.2">
      <c r="A1052" s="5" t="s">
        <v>2</v>
      </c>
      <c r="B1052" s="6"/>
      <c r="C1052" s="7">
        <v>0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E1052" s="7">
        <v>0</v>
      </c>
      <c r="AF1052" s="7">
        <v>0</v>
      </c>
    </row>
    <row r="1053" spans="1:32" x14ac:dyDescent="0.2">
      <c r="A1053" s="10" t="s">
        <v>3</v>
      </c>
      <c r="B1053" s="11"/>
      <c r="C1053" s="12">
        <v>58.58</v>
      </c>
      <c r="D1053" s="12">
        <v>42.42</v>
      </c>
      <c r="E1053" s="12">
        <v>41.410000000000004</v>
      </c>
      <c r="F1053" s="12">
        <v>39.39</v>
      </c>
      <c r="G1053" s="12">
        <v>39.39</v>
      </c>
      <c r="H1053" s="12">
        <v>38.380000000000003</v>
      </c>
      <c r="I1053" s="12">
        <v>47.47</v>
      </c>
      <c r="J1053" s="12">
        <v>35.35</v>
      </c>
      <c r="K1053" s="12">
        <v>32.32</v>
      </c>
      <c r="L1053" s="12">
        <v>34.340000000000003</v>
      </c>
      <c r="M1053" s="12">
        <v>119.18</v>
      </c>
      <c r="N1053" s="12">
        <v>37.369999999999997</v>
      </c>
      <c r="O1053" s="12">
        <v>26.26</v>
      </c>
      <c r="P1053" s="12">
        <v>30.3</v>
      </c>
      <c r="Q1053" s="12">
        <v>34.340000000000003</v>
      </c>
      <c r="R1053" s="12">
        <v>103.02</v>
      </c>
      <c r="S1053" s="12">
        <v>38.380000000000003</v>
      </c>
      <c r="T1053" s="12">
        <v>44.44</v>
      </c>
      <c r="U1053" s="12">
        <v>38.380000000000003</v>
      </c>
      <c r="V1053" s="12">
        <v>40.583820000000003</v>
      </c>
      <c r="W1053" s="12">
        <v>32.327069999999999</v>
      </c>
      <c r="X1053" s="12">
        <v>36.31758</v>
      </c>
      <c r="Y1053" s="12">
        <v>36.196324360200904</v>
      </c>
      <c r="Z1053" s="12">
        <v>37.946401269492299</v>
      </c>
      <c r="AA1053" s="12">
        <v>38.507174015225601</v>
      </c>
      <c r="AB1053" s="12">
        <v>41.028703505418363</v>
      </c>
      <c r="AC1053" s="12">
        <v>40.239355145944543</v>
      </c>
      <c r="AD1053" s="12">
        <v>45.636933888808258</v>
      </c>
      <c r="AE1053" s="12">
        <v>43.754533126130625</v>
      </c>
      <c r="AF1053" s="12">
        <v>44.671903099853381</v>
      </c>
    </row>
    <row r="1054" spans="1:32" x14ac:dyDescent="0.2">
      <c r="A1054" s="10" t="s">
        <v>4</v>
      </c>
      <c r="B1054" s="11"/>
      <c r="C1054" s="12">
        <v>0</v>
      </c>
      <c r="D1054" s="12">
        <v>2.02</v>
      </c>
      <c r="E1054" s="12">
        <v>1.01</v>
      </c>
      <c r="F1054" s="12">
        <v>2.02</v>
      </c>
      <c r="G1054" s="12">
        <v>1.01</v>
      </c>
      <c r="H1054" s="12">
        <v>19.190000000000001</v>
      </c>
      <c r="I1054" s="12">
        <v>3.0300000000000002</v>
      </c>
      <c r="J1054" s="12">
        <v>4.04</v>
      </c>
      <c r="K1054" s="12">
        <v>5.05</v>
      </c>
      <c r="L1054" s="12">
        <v>7.07</v>
      </c>
      <c r="M1054" s="12">
        <v>5.05</v>
      </c>
      <c r="N1054" s="12">
        <v>5.05</v>
      </c>
      <c r="O1054" s="12">
        <v>7.07</v>
      </c>
      <c r="P1054" s="12">
        <v>6.0600000000000005</v>
      </c>
      <c r="Q1054" s="12">
        <v>6.0600000000000005</v>
      </c>
      <c r="R1054" s="12">
        <v>6.0600000000000005</v>
      </c>
      <c r="S1054" s="12">
        <v>7.07</v>
      </c>
      <c r="T1054" s="12">
        <v>6.0600000000000005</v>
      </c>
      <c r="U1054" s="12">
        <v>5.05</v>
      </c>
      <c r="V1054" s="12">
        <v>4.1258499999999998</v>
      </c>
      <c r="W1054" s="12">
        <v>4.9419300000000002</v>
      </c>
      <c r="X1054" s="12">
        <v>5.8125499999999999</v>
      </c>
      <c r="Y1054" s="12">
        <v>6.4233495200000004</v>
      </c>
      <c r="Z1054" s="12">
        <v>6.8803971646474302</v>
      </c>
      <c r="AA1054" s="12">
        <v>6.2005882446796106</v>
      </c>
      <c r="AB1054" s="12">
        <v>7.8910158700000004</v>
      </c>
      <c r="AC1054" s="12">
        <v>7.5239951902203694</v>
      </c>
      <c r="AD1054" s="12">
        <v>9.4522156245130091</v>
      </c>
      <c r="AE1054" s="12">
        <v>8.7436482816626366</v>
      </c>
      <c r="AF1054" s="12">
        <v>10.482897370647416</v>
      </c>
    </row>
    <row r="1055" spans="1:32" x14ac:dyDescent="0.2">
      <c r="A1055" s="10" t="s">
        <v>5</v>
      </c>
      <c r="B1055" s="11"/>
      <c r="C1055" s="12">
        <v>0</v>
      </c>
      <c r="D1055" s="12">
        <v>0</v>
      </c>
      <c r="E1055" s="12">
        <v>0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0</v>
      </c>
      <c r="Q1055" s="12">
        <v>0</v>
      </c>
      <c r="R1055" s="12">
        <v>0</v>
      </c>
      <c r="S1055" s="12">
        <v>0</v>
      </c>
      <c r="T1055" s="12">
        <v>0</v>
      </c>
      <c r="U1055" s="12">
        <v>0</v>
      </c>
      <c r="V1055" s="12">
        <v>0</v>
      </c>
      <c r="W1055" s="12">
        <v>0</v>
      </c>
      <c r="X1055" s="12">
        <v>0</v>
      </c>
      <c r="Y1055" s="12">
        <v>0</v>
      </c>
      <c r="Z1055" s="12">
        <v>0</v>
      </c>
      <c r="AA1055" s="12">
        <v>0</v>
      </c>
      <c r="AB1055" s="12">
        <v>0</v>
      </c>
      <c r="AC1055" s="12">
        <v>0</v>
      </c>
      <c r="AD1055" s="12">
        <v>0</v>
      </c>
      <c r="AE1055" s="12">
        <v>0</v>
      </c>
      <c r="AF1055" s="12">
        <v>0</v>
      </c>
    </row>
    <row r="1056" spans="1:32" ht="13.5" thickBot="1" x14ac:dyDescent="0.25">
      <c r="A1056" s="13" t="s">
        <v>6</v>
      </c>
      <c r="B1056" s="14"/>
      <c r="C1056" s="15">
        <v>2.02</v>
      </c>
      <c r="D1056" s="15">
        <v>0</v>
      </c>
      <c r="E1056" s="15">
        <v>0</v>
      </c>
      <c r="F1056" s="15">
        <v>0</v>
      </c>
      <c r="G1056" s="15">
        <v>0</v>
      </c>
      <c r="H1056" s="15">
        <v>0</v>
      </c>
      <c r="I1056" s="15">
        <v>0</v>
      </c>
      <c r="J1056" s="15">
        <v>0</v>
      </c>
      <c r="K1056" s="15">
        <v>0</v>
      </c>
      <c r="L1056" s="15">
        <v>0</v>
      </c>
      <c r="M1056" s="15">
        <v>0</v>
      </c>
      <c r="N1056" s="15">
        <v>0</v>
      </c>
      <c r="O1056" s="15">
        <v>0</v>
      </c>
      <c r="P1056" s="15">
        <v>0</v>
      </c>
      <c r="Q1056" s="15">
        <v>0</v>
      </c>
      <c r="R1056" s="15">
        <v>0</v>
      </c>
      <c r="S1056" s="15">
        <v>0</v>
      </c>
      <c r="T1056" s="15">
        <v>0</v>
      </c>
      <c r="U1056" s="15">
        <v>0</v>
      </c>
      <c r="V1056" s="15">
        <v>0</v>
      </c>
      <c r="W1056" s="15">
        <v>0</v>
      </c>
      <c r="X1056" s="15">
        <v>0</v>
      </c>
      <c r="Y1056" s="15">
        <v>0</v>
      </c>
      <c r="Z1056" s="15">
        <v>0</v>
      </c>
      <c r="AA1056" s="15">
        <v>0</v>
      </c>
      <c r="AB1056" s="15">
        <v>0</v>
      </c>
      <c r="AC1056" s="15">
        <v>0</v>
      </c>
      <c r="AD1056" s="15">
        <v>0</v>
      </c>
      <c r="AE1056" s="15">
        <v>0</v>
      </c>
      <c r="AF1056" s="15">
        <v>0</v>
      </c>
    </row>
    <row r="1057" spans="1:32" x14ac:dyDescent="0.2">
      <c r="A1057" s="16" t="s">
        <v>7</v>
      </c>
      <c r="B1057" s="17"/>
      <c r="C1057" s="18">
        <v>60.6</v>
      </c>
      <c r="D1057" s="18">
        <v>40.4</v>
      </c>
      <c r="E1057" s="18">
        <v>40.400000000000006</v>
      </c>
      <c r="F1057" s="18">
        <v>37.369999999999997</v>
      </c>
      <c r="G1057" s="18">
        <v>38.380000000000003</v>
      </c>
      <c r="H1057" s="18">
        <v>19.190000000000001</v>
      </c>
      <c r="I1057" s="18">
        <v>44.44</v>
      </c>
      <c r="J1057" s="18">
        <v>31.310000000000002</v>
      </c>
      <c r="K1057" s="18">
        <v>27.27</v>
      </c>
      <c r="L1057" s="18">
        <v>27.270000000000003</v>
      </c>
      <c r="M1057" s="18">
        <v>114.13000000000001</v>
      </c>
      <c r="N1057" s="18">
        <v>32.32</v>
      </c>
      <c r="O1057" s="18">
        <v>19.190000000000001</v>
      </c>
      <c r="P1057" s="18">
        <v>24.240000000000002</v>
      </c>
      <c r="Q1057" s="18">
        <v>28.28</v>
      </c>
      <c r="R1057" s="18">
        <v>96.96</v>
      </c>
      <c r="S1057" s="18">
        <v>31.310000000000002</v>
      </c>
      <c r="T1057" s="18">
        <v>38.379999999999995</v>
      </c>
      <c r="U1057" s="18">
        <v>33.330000000000005</v>
      </c>
      <c r="V1057" s="18">
        <v>36.457970000000003</v>
      </c>
      <c r="W1057" s="18">
        <v>27.38514</v>
      </c>
      <c r="X1057" s="18">
        <v>30.505029999999998</v>
      </c>
      <c r="Y1057" s="18">
        <v>29.772974840200902</v>
      </c>
      <c r="Z1057" s="18">
        <v>31.066004104844868</v>
      </c>
      <c r="AA1057" s="18">
        <v>32.306585770545993</v>
      </c>
      <c r="AB1057" s="18">
        <v>33.137687635418359</v>
      </c>
      <c r="AC1057" s="18">
        <v>32.715359955724175</v>
      </c>
      <c r="AD1057" s="18">
        <v>36.184718264295249</v>
      </c>
      <c r="AE1057" s="18">
        <v>35.010884844467988</v>
      </c>
      <c r="AF1057" s="18">
        <v>34.189005729205967</v>
      </c>
    </row>
    <row r="1058" spans="1:32" ht="13.5" thickBot="1" x14ac:dyDescent="0.25">
      <c r="A1058" s="21" t="s">
        <v>8</v>
      </c>
      <c r="B1058" s="22"/>
      <c r="C1058" s="23">
        <f t="shared" ref="C1058:AF1058" si="17">C1057-C1077</f>
        <v>0</v>
      </c>
      <c r="D1058" s="23">
        <f t="shared" si="17"/>
        <v>0</v>
      </c>
      <c r="E1058" s="23">
        <f t="shared" si="17"/>
        <v>0</v>
      </c>
      <c r="F1058" s="23">
        <f t="shared" si="17"/>
        <v>0</v>
      </c>
      <c r="G1058" s="23">
        <f t="shared" si="17"/>
        <v>0</v>
      </c>
      <c r="H1058" s="23">
        <f t="shared" si="17"/>
        <v>0</v>
      </c>
      <c r="I1058" s="23">
        <f t="shared" si="17"/>
        <v>0</v>
      </c>
      <c r="J1058" s="23">
        <f t="shared" si="17"/>
        <v>0</v>
      </c>
      <c r="K1058" s="23">
        <f t="shared" si="17"/>
        <v>0</v>
      </c>
      <c r="L1058" s="23">
        <f t="shared" si="17"/>
        <v>0</v>
      </c>
      <c r="M1058" s="23">
        <f t="shared" si="17"/>
        <v>0</v>
      </c>
      <c r="N1058" s="23">
        <f t="shared" si="17"/>
        <v>0</v>
      </c>
      <c r="O1058" s="23">
        <f t="shared" si="17"/>
        <v>0</v>
      </c>
      <c r="P1058" s="23">
        <f t="shared" si="17"/>
        <v>0</v>
      </c>
      <c r="Q1058" s="23">
        <f t="shared" si="17"/>
        <v>0</v>
      </c>
      <c r="R1058" s="23">
        <f t="shared" si="17"/>
        <v>0</v>
      </c>
      <c r="S1058" s="23">
        <f t="shared" si="17"/>
        <v>0</v>
      </c>
      <c r="T1058" s="23">
        <f t="shared" si="17"/>
        <v>0</v>
      </c>
      <c r="U1058" s="23">
        <f t="shared" si="17"/>
        <v>0</v>
      </c>
      <c r="V1058" s="23">
        <f t="shared" si="17"/>
        <v>0</v>
      </c>
      <c r="W1058" s="23">
        <f t="shared" si="17"/>
        <v>0</v>
      </c>
      <c r="X1058" s="23">
        <f t="shared" si="17"/>
        <v>0</v>
      </c>
      <c r="Y1058" s="23">
        <f t="shared" si="17"/>
        <v>0</v>
      </c>
      <c r="Z1058" s="23">
        <f t="shared" si="17"/>
        <v>0</v>
      </c>
      <c r="AA1058" s="23">
        <f t="shared" si="17"/>
        <v>0</v>
      </c>
      <c r="AB1058" s="23">
        <f t="shared" si="17"/>
        <v>0</v>
      </c>
      <c r="AC1058" s="23">
        <f t="shared" si="17"/>
        <v>0</v>
      </c>
      <c r="AD1058" s="23">
        <f t="shared" si="17"/>
        <v>0</v>
      </c>
      <c r="AE1058" s="23">
        <f t="shared" si="17"/>
        <v>0</v>
      </c>
      <c r="AF1058" s="23">
        <f t="shared" si="17"/>
        <v>0</v>
      </c>
    </row>
    <row r="1059" spans="1:32" x14ac:dyDescent="0.2">
      <c r="A1059" s="16" t="s">
        <v>9</v>
      </c>
      <c r="B1059" s="17"/>
      <c r="C1059" s="18">
        <v>0</v>
      </c>
      <c r="D1059" s="18">
        <v>0</v>
      </c>
      <c r="E1059" s="18">
        <v>0</v>
      </c>
      <c r="F1059" s="18">
        <v>0</v>
      </c>
      <c r="G1059" s="18">
        <v>0</v>
      </c>
      <c r="H1059" s="18">
        <v>0</v>
      </c>
      <c r="I1059" s="18">
        <v>0</v>
      </c>
      <c r="J1059" s="18">
        <v>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8">
        <v>0</v>
      </c>
      <c r="W1059" s="18">
        <v>0</v>
      </c>
      <c r="X1059" s="18">
        <v>0</v>
      </c>
      <c r="Y1059" s="18">
        <v>0</v>
      </c>
      <c r="Z1059" s="18">
        <v>0</v>
      </c>
      <c r="AA1059" s="18">
        <v>0</v>
      </c>
      <c r="AB1059" s="18">
        <v>0</v>
      </c>
      <c r="AC1059" s="18">
        <v>0</v>
      </c>
      <c r="AD1059" s="18">
        <v>0</v>
      </c>
      <c r="AE1059" s="18">
        <v>0</v>
      </c>
      <c r="AF1059" s="18">
        <v>0</v>
      </c>
    </row>
    <row r="1060" spans="1:32" x14ac:dyDescent="0.2">
      <c r="A1060" s="24" t="s">
        <v>10</v>
      </c>
      <c r="B1060" s="25"/>
      <c r="C1060" s="26">
        <v>0</v>
      </c>
      <c r="D1060" s="26">
        <v>0</v>
      </c>
      <c r="E1060" s="26">
        <v>0</v>
      </c>
      <c r="F1060" s="26">
        <v>0</v>
      </c>
      <c r="G1060" s="26">
        <v>0</v>
      </c>
      <c r="H1060" s="26">
        <v>0</v>
      </c>
      <c r="I1060" s="26">
        <v>0</v>
      </c>
      <c r="J1060" s="26">
        <v>0</v>
      </c>
      <c r="K1060" s="26">
        <v>0</v>
      </c>
      <c r="L1060" s="26">
        <v>0</v>
      </c>
      <c r="M1060" s="26">
        <v>0</v>
      </c>
      <c r="N1060" s="26">
        <v>0</v>
      </c>
      <c r="O1060" s="26">
        <v>0</v>
      </c>
      <c r="P1060" s="26">
        <v>0</v>
      </c>
      <c r="Q1060" s="26">
        <v>0</v>
      </c>
      <c r="R1060" s="26">
        <v>0</v>
      </c>
      <c r="S1060" s="26">
        <v>0</v>
      </c>
      <c r="T1060" s="26">
        <v>0</v>
      </c>
      <c r="U1060" s="26">
        <v>0</v>
      </c>
      <c r="V1060" s="26">
        <v>0</v>
      </c>
      <c r="W1060" s="26">
        <v>0</v>
      </c>
      <c r="X1060" s="26">
        <v>0</v>
      </c>
      <c r="Y1060" s="26">
        <v>0</v>
      </c>
      <c r="Z1060" s="26">
        <v>0</v>
      </c>
      <c r="AA1060" s="26">
        <v>0</v>
      </c>
      <c r="AB1060" s="26">
        <v>0</v>
      </c>
      <c r="AC1060" s="26">
        <v>0</v>
      </c>
      <c r="AD1060" s="26">
        <v>0</v>
      </c>
      <c r="AE1060" s="26">
        <v>0</v>
      </c>
      <c r="AF1060" s="26">
        <v>0</v>
      </c>
    </row>
    <row r="1061" spans="1:32" x14ac:dyDescent="0.2">
      <c r="A1061" s="10" t="s">
        <v>11</v>
      </c>
      <c r="B1061" s="11"/>
      <c r="C1061" s="12">
        <v>0</v>
      </c>
      <c r="D1061" s="12">
        <v>0</v>
      </c>
      <c r="E1061" s="12">
        <v>0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  <c r="O1061" s="12">
        <v>0</v>
      </c>
      <c r="P1061" s="12">
        <v>0</v>
      </c>
      <c r="Q1061" s="12">
        <v>0</v>
      </c>
      <c r="R1061" s="12">
        <v>0</v>
      </c>
      <c r="S1061" s="12">
        <v>0</v>
      </c>
      <c r="T1061" s="12">
        <v>0</v>
      </c>
      <c r="U1061" s="12">
        <v>0</v>
      </c>
      <c r="V1061" s="12">
        <v>0</v>
      </c>
      <c r="W1061" s="12">
        <v>0</v>
      </c>
      <c r="X1061" s="12">
        <v>0</v>
      </c>
      <c r="Y1061" s="12">
        <v>0</v>
      </c>
      <c r="Z1061" s="12">
        <v>0</v>
      </c>
      <c r="AA1061" s="12">
        <v>0</v>
      </c>
      <c r="AB1061" s="12">
        <v>0</v>
      </c>
      <c r="AC1061" s="12">
        <v>0</v>
      </c>
      <c r="AD1061" s="12">
        <v>0</v>
      </c>
      <c r="AE1061" s="12">
        <v>0</v>
      </c>
      <c r="AF1061" s="12">
        <v>0</v>
      </c>
    </row>
    <row r="1062" spans="1:32" x14ac:dyDescent="0.2">
      <c r="A1062" s="10" t="s">
        <v>12</v>
      </c>
      <c r="B1062" s="11"/>
      <c r="C1062" s="12">
        <v>0</v>
      </c>
      <c r="D1062" s="12">
        <v>0</v>
      </c>
      <c r="E1062" s="12">
        <v>0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12">
        <v>0</v>
      </c>
      <c r="L1062" s="12">
        <v>0</v>
      </c>
      <c r="M1062" s="12">
        <v>0</v>
      </c>
      <c r="N1062" s="12">
        <v>0</v>
      </c>
      <c r="O1062" s="12">
        <v>0</v>
      </c>
      <c r="P1062" s="12">
        <v>0</v>
      </c>
      <c r="Q1062" s="12">
        <v>0</v>
      </c>
      <c r="R1062" s="12">
        <v>0</v>
      </c>
      <c r="S1062" s="12">
        <v>0</v>
      </c>
      <c r="T1062" s="12">
        <v>0</v>
      </c>
      <c r="U1062" s="12">
        <v>0</v>
      </c>
      <c r="V1062" s="12">
        <v>0</v>
      </c>
      <c r="W1062" s="12">
        <v>0</v>
      </c>
      <c r="X1062" s="12">
        <v>0</v>
      </c>
      <c r="Y1062" s="12">
        <v>0</v>
      </c>
      <c r="Z1062" s="12">
        <v>0</v>
      </c>
      <c r="AA1062" s="12">
        <v>0</v>
      </c>
      <c r="AB1062" s="12">
        <v>0</v>
      </c>
      <c r="AC1062" s="12">
        <v>0</v>
      </c>
      <c r="AD1062" s="12">
        <v>0</v>
      </c>
      <c r="AE1062" s="12">
        <v>0</v>
      </c>
      <c r="AF1062" s="12">
        <v>0</v>
      </c>
    </row>
    <row r="1063" spans="1:32" x14ac:dyDescent="0.2">
      <c r="A1063" s="10" t="s">
        <v>13</v>
      </c>
      <c r="B1063" s="11"/>
      <c r="C1063" s="12">
        <v>0</v>
      </c>
      <c r="D1063" s="12">
        <v>0</v>
      </c>
      <c r="E1063" s="12">
        <v>0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12">
        <v>0</v>
      </c>
      <c r="L1063" s="12">
        <v>0</v>
      </c>
      <c r="M1063" s="12">
        <v>0</v>
      </c>
      <c r="N1063" s="12">
        <v>0</v>
      </c>
      <c r="O1063" s="12">
        <v>0</v>
      </c>
      <c r="P1063" s="12">
        <v>0</v>
      </c>
      <c r="Q1063" s="12">
        <v>0</v>
      </c>
      <c r="R1063" s="12">
        <v>0</v>
      </c>
      <c r="S1063" s="12">
        <v>0</v>
      </c>
      <c r="T1063" s="12">
        <v>0</v>
      </c>
      <c r="U1063" s="12">
        <v>0</v>
      </c>
      <c r="V1063" s="12">
        <v>0</v>
      </c>
      <c r="W1063" s="12">
        <v>0</v>
      </c>
      <c r="X1063" s="12">
        <v>0</v>
      </c>
      <c r="Y1063" s="12">
        <v>0</v>
      </c>
      <c r="Z1063" s="12">
        <v>0</v>
      </c>
      <c r="AA1063" s="12">
        <v>0</v>
      </c>
      <c r="AB1063" s="12">
        <v>0</v>
      </c>
      <c r="AC1063" s="12">
        <v>0</v>
      </c>
      <c r="AD1063" s="12">
        <v>0</v>
      </c>
      <c r="AE1063" s="12">
        <v>0</v>
      </c>
      <c r="AF1063" s="12">
        <v>0</v>
      </c>
    </row>
    <row r="1064" spans="1:32" x14ac:dyDescent="0.2">
      <c r="A1064" s="27" t="s">
        <v>14</v>
      </c>
      <c r="B1064" s="28"/>
      <c r="C1064" s="29">
        <v>0</v>
      </c>
      <c r="D1064" s="29">
        <v>0</v>
      </c>
      <c r="E1064" s="29">
        <v>0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29">
        <v>0</v>
      </c>
      <c r="L1064" s="29">
        <v>0</v>
      </c>
      <c r="M1064" s="29">
        <v>0</v>
      </c>
      <c r="N1064" s="29">
        <v>0</v>
      </c>
      <c r="O1064" s="29">
        <v>0</v>
      </c>
      <c r="P1064" s="29">
        <v>0</v>
      </c>
      <c r="Q1064" s="29">
        <v>0</v>
      </c>
      <c r="R1064" s="29">
        <v>0</v>
      </c>
      <c r="S1064" s="29">
        <v>0</v>
      </c>
      <c r="T1064" s="29">
        <v>0</v>
      </c>
      <c r="U1064" s="29">
        <v>0</v>
      </c>
      <c r="V1064" s="29">
        <v>0</v>
      </c>
      <c r="W1064" s="29">
        <v>0</v>
      </c>
      <c r="X1064" s="29">
        <v>0</v>
      </c>
      <c r="Y1064" s="29">
        <v>0</v>
      </c>
      <c r="Z1064" s="29">
        <v>0</v>
      </c>
      <c r="AA1064" s="29">
        <v>0</v>
      </c>
      <c r="AB1064" s="29">
        <v>0</v>
      </c>
      <c r="AC1064" s="29">
        <v>0</v>
      </c>
      <c r="AD1064" s="29">
        <v>0</v>
      </c>
      <c r="AE1064" s="29">
        <v>0</v>
      </c>
      <c r="AF1064" s="29">
        <v>0</v>
      </c>
    </row>
    <row r="1065" spans="1:32" x14ac:dyDescent="0.2">
      <c r="A1065" s="30" t="s">
        <v>15</v>
      </c>
      <c r="B1065" s="31"/>
      <c r="C1065" s="19">
        <v>0</v>
      </c>
      <c r="D1065" s="19">
        <v>0</v>
      </c>
      <c r="E1065" s="19">
        <v>0</v>
      </c>
      <c r="F1065" s="19">
        <v>0</v>
      </c>
      <c r="G1065" s="19">
        <v>0</v>
      </c>
      <c r="H1065" s="19">
        <v>0</v>
      </c>
      <c r="I1065" s="19">
        <v>0</v>
      </c>
      <c r="J1065" s="19">
        <v>0</v>
      </c>
      <c r="K1065" s="19">
        <v>0</v>
      </c>
      <c r="L1065" s="19">
        <v>0</v>
      </c>
      <c r="M1065" s="19">
        <v>0</v>
      </c>
      <c r="N1065" s="19">
        <v>0</v>
      </c>
      <c r="O1065" s="19">
        <v>0</v>
      </c>
      <c r="P1065" s="19">
        <v>0</v>
      </c>
      <c r="Q1065" s="19">
        <v>0</v>
      </c>
      <c r="R1065" s="19">
        <v>0</v>
      </c>
      <c r="S1065" s="19">
        <v>0</v>
      </c>
      <c r="T1065" s="19">
        <v>0</v>
      </c>
      <c r="U1065" s="19">
        <v>0</v>
      </c>
      <c r="V1065" s="19">
        <v>0</v>
      </c>
      <c r="W1065" s="19">
        <v>0</v>
      </c>
      <c r="X1065" s="19">
        <v>0</v>
      </c>
      <c r="Y1065" s="19">
        <v>0</v>
      </c>
      <c r="Z1065" s="19">
        <v>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</row>
    <row r="1066" spans="1:32" x14ac:dyDescent="0.2">
      <c r="A1066" s="24" t="s">
        <v>10</v>
      </c>
      <c r="B1066" s="25"/>
      <c r="C1066" s="26">
        <v>0</v>
      </c>
      <c r="D1066" s="26">
        <v>0</v>
      </c>
      <c r="E1066" s="26">
        <v>0</v>
      </c>
      <c r="F1066" s="26">
        <v>0</v>
      </c>
      <c r="G1066" s="26">
        <v>0</v>
      </c>
      <c r="H1066" s="26">
        <v>0</v>
      </c>
      <c r="I1066" s="26">
        <v>0</v>
      </c>
      <c r="J1066" s="26">
        <v>0</v>
      </c>
      <c r="K1066" s="26">
        <v>0</v>
      </c>
      <c r="L1066" s="26">
        <v>0</v>
      </c>
      <c r="M1066" s="26">
        <v>0</v>
      </c>
      <c r="N1066" s="26">
        <v>0</v>
      </c>
      <c r="O1066" s="26">
        <v>0</v>
      </c>
      <c r="P1066" s="26">
        <v>0</v>
      </c>
      <c r="Q1066" s="26">
        <v>0</v>
      </c>
      <c r="R1066" s="26">
        <v>0</v>
      </c>
      <c r="S1066" s="26">
        <v>0</v>
      </c>
      <c r="T1066" s="26">
        <v>0</v>
      </c>
      <c r="U1066" s="26">
        <v>0</v>
      </c>
      <c r="V1066" s="26">
        <v>0</v>
      </c>
      <c r="W1066" s="26">
        <v>0</v>
      </c>
      <c r="X1066" s="26">
        <v>0</v>
      </c>
      <c r="Y1066" s="26">
        <v>0</v>
      </c>
      <c r="Z1066" s="26">
        <v>0</v>
      </c>
      <c r="AA1066" s="26">
        <v>0</v>
      </c>
      <c r="AB1066" s="26">
        <v>0</v>
      </c>
      <c r="AC1066" s="26">
        <v>0</v>
      </c>
      <c r="AD1066" s="26">
        <v>0</v>
      </c>
      <c r="AE1066" s="26">
        <v>0</v>
      </c>
      <c r="AF1066" s="26">
        <v>0</v>
      </c>
    </row>
    <row r="1067" spans="1:32" x14ac:dyDescent="0.2">
      <c r="A1067" s="10" t="s">
        <v>16</v>
      </c>
      <c r="B1067" s="11"/>
      <c r="C1067" s="12">
        <v>0</v>
      </c>
      <c r="D1067" s="12">
        <v>0</v>
      </c>
      <c r="E1067" s="12">
        <v>0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2">
        <v>0</v>
      </c>
      <c r="U1067" s="12">
        <v>0</v>
      </c>
      <c r="V1067" s="12">
        <v>0</v>
      </c>
      <c r="W1067" s="12">
        <v>0</v>
      </c>
      <c r="X1067" s="12">
        <v>0</v>
      </c>
      <c r="Y1067" s="12">
        <v>0</v>
      </c>
      <c r="Z1067" s="12">
        <v>0</v>
      </c>
      <c r="AA1067" s="12">
        <v>0</v>
      </c>
      <c r="AB1067" s="12">
        <v>0</v>
      </c>
      <c r="AC1067" s="12">
        <v>0</v>
      </c>
      <c r="AD1067" s="12">
        <v>0</v>
      </c>
      <c r="AE1067" s="12">
        <v>0</v>
      </c>
      <c r="AF1067" s="12">
        <v>0</v>
      </c>
    </row>
    <row r="1068" spans="1:32" x14ac:dyDescent="0.2">
      <c r="A1068" s="10" t="s">
        <v>17</v>
      </c>
      <c r="B1068" s="11"/>
      <c r="C1068" s="12">
        <v>0</v>
      </c>
      <c r="D1068" s="12">
        <v>0</v>
      </c>
      <c r="E1068" s="12">
        <v>0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  <c r="O1068" s="12">
        <v>0</v>
      </c>
      <c r="P1068" s="12">
        <v>0</v>
      </c>
      <c r="Q1068" s="12">
        <v>0</v>
      </c>
      <c r="R1068" s="12">
        <v>0</v>
      </c>
      <c r="S1068" s="12">
        <v>0</v>
      </c>
      <c r="T1068" s="12">
        <v>0</v>
      </c>
      <c r="U1068" s="12">
        <v>0</v>
      </c>
      <c r="V1068" s="12">
        <v>0</v>
      </c>
      <c r="W1068" s="12">
        <v>0</v>
      </c>
      <c r="X1068" s="12">
        <v>0</v>
      </c>
      <c r="Y1068" s="12">
        <v>0</v>
      </c>
      <c r="Z1068" s="12">
        <v>0</v>
      </c>
      <c r="AA1068" s="12">
        <v>0</v>
      </c>
      <c r="AB1068" s="12">
        <v>0</v>
      </c>
      <c r="AC1068" s="12">
        <v>0</v>
      </c>
      <c r="AD1068" s="12">
        <v>0</v>
      </c>
      <c r="AE1068" s="12">
        <v>0</v>
      </c>
      <c r="AF1068" s="12">
        <v>0</v>
      </c>
    </row>
    <row r="1069" spans="1:32" x14ac:dyDescent="0.2">
      <c r="A1069" s="10" t="s">
        <v>13</v>
      </c>
      <c r="B1069" s="11"/>
      <c r="C1069" s="12">
        <v>0</v>
      </c>
      <c r="D1069" s="12">
        <v>0</v>
      </c>
      <c r="E1069" s="12">
        <v>0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  <c r="O1069" s="12">
        <v>0</v>
      </c>
      <c r="P1069" s="12">
        <v>0</v>
      </c>
      <c r="Q1069" s="12">
        <v>0</v>
      </c>
      <c r="R1069" s="12">
        <v>0</v>
      </c>
      <c r="S1069" s="12">
        <v>0</v>
      </c>
      <c r="T1069" s="12">
        <v>0</v>
      </c>
      <c r="U1069" s="12">
        <v>0</v>
      </c>
      <c r="V1069" s="12">
        <v>0</v>
      </c>
      <c r="W1069" s="12">
        <v>0</v>
      </c>
      <c r="X1069" s="12">
        <v>0</v>
      </c>
      <c r="Y1069" s="12">
        <v>0</v>
      </c>
      <c r="Z1069" s="12">
        <v>0</v>
      </c>
      <c r="AA1069" s="12">
        <v>0</v>
      </c>
      <c r="AB1069" s="12">
        <v>0</v>
      </c>
      <c r="AC1069" s="12">
        <v>0</v>
      </c>
      <c r="AD1069" s="12">
        <v>0</v>
      </c>
      <c r="AE1069" s="12">
        <v>0</v>
      </c>
      <c r="AF1069" s="12">
        <v>0</v>
      </c>
    </row>
    <row r="1070" spans="1:32" x14ac:dyDescent="0.2">
      <c r="A1070" s="27" t="s">
        <v>18</v>
      </c>
      <c r="B1070" s="28"/>
      <c r="C1070" s="29">
        <v>0</v>
      </c>
      <c r="D1070" s="29">
        <v>0</v>
      </c>
      <c r="E1070" s="29">
        <v>0</v>
      </c>
      <c r="F1070" s="29">
        <v>0</v>
      </c>
      <c r="G1070" s="29">
        <v>0</v>
      </c>
      <c r="H1070" s="29">
        <v>0</v>
      </c>
      <c r="I1070" s="29">
        <v>0</v>
      </c>
      <c r="J1070" s="29">
        <v>0</v>
      </c>
      <c r="K1070" s="29">
        <v>0</v>
      </c>
      <c r="L1070" s="29">
        <v>0</v>
      </c>
      <c r="M1070" s="29">
        <v>0</v>
      </c>
      <c r="N1070" s="29">
        <v>0</v>
      </c>
      <c r="O1070" s="29">
        <v>0</v>
      </c>
      <c r="P1070" s="29">
        <v>0</v>
      </c>
      <c r="Q1070" s="29">
        <v>0</v>
      </c>
      <c r="R1070" s="29">
        <v>0</v>
      </c>
      <c r="S1070" s="29">
        <v>0</v>
      </c>
      <c r="T1070" s="29">
        <v>0</v>
      </c>
      <c r="U1070" s="29">
        <v>0</v>
      </c>
      <c r="V1070" s="29">
        <v>0</v>
      </c>
      <c r="W1070" s="29">
        <v>0</v>
      </c>
      <c r="X1070" s="29">
        <v>0</v>
      </c>
      <c r="Y1070" s="29">
        <v>0</v>
      </c>
      <c r="Z1070" s="29">
        <v>0</v>
      </c>
      <c r="AA1070" s="29">
        <v>0</v>
      </c>
      <c r="AB1070" s="29">
        <v>0</v>
      </c>
      <c r="AC1070" s="29">
        <v>0</v>
      </c>
      <c r="AD1070" s="29">
        <v>0</v>
      </c>
      <c r="AE1070" s="29">
        <v>0</v>
      </c>
      <c r="AF1070" s="29">
        <v>0</v>
      </c>
    </row>
    <row r="1071" spans="1:32" x14ac:dyDescent="0.2">
      <c r="A1071" s="32" t="s">
        <v>19</v>
      </c>
      <c r="B1071" s="33"/>
      <c r="C1071" s="34">
        <v>0</v>
      </c>
      <c r="D1071" s="34">
        <v>0</v>
      </c>
      <c r="E1071" s="34">
        <v>0</v>
      </c>
      <c r="F1071" s="34">
        <v>0</v>
      </c>
      <c r="G1071" s="34">
        <v>0</v>
      </c>
      <c r="H1071" s="34">
        <v>0</v>
      </c>
      <c r="I1071" s="34">
        <v>0</v>
      </c>
      <c r="J1071" s="34">
        <v>0</v>
      </c>
      <c r="K1071" s="34">
        <v>0</v>
      </c>
      <c r="L1071" s="34">
        <v>0</v>
      </c>
      <c r="M1071" s="34">
        <v>0</v>
      </c>
      <c r="N1071" s="34">
        <v>0</v>
      </c>
      <c r="O1071" s="34">
        <v>0</v>
      </c>
      <c r="P1071" s="34">
        <v>0</v>
      </c>
      <c r="Q1071" s="34">
        <v>0</v>
      </c>
      <c r="R1071" s="34">
        <v>0</v>
      </c>
      <c r="S1071" s="34">
        <v>0</v>
      </c>
      <c r="T1071" s="34">
        <v>0</v>
      </c>
      <c r="U1071" s="34">
        <v>0</v>
      </c>
      <c r="V1071" s="34">
        <v>0</v>
      </c>
      <c r="W1071" s="34">
        <v>0</v>
      </c>
      <c r="X1071" s="34">
        <v>0</v>
      </c>
      <c r="Y1071" s="34">
        <v>0</v>
      </c>
      <c r="Z1071" s="34">
        <v>0</v>
      </c>
      <c r="AA1071" s="34">
        <v>0</v>
      </c>
      <c r="AB1071" s="34">
        <v>0</v>
      </c>
      <c r="AC1071" s="34">
        <v>0</v>
      </c>
      <c r="AD1071" s="34">
        <v>0</v>
      </c>
      <c r="AE1071" s="34">
        <v>0</v>
      </c>
      <c r="AF1071" s="34">
        <v>0</v>
      </c>
    </row>
    <row r="1072" spans="1:32" x14ac:dyDescent="0.2">
      <c r="A1072" s="24" t="s">
        <v>20</v>
      </c>
      <c r="B1072" s="25"/>
      <c r="C1072" s="26">
        <v>0</v>
      </c>
      <c r="D1072" s="26">
        <v>0</v>
      </c>
      <c r="E1072" s="26">
        <v>0</v>
      </c>
      <c r="F1072" s="26">
        <v>0</v>
      </c>
      <c r="G1072" s="26">
        <v>0</v>
      </c>
      <c r="H1072" s="26">
        <v>0</v>
      </c>
      <c r="I1072" s="26">
        <v>0</v>
      </c>
      <c r="J1072" s="26">
        <v>0</v>
      </c>
      <c r="K1072" s="26">
        <v>0</v>
      </c>
      <c r="L1072" s="26">
        <v>0</v>
      </c>
      <c r="M1072" s="26">
        <v>0</v>
      </c>
      <c r="N1072" s="26">
        <v>0</v>
      </c>
      <c r="O1072" s="26">
        <v>0</v>
      </c>
      <c r="P1072" s="26">
        <v>0</v>
      </c>
      <c r="Q1072" s="26">
        <v>0</v>
      </c>
      <c r="R1072" s="26">
        <v>0</v>
      </c>
      <c r="S1072" s="26">
        <v>0</v>
      </c>
      <c r="T1072" s="26">
        <v>0</v>
      </c>
      <c r="U1072" s="26">
        <v>0</v>
      </c>
      <c r="V1072" s="26">
        <v>0</v>
      </c>
      <c r="W1072" s="26">
        <v>0</v>
      </c>
      <c r="X1072" s="26">
        <v>0</v>
      </c>
      <c r="Y1072" s="26">
        <v>0</v>
      </c>
      <c r="Z1072" s="26">
        <v>0</v>
      </c>
      <c r="AA1072" s="26">
        <v>0</v>
      </c>
      <c r="AB1072" s="26">
        <v>0</v>
      </c>
      <c r="AC1072" s="26">
        <v>0</v>
      </c>
      <c r="AD1072" s="26">
        <v>0</v>
      </c>
      <c r="AE1072" s="26">
        <v>0</v>
      </c>
      <c r="AF1072" s="26">
        <v>0</v>
      </c>
    </row>
    <row r="1073" spans="1:32" x14ac:dyDescent="0.2">
      <c r="A1073" s="35" t="s">
        <v>21</v>
      </c>
      <c r="B1073" s="31"/>
      <c r="C1073" s="8">
        <v>0</v>
      </c>
      <c r="D1073" s="8">
        <v>0</v>
      </c>
      <c r="E1073" s="8">
        <v>0</v>
      </c>
      <c r="F1073" s="8">
        <v>0</v>
      </c>
      <c r="G1073" s="8">
        <v>0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8">
        <v>0</v>
      </c>
      <c r="W1073" s="8">
        <v>0</v>
      </c>
      <c r="X1073" s="8">
        <v>0</v>
      </c>
      <c r="Y1073" s="8">
        <v>0</v>
      </c>
      <c r="Z1073" s="8">
        <v>0</v>
      </c>
      <c r="AA1073" s="8">
        <v>0</v>
      </c>
      <c r="AB1073" s="8">
        <v>0</v>
      </c>
      <c r="AC1073" s="8">
        <v>0</v>
      </c>
      <c r="AD1073" s="8">
        <v>0</v>
      </c>
      <c r="AE1073" s="8">
        <v>0</v>
      </c>
      <c r="AF1073" s="8">
        <v>0</v>
      </c>
    </row>
    <row r="1074" spans="1:32" ht="13.5" thickBot="1" x14ac:dyDescent="0.25">
      <c r="A1074" s="13" t="s">
        <v>22</v>
      </c>
      <c r="B1074" s="14"/>
      <c r="C1074" s="15">
        <v>0</v>
      </c>
      <c r="D1074" s="15">
        <v>0</v>
      </c>
      <c r="E1074" s="15">
        <v>0</v>
      </c>
      <c r="F1074" s="15">
        <v>0</v>
      </c>
      <c r="G1074" s="15">
        <v>0</v>
      </c>
      <c r="H1074" s="15">
        <v>0</v>
      </c>
      <c r="I1074" s="15">
        <v>0</v>
      </c>
      <c r="J1074" s="15">
        <v>0</v>
      </c>
      <c r="K1074" s="15">
        <v>0</v>
      </c>
      <c r="L1074" s="15">
        <v>0</v>
      </c>
      <c r="M1074" s="15">
        <v>0</v>
      </c>
      <c r="N1074" s="15">
        <v>0</v>
      </c>
      <c r="O1074" s="15">
        <v>0</v>
      </c>
      <c r="P1074" s="15">
        <v>0</v>
      </c>
      <c r="Q1074" s="15">
        <v>0</v>
      </c>
      <c r="R1074" s="15">
        <v>0</v>
      </c>
      <c r="S1074" s="15">
        <v>0</v>
      </c>
      <c r="T1074" s="15">
        <v>0</v>
      </c>
      <c r="U1074" s="15">
        <v>0</v>
      </c>
      <c r="V1074" s="15">
        <v>0</v>
      </c>
      <c r="W1074" s="15">
        <v>0</v>
      </c>
      <c r="X1074" s="15">
        <v>0</v>
      </c>
      <c r="Y1074" s="15">
        <v>0</v>
      </c>
      <c r="Z1074" s="15">
        <v>0</v>
      </c>
      <c r="AA1074" s="15">
        <v>0</v>
      </c>
      <c r="AB1074" s="15">
        <v>0</v>
      </c>
      <c r="AC1074" s="15">
        <v>0</v>
      </c>
      <c r="AD1074" s="15">
        <v>0</v>
      </c>
      <c r="AE1074" s="15">
        <v>0</v>
      </c>
      <c r="AF1074" s="15">
        <v>0</v>
      </c>
    </row>
    <row r="1075" spans="1:32" ht="13.5" thickBot="1" x14ac:dyDescent="0.25">
      <c r="A1075" s="30" t="s">
        <v>23</v>
      </c>
      <c r="B1075" s="31"/>
      <c r="C1075" s="19">
        <v>0</v>
      </c>
      <c r="D1075" s="19">
        <v>0</v>
      </c>
      <c r="E1075" s="19">
        <v>0</v>
      </c>
      <c r="F1075" s="19">
        <v>0</v>
      </c>
      <c r="G1075" s="19">
        <v>0</v>
      </c>
      <c r="H1075" s="19">
        <v>0</v>
      </c>
      <c r="I1075" s="19">
        <v>0</v>
      </c>
      <c r="J1075" s="19">
        <v>0</v>
      </c>
      <c r="K1075" s="19">
        <v>0</v>
      </c>
      <c r="L1075" s="19">
        <v>0</v>
      </c>
      <c r="M1075" s="19">
        <v>0</v>
      </c>
      <c r="N1075" s="19">
        <v>0</v>
      </c>
      <c r="O1075" s="19">
        <v>0</v>
      </c>
      <c r="P1075" s="19">
        <v>0</v>
      </c>
      <c r="Q1075" s="19">
        <v>0</v>
      </c>
      <c r="R1075" s="19">
        <v>0</v>
      </c>
      <c r="S1075" s="19">
        <v>0</v>
      </c>
      <c r="T1075" s="19">
        <v>0</v>
      </c>
      <c r="U1075" s="19">
        <v>0</v>
      </c>
      <c r="V1075" s="19">
        <v>0</v>
      </c>
      <c r="W1075" s="19">
        <v>0</v>
      </c>
      <c r="X1075" s="19">
        <v>0</v>
      </c>
      <c r="Y1075" s="19">
        <v>0</v>
      </c>
      <c r="Z1075" s="19">
        <v>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</row>
    <row r="1076" spans="1:32" ht="13.5" thickBot="1" x14ac:dyDescent="0.25">
      <c r="A1076" s="36" t="s">
        <v>24</v>
      </c>
      <c r="B1076" s="37"/>
      <c r="C1076" s="38">
        <v>60.6</v>
      </c>
      <c r="D1076" s="38">
        <v>40.4</v>
      </c>
      <c r="E1076" s="38">
        <v>40.400000000000006</v>
      </c>
      <c r="F1076" s="38">
        <v>37.369999999999997</v>
      </c>
      <c r="G1076" s="38">
        <v>38.380000000000003</v>
      </c>
      <c r="H1076" s="38">
        <v>19.190000000000001</v>
      </c>
      <c r="I1076" s="38">
        <v>44.44</v>
      </c>
      <c r="J1076" s="38">
        <v>31.310000000000002</v>
      </c>
      <c r="K1076" s="38">
        <v>27.27</v>
      </c>
      <c r="L1076" s="38">
        <v>27.270000000000003</v>
      </c>
      <c r="M1076" s="38">
        <v>114.13000000000001</v>
      </c>
      <c r="N1076" s="38">
        <v>32.32</v>
      </c>
      <c r="O1076" s="38">
        <v>19.190000000000001</v>
      </c>
      <c r="P1076" s="38">
        <v>24.240000000000002</v>
      </c>
      <c r="Q1076" s="38">
        <v>28.28</v>
      </c>
      <c r="R1076" s="38">
        <v>96.96</v>
      </c>
      <c r="S1076" s="38">
        <v>31.310000000000002</v>
      </c>
      <c r="T1076" s="38">
        <v>38.379999999999995</v>
      </c>
      <c r="U1076" s="38">
        <v>33.330000000000005</v>
      </c>
      <c r="V1076" s="38">
        <v>36.457970000000003</v>
      </c>
      <c r="W1076" s="38">
        <v>27.38514</v>
      </c>
      <c r="X1076" s="38">
        <v>30.505029999999998</v>
      </c>
      <c r="Y1076" s="38">
        <v>29.772974840200902</v>
      </c>
      <c r="Z1076" s="38">
        <v>31.066004104844868</v>
      </c>
      <c r="AA1076" s="38">
        <v>32.306585770545993</v>
      </c>
      <c r="AB1076" s="38">
        <v>33.137687635418359</v>
      </c>
      <c r="AC1076" s="38">
        <v>32.715359955724175</v>
      </c>
      <c r="AD1076" s="38">
        <v>36.184718264295249</v>
      </c>
      <c r="AE1076" s="38">
        <v>35.010884844467988</v>
      </c>
      <c r="AF1076" s="38">
        <v>34.189005729205967</v>
      </c>
    </row>
    <row r="1077" spans="1:32" x14ac:dyDescent="0.2">
      <c r="A1077" s="16" t="s">
        <v>25</v>
      </c>
      <c r="B1077" s="17"/>
      <c r="C1077" s="18">
        <v>60.6</v>
      </c>
      <c r="D1077" s="18">
        <v>40.4</v>
      </c>
      <c r="E1077" s="18">
        <v>40.400000000000006</v>
      </c>
      <c r="F1077" s="18">
        <v>37.369999999999997</v>
      </c>
      <c r="G1077" s="18">
        <v>38.380000000000003</v>
      </c>
      <c r="H1077" s="18">
        <v>19.190000000000001</v>
      </c>
      <c r="I1077" s="18">
        <v>44.44</v>
      </c>
      <c r="J1077" s="18">
        <v>31.310000000000002</v>
      </c>
      <c r="K1077" s="18">
        <v>27.27</v>
      </c>
      <c r="L1077" s="18">
        <v>27.270000000000003</v>
      </c>
      <c r="M1077" s="18">
        <v>114.13000000000001</v>
      </c>
      <c r="N1077" s="18">
        <v>32.32</v>
      </c>
      <c r="O1077" s="18">
        <v>19.190000000000001</v>
      </c>
      <c r="P1077" s="18">
        <v>24.240000000000002</v>
      </c>
      <c r="Q1077" s="18">
        <v>28.28</v>
      </c>
      <c r="R1077" s="18">
        <v>96.96</v>
      </c>
      <c r="S1077" s="18">
        <v>31.310000000000002</v>
      </c>
      <c r="T1077" s="18">
        <v>38.379999999999995</v>
      </c>
      <c r="U1077" s="18">
        <v>33.330000000000005</v>
      </c>
      <c r="V1077" s="18">
        <v>36.457970000000003</v>
      </c>
      <c r="W1077" s="18">
        <v>27.38514</v>
      </c>
      <c r="X1077" s="18">
        <v>30.505029999999998</v>
      </c>
      <c r="Y1077" s="18">
        <v>29.772974840200902</v>
      </c>
      <c r="Z1077" s="18">
        <v>31.066004104844868</v>
      </c>
      <c r="AA1077" s="18">
        <v>32.306585770545993</v>
      </c>
      <c r="AB1077" s="18">
        <v>33.137687635418359</v>
      </c>
      <c r="AC1077" s="18">
        <v>32.715359955724175</v>
      </c>
      <c r="AD1077" s="18">
        <v>36.184718264295249</v>
      </c>
      <c r="AE1077" s="18">
        <v>35.010884844467988</v>
      </c>
      <c r="AF1077" s="18">
        <v>34.189005729205967</v>
      </c>
    </row>
    <row r="1078" spans="1:32" ht="13.5" thickBot="1" x14ac:dyDescent="0.25">
      <c r="A1078" s="39" t="s">
        <v>26</v>
      </c>
      <c r="B1078" s="40"/>
      <c r="C1078" s="41">
        <v>60.6</v>
      </c>
      <c r="D1078" s="41">
        <v>40.4</v>
      </c>
      <c r="E1078" s="41">
        <v>40.400000000000006</v>
      </c>
      <c r="F1078" s="41">
        <v>37.369999999999997</v>
      </c>
      <c r="G1078" s="41">
        <v>38.380000000000003</v>
      </c>
      <c r="H1078" s="41">
        <v>19.190000000000001</v>
      </c>
      <c r="I1078" s="41">
        <v>44.44</v>
      </c>
      <c r="J1078" s="41">
        <v>31.310000000000002</v>
      </c>
      <c r="K1078" s="41">
        <v>27.27</v>
      </c>
      <c r="L1078" s="41">
        <v>27.270000000000003</v>
      </c>
      <c r="M1078" s="41">
        <v>114.13000000000001</v>
      </c>
      <c r="N1078" s="41">
        <v>32.32</v>
      </c>
      <c r="O1078" s="41">
        <v>19.190000000000001</v>
      </c>
      <c r="P1078" s="41">
        <v>24.240000000000002</v>
      </c>
      <c r="Q1078" s="41">
        <v>28.28</v>
      </c>
      <c r="R1078" s="41">
        <v>96.96</v>
      </c>
      <c r="S1078" s="41">
        <v>31.310000000000002</v>
      </c>
      <c r="T1078" s="41">
        <v>38.379999999999995</v>
      </c>
      <c r="U1078" s="41">
        <v>33.330000000000005</v>
      </c>
      <c r="V1078" s="41">
        <v>36.457970000000003</v>
      </c>
      <c r="W1078" s="41">
        <v>27.38514</v>
      </c>
      <c r="X1078" s="41">
        <v>30.505029999999998</v>
      </c>
      <c r="Y1078" s="41">
        <v>29.772974840200902</v>
      </c>
      <c r="Z1078" s="41">
        <v>31.066004104844868</v>
      </c>
      <c r="AA1078" s="41">
        <v>32.306585770545993</v>
      </c>
      <c r="AB1078" s="41">
        <v>33.137687635418359</v>
      </c>
      <c r="AC1078" s="41">
        <v>32.715359955724175</v>
      </c>
      <c r="AD1078" s="41">
        <v>36.184718264295249</v>
      </c>
      <c r="AE1078" s="41">
        <v>35.010884844467988</v>
      </c>
      <c r="AF1078" s="41">
        <v>34.189005729205967</v>
      </c>
    </row>
    <row r="1079" spans="1:32" ht="13.5" thickBot="1" x14ac:dyDescent="0.25">
      <c r="A1079" s="16" t="s">
        <v>27</v>
      </c>
      <c r="B1079" s="17"/>
      <c r="C1079" s="18">
        <v>0</v>
      </c>
      <c r="D1079" s="18">
        <v>0</v>
      </c>
      <c r="E1079" s="18">
        <v>0</v>
      </c>
      <c r="F1079" s="18">
        <v>0</v>
      </c>
      <c r="G1079" s="18">
        <v>0</v>
      </c>
      <c r="H1079" s="18">
        <v>0</v>
      </c>
      <c r="I1079" s="18">
        <v>0</v>
      </c>
      <c r="J1079" s="18">
        <v>0</v>
      </c>
      <c r="K1079" s="18">
        <v>0</v>
      </c>
      <c r="L1079" s="18">
        <v>0</v>
      </c>
      <c r="M1079" s="18">
        <v>0</v>
      </c>
      <c r="N1079" s="18">
        <v>0</v>
      </c>
      <c r="O1079" s="18">
        <v>0</v>
      </c>
      <c r="P1079" s="18">
        <v>0</v>
      </c>
      <c r="Q1079" s="18">
        <v>0</v>
      </c>
      <c r="R1079" s="18">
        <v>0</v>
      </c>
      <c r="S1079" s="18">
        <v>0</v>
      </c>
      <c r="T1079" s="18">
        <v>0</v>
      </c>
      <c r="U1079" s="18">
        <v>0</v>
      </c>
      <c r="V1079" s="18">
        <v>0</v>
      </c>
      <c r="W1079" s="18">
        <v>0</v>
      </c>
      <c r="X1079" s="18">
        <v>0</v>
      </c>
      <c r="Y1079" s="18">
        <v>0</v>
      </c>
      <c r="Z1079" s="18">
        <v>0</v>
      </c>
      <c r="AA1079" s="18">
        <v>0</v>
      </c>
      <c r="AB1079" s="18">
        <v>0</v>
      </c>
      <c r="AC1079" s="18">
        <v>0</v>
      </c>
      <c r="AD1079" s="18">
        <v>0</v>
      </c>
      <c r="AE1079" s="18">
        <v>0</v>
      </c>
      <c r="AF1079" s="18">
        <v>0</v>
      </c>
    </row>
    <row r="1080" spans="1:32" x14ac:dyDescent="0.2">
      <c r="A1080" s="42" t="s">
        <v>28</v>
      </c>
      <c r="B1080" s="43"/>
      <c r="C1080" s="44">
        <v>0</v>
      </c>
      <c r="D1080" s="44">
        <v>0</v>
      </c>
      <c r="E1080" s="44">
        <v>0</v>
      </c>
      <c r="F1080" s="44">
        <v>0</v>
      </c>
      <c r="G1080" s="44">
        <v>0</v>
      </c>
      <c r="H1080" s="44">
        <v>0</v>
      </c>
      <c r="I1080" s="44">
        <v>0</v>
      </c>
      <c r="J1080" s="44">
        <v>0</v>
      </c>
      <c r="K1080" s="44">
        <v>0</v>
      </c>
      <c r="L1080" s="44">
        <v>0</v>
      </c>
      <c r="M1080" s="44">
        <v>0</v>
      </c>
      <c r="N1080" s="44">
        <v>0</v>
      </c>
      <c r="O1080" s="44">
        <v>0</v>
      </c>
      <c r="P1080" s="44">
        <v>0</v>
      </c>
      <c r="Q1080" s="44">
        <v>0</v>
      </c>
      <c r="R1080" s="44">
        <v>0</v>
      </c>
      <c r="S1080" s="44">
        <v>0</v>
      </c>
      <c r="T1080" s="44">
        <v>0</v>
      </c>
      <c r="U1080" s="44">
        <v>0</v>
      </c>
      <c r="V1080" s="44">
        <v>0</v>
      </c>
      <c r="W1080" s="44">
        <v>0</v>
      </c>
      <c r="X1080" s="44">
        <v>0</v>
      </c>
      <c r="Y1080" s="44">
        <v>0</v>
      </c>
      <c r="Z1080" s="44">
        <v>0</v>
      </c>
      <c r="AA1080" s="44">
        <v>0</v>
      </c>
      <c r="AB1080" s="44">
        <v>0</v>
      </c>
      <c r="AC1080" s="44">
        <v>0</v>
      </c>
      <c r="AD1080" s="44">
        <v>0</v>
      </c>
      <c r="AE1080" s="44">
        <v>0</v>
      </c>
      <c r="AF1080" s="44">
        <v>0</v>
      </c>
    </row>
    <row r="1081" spans="1:32" x14ac:dyDescent="0.2">
      <c r="A1081" s="45" t="s">
        <v>29</v>
      </c>
      <c r="B1081" s="46" t="s">
        <v>30</v>
      </c>
      <c r="C1081" s="47">
        <v>0</v>
      </c>
      <c r="D1081" s="47">
        <v>0</v>
      </c>
      <c r="E1081" s="47">
        <v>0</v>
      </c>
      <c r="F1081" s="47">
        <v>0</v>
      </c>
      <c r="G1081" s="47">
        <v>0</v>
      </c>
      <c r="H1081" s="47">
        <v>0</v>
      </c>
      <c r="I1081" s="47">
        <v>0</v>
      </c>
      <c r="J1081" s="47">
        <v>0</v>
      </c>
      <c r="K1081" s="47">
        <v>0</v>
      </c>
      <c r="L1081" s="47">
        <v>0</v>
      </c>
      <c r="M1081" s="47">
        <v>0</v>
      </c>
      <c r="N1081" s="47">
        <v>0</v>
      </c>
      <c r="O1081" s="47">
        <v>0</v>
      </c>
      <c r="P1081" s="47">
        <v>0</v>
      </c>
      <c r="Q1081" s="47">
        <v>0</v>
      </c>
      <c r="R1081" s="47">
        <v>0</v>
      </c>
      <c r="S1081" s="47">
        <v>0</v>
      </c>
      <c r="T1081" s="47">
        <v>0</v>
      </c>
      <c r="U1081" s="47">
        <v>0</v>
      </c>
      <c r="V1081" s="47">
        <v>0</v>
      </c>
      <c r="W1081" s="47">
        <v>0</v>
      </c>
      <c r="X1081" s="47">
        <v>0</v>
      </c>
      <c r="Y1081" s="47">
        <v>0</v>
      </c>
      <c r="Z1081" s="47">
        <v>0</v>
      </c>
      <c r="AA1081" s="47">
        <v>0</v>
      </c>
      <c r="AB1081" s="47">
        <v>0</v>
      </c>
      <c r="AC1081" s="47">
        <v>0</v>
      </c>
      <c r="AD1081" s="47">
        <v>0</v>
      </c>
      <c r="AE1081" s="47">
        <v>0</v>
      </c>
      <c r="AF1081" s="47">
        <v>0</v>
      </c>
    </row>
    <row r="1082" spans="1:32" x14ac:dyDescent="0.2">
      <c r="A1082" s="49" t="s">
        <v>31</v>
      </c>
      <c r="B1082" s="50" t="s">
        <v>32</v>
      </c>
      <c r="C1082" s="51">
        <v>0</v>
      </c>
      <c r="D1082" s="51">
        <v>0</v>
      </c>
      <c r="E1082" s="51">
        <v>0</v>
      </c>
      <c r="F1082" s="51">
        <v>0</v>
      </c>
      <c r="G1082" s="51">
        <v>0</v>
      </c>
      <c r="H1082" s="51">
        <v>0</v>
      </c>
      <c r="I1082" s="51">
        <v>0</v>
      </c>
      <c r="J1082" s="51">
        <v>0</v>
      </c>
      <c r="K1082" s="51">
        <v>0</v>
      </c>
      <c r="L1082" s="51">
        <v>0</v>
      </c>
      <c r="M1082" s="51">
        <v>0</v>
      </c>
      <c r="N1082" s="51">
        <v>0</v>
      </c>
      <c r="O1082" s="51">
        <v>0</v>
      </c>
      <c r="P1082" s="51">
        <v>0</v>
      </c>
      <c r="Q1082" s="51">
        <v>0</v>
      </c>
      <c r="R1082" s="51">
        <v>0</v>
      </c>
      <c r="S1082" s="51">
        <v>0</v>
      </c>
      <c r="T1082" s="51">
        <v>0</v>
      </c>
      <c r="U1082" s="51">
        <v>0</v>
      </c>
      <c r="V1082" s="51">
        <v>0</v>
      </c>
      <c r="W1082" s="51">
        <v>0</v>
      </c>
      <c r="X1082" s="51">
        <v>0</v>
      </c>
      <c r="Y1082" s="51">
        <v>0</v>
      </c>
      <c r="Z1082" s="51">
        <v>0</v>
      </c>
      <c r="AA1082" s="51">
        <v>0</v>
      </c>
      <c r="AB1082" s="51">
        <v>0</v>
      </c>
      <c r="AC1082" s="51">
        <v>0</v>
      </c>
      <c r="AD1082" s="51">
        <v>0</v>
      </c>
      <c r="AE1082" s="51">
        <v>0</v>
      </c>
      <c r="AF1082" s="51">
        <v>0</v>
      </c>
    </row>
    <row r="1083" spans="1:32" x14ac:dyDescent="0.2">
      <c r="A1083" s="49" t="s">
        <v>33</v>
      </c>
      <c r="B1083" s="50" t="s">
        <v>34</v>
      </c>
      <c r="C1083" s="51">
        <v>0</v>
      </c>
      <c r="D1083" s="51">
        <v>0</v>
      </c>
      <c r="E1083" s="51">
        <v>0</v>
      </c>
      <c r="F1083" s="51">
        <v>0</v>
      </c>
      <c r="G1083" s="51">
        <v>0</v>
      </c>
      <c r="H1083" s="51">
        <v>0</v>
      </c>
      <c r="I1083" s="51">
        <v>0</v>
      </c>
      <c r="J1083" s="51">
        <v>0</v>
      </c>
      <c r="K1083" s="51">
        <v>0</v>
      </c>
      <c r="L1083" s="51">
        <v>0</v>
      </c>
      <c r="M1083" s="51">
        <v>0</v>
      </c>
      <c r="N1083" s="51">
        <v>0</v>
      </c>
      <c r="O1083" s="51">
        <v>0</v>
      </c>
      <c r="P1083" s="51">
        <v>0</v>
      </c>
      <c r="Q1083" s="51">
        <v>0</v>
      </c>
      <c r="R1083" s="51">
        <v>0</v>
      </c>
      <c r="S1083" s="51">
        <v>0</v>
      </c>
      <c r="T1083" s="51">
        <v>0</v>
      </c>
      <c r="U1083" s="51">
        <v>0</v>
      </c>
      <c r="V1083" s="51">
        <v>0</v>
      </c>
      <c r="W1083" s="51">
        <v>0</v>
      </c>
      <c r="X1083" s="51">
        <v>0</v>
      </c>
      <c r="Y1083" s="51">
        <v>0</v>
      </c>
      <c r="Z1083" s="51">
        <v>0</v>
      </c>
      <c r="AA1083" s="51">
        <v>0</v>
      </c>
      <c r="AB1083" s="51">
        <v>0</v>
      </c>
      <c r="AC1083" s="51">
        <v>0</v>
      </c>
      <c r="AD1083" s="51">
        <v>0</v>
      </c>
      <c r="AE1083" s="51">
        <v>0</v>
      </c>
      <c r="AF1083" s="51">
        <v>0</v>
      </c>
    </row>
    <row r="1084" spans="1:32" x14ac:dyDescent="0.2">
      <c r="A1084" s="49" t="s">
        <v>35</v>
      </c>
      <c r="B1084" s="50" t="s">
        <v>36</v>
      </c>
      <c r="C1084" s="51">
        <v>0</v>
      </c>
      <c r="D1084" s="51">
        <v>0</v>
      </c>
      <c r="E1084" s="51">
        <v>0</v>
      </c>
      <c r="F1084" s="51">
        <v>0</v>
      </c>
      <c r="G1084" s="51">
        <v>0</v>
      </c>
      <c r="H1084" s="51">
        <v>0</v>
      </c>
      <c r="I1084" s="51">
        <v>0</v>
      </c>
      <c r="J1084" s="51">
        <v>0</v>
      </c>
      <c r="K1084" s="51">
        <v>0</v>
      </c>
      <c r="L1084" s="51">
        <v>0</v>
      </c>
      <c r="M1084" s="51">
        <v>0</v>
      </c>
      <c r="N1084" s="51">
        <v>0</v>
      </c>
      <c r="O1084" s="51">
        <v>0</v>
      </c>
      <c r="P1084" s="51">
        <v>0</v>
      </c>
      <c r="Q1084" s="51">
        <v>0</v>
      </c>
      <c r="R1084" s="51">
        <v>0</v>
      </c>
      <c r="S1084" s="51">
        <v>0</v>
      </c>
      <c r="T1084" s="51">
        <v>0</v>
      </c>
      <c r="U1084" s="51">
        <v>0</v>
      </c>
      <c r="V1084" s="51">
        <v>0</v>
      </c>
      <c r="W1084" s="51">
        <v>0</v>
      </c>
      <c r="X1084" s="51">
        <v>0</v>
      </c>
      <c r="Y1084" s="51">
        <v>0</v>
      </c>
      <c r="Z1084" s="51">
        <v>0</v>
      </c>
      <c r="AA1084" s="51">
        <v>0</v>
      </c>
      <c r="AB1084" s="51">
        <v>0</v>
      </c>
      <c r="AC1084" s="51">
        <v>0</v>
      </c>
      <c r="AD1084" s="51">
        <v>0</v>
      </c>
      <c r="AE1084" s="51">
        <v>0</v>
      </c>
      <c r="AF1084" s="51">
        <v>0</v>
      </c>
    </row>
    <row r="1085" spans="1:32" x14ac:dyDescent="0.2">
      <c r="A1085" s="49" t="s">
        <v>37</v>
      </c>
      <c r="B1085" s="50" t="s">
        <v>38</v>
      </c>
      <c r="C1085" s="51">
        <v>0</v>
      </c>
      <c r="D1085" s="51">
        <v>0</v>
      </c>
      <c r="E1085" s="51">
        <v>0</v>
      </c>
      <c r="F1085" s="51">
        <v>0</v>
      </c>
      <c r="G1085" s="51">
        <v>0</v>
      </c>
      <c r="H1085" s="51">
        <v>0</v>
      </c>
      <c r="I1085" s="51">
        <v>0</v>
      </c>
      <c r="J1085" s="51">
        <v>0</v>
      </c>
      <c r="K1085" s="51">
        <v>0</v>
      </c>
      <c r="L1085" s="51">
        <v>0</v>
      </c>
      <c r="M1085" s="51">
        <v>0</v>
      </c>
      <c r="N1085" s="51">
        <v>0</v>
      </c>
      <c r="O1085" s="51">
        <v>0</v>
      </c>
      <c r="P1085" s="51">
        <v>0</v>
      </c>
      <c r="Q1085" s="51">
        <v>0</v>
      </c>
      <c r="R1085" s="51">
        <v>0</v>
      </c>
      <c r="S1085" s="51">
        <v>0</v>
      </c>
      <c r="T1085" s="51">
        <v>0</v>
      </c>
      <c r="U1085" s="51">
        <v>0</v>
      </c>
      <c r="V1085" s="51">
        <v>0</v>
      </c>
      <c r="W1085" s="51">
        <v>0</v>
      </c>
      <c r="X1085" s="51">
        <v>0</v>
      </c>
      <c r="Y1085" s="51">
        <v>0</v>
      </c>
      <c r="Z1085" s="51">
        <v>0</v>
      </c>
      <c r="AA1085" s="51">
        <v>0</v>
      </c>
      <c r="AB1085" s="51">
        <v>0</v>
      </c>
      <c r="AC1085" s="51">
        <v>0</v>
      </c>
      <c r="AD1085" s="51">
        <v>0</v>
      </c>
      <c r="AE1085" s="51">
        <v>0</v>
      </c>
      <c r="AF1085" s="51">
        <v>0</v>
      </c>
    </row>
    <row r="1086" spans="1:32" x14ac:dyDescent="0.2">
      <c r="A1086" s="49" t="s">
        <v>39</v>
      </c>
      <c r="B1086" s="50" t="s">
        <v>40</v>
      </c>
      <c r="C1086" s="51">
        <v>0</v>
      </c>
      <c r="D1086" s="51">
        <v>0</v>
      </c>
      <c r="E1086" s="51">
        <v>0</v>
      </c>
      <c r="F1086" s="51">
        <v>0</v>
      </c>
      <c r="G1086" s="51">
        <v>0</v>
      </c>
      <c r="H1086" s="51">
        <v>0</v>
      </c>
      <c r="I1086" s="51">
        <v>0</v>
      </c>
      <c r="J1086" s="51">
        <v>0</v>
      </c>
      <c r="K1086" s="51">
        <v>0</v>
      </c>
      <c r="L1086" s="51">
        <v>0</v>
      </c>
      <c r="M1086" s="51">
        <v>0</v>
      </c>
      <c r="N1086" s="51">
        <v>0</v>
      </c>
      <c r="O1086" s="51">
        <v>0</v>
      </c>
      <c r="P1086" s="51">
        <v>0</v>
      </c>
      <c r="Q1086" s="51">
        <v>0</v>
      </c>
      <c r="R1086" s="51">
        <v>0</v>
      </c>
      <c r="S1086" s="51">
        <v>0</v>
      </c>
      <c r="T1086" s="51">
        <v>0</v>
      </c>
      <c r="U1086" s="51">
        <v>0</v>
      </c>
      <c r="V1086" s="51">
        <v>0</v>
      </c>
      <c r="W1086" s="51">
        <v>0</v>
      </c>
      <c r="X1086" s="51">
        <v>0</v>
      </c>
      <c r="Y1086" s="51">
        <v>0</v>
      </c>
      <c r="Z1086" s="51">
        <v>0</v>
      </c>
      <c r="AA1086" s="51">
        <v>0</v>
      </c>
      <c r="AB1086" s="51">
        <v>0</v>
      </c>
      <c r="AC1086" s="51">
        <v>0</v>
      </c>
      <c r="AD1086" s="51">
        <v>0</v>
      </c>
      <c r="AE1086" s="51">
        <v>0</v>
      </c>
      <c r="AF1086" s="51">
        <v>0</v>
      </c>
    </row>
    <row r="1087" spans="1:32" x14ac:dyDescent="0.2">
      <c r="A1087" s="49" t="s">
        <v>41</v>
      </c>
      <c r="B1087" s="50" t="s">
        <v>42</v>
      </c>
      <c r="C1087" s="51">
        <v>0</v>
      </c>
      <c r="D1087" s="51">
        <v>0</v>
      </c>
      <c r="E1087" s="51">
        <v>0</v>
      </c>
      <c r="F1087" s="51">
        <v>0</v>
      </c>
      <c r="G1087" s="51">
        <v>0</v>
      </c>
      <c r="H1087" s="51">
        <v>0</v>
      </c>
      <c r="I1087" s="51">
        <v>0</v>
      </c>
      <c r="J1087" s="51">
        <v>0</v>
      </c>
      <c r="K1087" s="51">
        <v>0</v>
      </c>
      <c r="L1087" s="51">
        <v>0</v>
      </c>
      <c r="M1087" s="51">
        <v>0</v>
      </c>
      <c r="N1087" s="51">
        <v>0</v>
      </c>
      <c r="O1087" s="51">
        <v>0</v>
      </c>
      <c r="P1087" s="51">
        <v>0</v>
      </c>
      <c r="Q1087" s="51">
        <v>0</v>
      </c>
      <c r="R1087" s="51">
        <v>0</v>
      </c>
      <c r="S1087" s="51">
        <v>0</v>
      </c>
      <c r="T1087" s="51">
        <v>0</v>
      </c>
      <c r="U1087" s="51">
        <v>0</v>
      </c>
      <c r="V1087" s="51">
        <v>0</v>
      </c>
      <c r="W1087" s="51">
        <v>0</v>
      </c>
      <c r="X1087" s="51">
        <v>0</v>
      </c>
      <c r="Y1087" s="51">
        <v>0</v>
      </c>
      <c r="Z1087" s="51">
        <v>0</v>
      </c>
      <c r="AA1087" s="51">
        <v>0</v>
      </c>
      <c r="AB1087" s="51">
        <v>0</v>
      </c>
      <c r="AC1087" s="51">
        <v>0</v>
      </c>
      <c r="AD1087" s="51">
        <v>0</v>
      </c>
      <c r="AE1087" s="51">
        <v>0</v>
      </c>
      <c r="AF1087" s="51">
        <v>0</v>
      </c>
    </row>
    <row r="1088" spans="1:32" x14ac:dyDescent="0.2">
      <c r="A1088" s="49" t="s">
        <v>43</v>
      </c>
      <c r="B1088" s="50" t="s">
        <v>44</v>
      </c>
      <c r="C1088" s="51">
        <v>0</v>
      </c>
      <c r="D1088" s="51">
        <v>0</v>
      </c>
      <c r="E1088" s="51">
        <v>0</v>
      </c>
      <c r="F1088" s="51">
        <v>0</v>
      </c>
      <c r="G1088" s="51">
        <v>0</v>
      </c>
      <c r="H1088" s="51">
        <v>0</v>
      </c>
      <c r="I1088" s="51">
        <v>0</v>
      </c>
      <c r="J1088" s="51">
        <v>0</v>
      </c>
      <c r="K1088" s="51">
        <v>0</v>
      </c>
      <c r="L1088" s="51">
        <v>0</v>
      </c>
      <c r="M1088" s="51">
        <v>0</v>
      </c>
      <c r="N1088" s="51">
        <v>0</v>
      </c>
      <c r="O1088" s="51">
        <v>0</v>
      </c>
      <c r="P1088" s="51">
        <v>0</v>
      </c>
      <c r="Q1088" s="51">
        <v>0</v>
      </c>
      <c r="R1088" s="51">
        <v>0</v>
      </c>
      <c r="S1088" s="51">
        <v>0</v>
      </c>
      <c r="T1088" s="51">
        <v>0</v>
      </c>
      <c r="U1088" s="51">
        <v>0</v>
      </c>
      <c r="V1088" s="51">
        <v>0</v>
      </c>
      <c r="W1088" s="51">
        <v>0</v>
      </c>
      <c r="X1088" s="51">
        <v>0</v>
      </c>
      <c r="Y1088" s="51">
        <v>0</v>
      </c>
      <c r="Z1088" s="51">
        <v>0</v>
      </c>
      <c r="AA1088" s="51">
        <v>0</v>
      </c>
      <c r="AB1088" s="51">
        <v>0</v>
      </c>
      <c r="AC1088" s="51">
        <v>0</v>
      </c>
      <c r="AD1088" s="51">
        <v>0</v>
      </c>
      <c r="AE1088" s="51">
        <v>0</v>
      </c>
      <c r="AF1088" s="51">
        <v>0</v>
      </c>
    </row>
    <row r="1089" spans="1:37" x14ac:dyDescent="0.2">
      <c r="A1089" s="49" t="s">
        <v>45</v>
      </c>
      <c r="B1089" s="50" t="s">
        <v>46</v>
      </c>
      <c r="C1089" s="51">
        <v>0</v>
      </c>
      <c r="D1089" s="51">
        <v>0</v>
      </c>
      <c r="E1089" s="51">
        <v>0</v>
      </c>
      <c r="F1089" s="51">
        <v>0</v>
      </c>
      <c r="G1089" s="51">
        <v>0</v>
      </c>
      <c r="H1089" s="51">
        <v>0</v>
      </c>
      <c r="I1089" s="51">
        <v>0</v>
      </c>
      <c r="J1089" s="51">
        <v>0</v>
      </c>
      <c r="K1089" s="51">
        <v>0</v>
      </c>
      <c r="L1089" s="51">
        <v>0</v>
      </c>
      <c r="M1089" s="51">
        <v>0</v>
      </c>
      <c r="N1089" s="51">
        <v>0</v>
      </c>
      <c r="O1089" s="51">
        <v>0</v>
      </c>
      <c r="P1089" s="51">
        <v>0</v>
      </c>
      <c r="Q1089" s="51">
        <v>0</v>
      </c>
      <c r="R1089" s="51">
        <v>0</v>
      </c>
      <c r="S1089" s="51">
        <v>0</v>
      </c>
      <c r="T1089" s="51">
        <v>0</v>
      </c>
      <c r="U1089" s="51">
        <v>0</v>
      </c>
      <c r="V1089" s="51">
        <v>0</v>
      </c>
      <c r="W1089" s="51">
        <v>0</v>
      </c>
      <c r="X1089" s="51">
        <v>0</v>
      </c>
      <c r="Y1089" s="51">
        <v>0</v>
      </c>
      <c r="Z1089" s="51">
        <v>0</v>
      </c>
      <c r="AA1089" s="51">
        <v>0</v>
      </c>
      <c r="AB1089" s="51">
        <v>0</v>
      </c>
      <c r="AC1089" s="51">
        <v>0</v>
      </c>
      <c r="AD1089" s="51">
        <v>0</v>
      </c>
      <c r="AE1089" s="51">
        <v>0</v>
      </c>
      <c r="AF1089" s="51">
        <v>0</v>
      </c>
    </row>
    <row r="1090" spans="1:37" x14ac:dyDescent="0.2">
      <c r="A1090" s="49" t="s">
        <v>47</v>
      </c>
      <c r="B1090" s="50" t="s">
        <v>48</v>
      </c>
      <c r="C1090" s="51">
        <v>0</v>
      </c>
      <c r="D1090" s="51">
        <v>0</v>
      </c>
      <c r="E1090" s="51">
        <v>0</v>
      </c>
      <c r="F1090" s="51">
        <v>0</v>
      </c>
      <c r="G1090" s="51">
        <v>0</v>
      </c>
      <c r="H1090" s="51">
        <v>0</v>
      </c>
      <c r="I1090" s="51">
        <v>0</v>
      </c>
      <c r="J1090" s="51">
        <v>0</v>
      </c>
      <c r="K1090" s="51">
        <v>0</v>
      </c>
      <c r="L1090" s="51">
        <v>0</v>
      </c>
      <c r="M1090" s="51">
        <v>0</v>
      </c>
      <c r="N1090" s="51">
        <v>0</v>
      </c>
      <c r="O1090" s="51">
        <v>0</v>
      </c>
      <c r="P1090" s="51">
        <v>0</v>
      </c>
      <c r="Q1090" s="51">
        <v>0</v>
      </c>
      <c r="R1090" s="51">
        <v>0</v>
      </c>
      <c r="S1090" s="51">
        <v>0</v>
      </c>
      <c r="T1090" s="51">
        <v>0</v>
      </c>
      <c r="U1090" s="51">
        <v>0</v>
      </c>
      <c r="V1090" s="51">
        <v>0</v>
      </c>
      <c r="W1090" s="51">
        <v>0</v>
      </c>
      <c r="X1090" s="51">
        <v>0</v>
      </c>
      <c r="Y1090" s="51">
        <v>0</v>
      </c>
      <c r="Z1090" s="51">
        <v>0</v>
      </c>
      <c r="AA1090" s="51">
        <v>0</v>
      </c>
      <c r="AB1090" s="51">
        <v>0</v>
      </c>
      <c r="AC1090" s="51">
        <v>0</v>
      </c>
      <c r="AD1090" s="51">
        <v>0</v>
      </c>
      <c r="AE1090" s="51">
        <v>0</v>
      </c>
      <c r="AF1090" s="51">
        <v>0</v>
      </c>
    </row>
    <row r="1091" spans="1:37" x14ac:dyDescent="0.2">
      <c r="A1091" s="49" t="s">
        <v>49</v>
      </c>
      <c r="B1091" s="50" t="s">
        <v>50</v>
      </c>
      <c r="C1091" s="51">
        <v>0</v>
      </c>
      <c r="D1091" s="51">
        <v>0</v>
      </c>
      <c r="E1091" s="51">
        <v>0</v>
      </c>
      <c r="F1091" s="51">
        <v>0</v>
      </c>
      <c r="G1091" s="51">
        <v>0</v>
      </c>
      <c r="H1091" s="51">
        <v>0</v>
      </c>
      <c r="I1091" s="51">
        <v>0</v>
      </c>
      <c r="J1091" s="51">
        <v>0</v>
      </c>
      <c r="K1091" s="51">
        <v>0</v>
      </c>
      <c r="L1091" s="51">
        <v>0</v>
      </c>
      <c r="M1091" s="51">
        <v>0</v>
      </c>
      <c r="N1091" s="51">
        <v>0</v>
      </c>
      <c r="O1091" s="51">
        <v>0</v>
      </c>
      <c r="P1091" s="51">
        <v>0</v>
      </c>
      <c r="Q1091" s="51">
        <v>0</v>
      </c>
      <c r="R1091" s="51">
        <v>0</v>
      </c>
      <c r="S1091" s="51">
        <v>0</v>
      </c>
      <c r="T1091" s="51">
        <v>0</v>
      </c>
      <c r="U1091" s="51">
        <v>0</v>
      </c>
      <c r="V1091" s="51">
        <v>0</v>
      </c>
      <c r="W1091" s="51">
        <v>0</v>
      </c>
      <c r="X1091" s="51">
        <v>0</v>
      </c>
      <c r="Y1091" s="51">
        <v>0</v>
      </c>
      <c r="Z1091" s="51">
        <v>0</v>
      </c>
      <c r="AA1091" s="51">
        <v>0</v>
      </c>
      <c r="AB1091" s="51">
        <v>0</v>
      </c>
      <c r="AC1091" s="51">
        <v>0</v>
      </c>
      <c r="AD1091" s="51">
        <v>0</v>
      </c>
      <c r="AE1091" s="51">
        <v>0</v>
      </c>
      <c r="AF1091" s="51">
        <v>0</v>
      </c>
    </row>
    <row r="1092" spans="1:37" x14ac:dyDescent="0.2">
      <c r="A1092" s="49" t="s">
        <v>51</v>
      </c>
      <c r="B1092" s="50" t="s">
        <v>52</v>
      </c>
      <c r="C1092" s="51">
        <v>0</v>
      </c>
      <c r="D1092" s="51">
        <v>0</v>
      </c>
      <c r="E1092" s="51">
        <v>0</v>
      </c>
      <c r="F1092" s="51">
        <v>0</v>
      </c>
      <c r="G1092" s="51">
        <v>0</v>
      </c>
      <c r="H1092" s="51">
        <v>0</v>
      </c>
      <c r="I1092" s="51">
        <v>0</v>
      </c>
      <c r="J1092" s="51">
        <v>0</v>
      </c>
      <c r="K1092" s="51">
        <v>0</v>
      </c>
      <c r="L1092" s="51">
        <v>0</v>
      </c>
      <c r="M1092" s="51">
        <v>0</v>
      </c>
      <c r="N1092" s="51">
        <v>0</v>
      </c>
      <c r="O1092" s="51">
        <v>0</v>
      </c>
      <c r="P1092" s="51">
        <v>0</v>
      </c>
      <c r="Q1092" s="51">
        <v>0</v>
      </c>
      <c r="R1092" s="51">
        <v>0</v>
      </c>
      <c r="S1092" s="51">
        <v>0</v>
      </c>
      <c r="T1092" s="51">
        <v>0</v>
      </c>
      <c r="U1092" s="51">
        <v>0</v>
      </c>
      <c r="V1092" s="51">
        <v>0</v>
      </c>
      <c r="W1092" s="51">
        <v>0</v>
      </c>
      <c r="X1092" s="51">
        <v>0</v>
      </c>
      <c r="Y1092" s="51">
        <v>0</v>
      </c>
      <c r="Z1092" s="51">
        <v>0</v>
      </c>
      <c r="AA1092" s="51">
        <v>0</v>
      </c>
      <c r="AB1092" s="51">
        <v>0</v>
      </c>
      <c r="AC1092" s="51">
        <v>0</v>
      </c>
      <c r="AD1092" s="51">
        <v>0</v>
      </c>
      <c r="AE1092" s="51">
        <v>0</v>
      </c>
      <c r="AF1092" s="51">
        <v>0</v>
      </c>
    </row>
    <row r="1093" spans="1:37" x14ac:dyDescent="0.2">
      <c r="A1093" s="76" t="s">
        <v>53</v>
      </c>
      <c r="B1093" s="92" t="s">
        <v>54</v>
      </c>
      <c r="C1093" s="78">
        <v>0</v>
      </c>
      <c r="D1093" s="78">
        <v>0</v>
      </c>
      <c r="E1093" s="78">
        <v>0</v>
      </c>
      <c r="F1093" s="78">
        <v>0</v>
      </c>
      <c r="G1093" s="78">
        <v>0</v>
      </c>
      <c r="H1093" s="78">
        <v>0</v>
      </c>
      <c r="I1093" s="78">
        <v>0</v>
      </c>
      <c r="J1093" s="78">
        <v>0</v>
      </c>
      <c r="K1093" s="78">
        <v>0</v>
      </c>
      <c r="L1093" s="78">
        <v>0</v>
      </c>
      <c r="M1093" s="78">
        <v>0</v>
      </c>
      <c r="N1093" s="78">
        <v>0</v>
      </c>
      <c r="O1093" s="78">
        <v>0</v>
      </c>
      <c r="P1093" s="78">
        <v>0</v>
      </c>
      <c r="Q1093" s="78">
        <v>0</v>
      </c>
      <c r="R1093" s="78">
        <v>0</v>
      </c>
      <c r="S1093" s="78">
        <v>0</v>
      </c>
      <c r="T1093" s="78">
        <v>0</v>
      </c>
      <c r="U1093" s="78">
        <v>0</v>
      </c>
      <c r="V1093" s="78">
        <v>0</v>
      </c>
      <c r="W1093" s="78">
        <v>0</v>
      </c>
      <c r="X1093" s="78">
        <v>0</v>
      </c>
      <c r="Y1093" s="78">
        <v>0</v>
      </c>
      <c r="Z1093" s="78">
        <v>0</v>
      </c>
      <c r="AA1093" s="78">
        <v>0</v>
      </c>
      <c r="AB1093" s="78">
        <v>0</v>
      </c>
      <c r="AC1093" s="78">
        <v>0</v>
      </c>
      <c r="AD1093" s="78">
        <v>0</v>
      </c>
      <c r="AE1093" s="78">
        <v>0</v>
      </c>
      <c r="AF1093" s="78">
        <v>0</v>
      </c>
    </row>
    <row r="1094" spans="1:37" s="60" customFormat="1" x14ac:dyDescent="0.2">
      <c r="A1094" s="57" t="s">
        <v>55</v>
      </c>
      <c r="B1094" s="58" t="s">
        <v>56</v>
      </c>
      <c r="C1094" s="59">
        <v>0</v>
      </c>
      <c r="D1094" s="59">
        <v>0</v>
      </c>
      <c r="E1094" s="59">
        <v>0</v>
      </c>
      <c r="F1094" s="59">
        <v>0</v>
      </c>
      <c r="G1094" s="59">
        <v>0</v>
      </c>
      <c r="H1094" s="59">
        <v>0</v>
      </c>
      <c r="I1094" s="59">
        <v>0</v>
      </c>
      <c r="J1094" s="59">
        <v>0</v>
      </c>
      <c r="K1094" s="59">
        <v>0</v>
      </c>
      <c r="L1094" s="59">
        <v>0</v>
      </c>
      <c r="M1094" s="59">
        <v>0</v>
      </c>
      <c r="N1094" s="59">
        <v>0</v>
      </c>
      <c r="O1094" s="59">
        <v>0</v>
      </c>
      <c r="P1094" s="59">
        <v>0</v>
      </c>
      <c r="Q1094" s="59">
        <v>0</v>
      </c>
      <c r="R1094" s="59">
        <v>0</v>
      </c>
      <c r="S1094" s="59">
        <v>0</v>
      </c>
      <c r="T1094" s="59">
        <v>0</v>
      </c>
      <c r="U1094" s="59">
        <v>0</v>
      </c>
      <c r="V1094" s="59">
        <v>0</v>
      </c>
      <c r="W1094" s="59">
        <v>0</v>
      </c>
      <c r="X1094" s="59">
        <v>0</v>
      </c>
      <c r="Y1094" s="59">
        <v>0</v>
      </c>
      <c r="Z1094" s="59">
        <v>0</v>
      </c>
      <c r="AA1094" s="59">
        <v>0</v>
      </c>
      <c r="AB1094" s="59">
        <v>0</v>
      </c>
      <c r="AC1094" s="59">
        <v>0</v>
      </c>
      <c r="AD1094" s="59">
        <v>0</v>
      </c>
      <c r="AE1094" s="59">
        <v>0</v>
      </c>
      <c r="AF1094" s="59">
        <v>0</v>
      </c>
      <c r="AG1094"/>
      <c r="AH1094"/>
      <c r="AI1094"/>
      <c r="AJ1094"/>
      <c r="AK1094"/>
    </row>
    <row r="1095" spans="1:37" x14ac:dyDescent="0.2">
      <c r="A1095" s="30" t="s">
        <v>57</v>
      </c>
      <c r="B1095" s="31"/>
      <c r="C1095" s="19">
        <v>0</v>
      </c>
      <c r="D1095" s="19">
        <v>0</v>
      </c>
      <c r="E1095" s="19">
        <v>0</v>
      </c>
      <c r="F1095" s="19">
        <v>0</v>
      </c>
      <c r="G1095" s="19">
        <v>0</v>
      </c>
      <c r="H1095" s="19">
        <v>0</v>
      </c>
      <c r="I1095" s="19">
        <v>0</v>
      </c>
      <c r="J1095" s="19">
        <v>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9">
        <v>0</v>
      </c>
      <c r="W1095" s="19">
        <v>0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>
        <v>0</v>
      </c>
      <c r="AF1095" s="19">
        <v>0</v>
      </c>
    </row>
    <row r="1096" spans="1:37" x14ac:dyDescent="0.2">
      <c r="A1096" s="61" t="s">
        <v>58</v>
      </c>
      <c r="B1096" s="25"/>
      <c r="C1096" s="62">
        <v>0</v>
      </c>
      <c r="D1096" s="62">
        <v>0</v>
      </c>
      <c r="E1096" s="62">
        <v>0</v>
      </c>
      <c r="F1096" s="62">
        <v>0</v>
      </c>
      <c r="G1096" s="62">
        <v>0</v>
      </c>
      <c r="H1096" s="62">
        <v>0</v>
      </c>
      <c r="I1096" s="62">
        <v>0</v>
      </c>
      <c r="J1096" s="62">
        <v>0</v>
      </c>
      <c r="K1096" s="62">
        <v>0</v>
      </c>
      <c r="L1096" s="62">
        <v>0</v>
      </c>
      <c r="M1096" s="62">
        <v>0</v>
      </c>
      <c r="N1096" s="62">
        <v>0</v>
      </c>
      <c r="O1096" s="62">
        <v>0</v>
      </c>
      <c r="P1096" s="62">
        <v>0</v>
      </c>
      <c r="Q1096" s="62">
        <v>0</v>
      </c>
      <c r="R1096" s="62">
        <v>0</v>
      </c>
      <c r="S1096" s="62">
        <v>0</v>
      </c>
      <c r="T1096" s="62">
        <v>0</v>
      </c>
      <c r="U1096" s="62">
        <v>0</v>
      </c>
      <c r="V1096" s="62">
        <v>0</v>
      </c>
      <c r="W1096" s="62">
        <v>0</v>
      </c>
      <c r="X1096" s="62">
        <v>0</v>
      </c>
      <c r="Y1096" s="62">
        <v>0</v>
      </c>
      <c r="Z1096" s="62">
        <v>0</v>
      </c>
      <c r="AA1096" s="62">
        <v>0</v>
      </c>
      <c r="AB1096" s="62">
        <v>0</v>
      </c>
      <c r="AC1096" s="62">
        <v>0</v>
      </c>
      <c r="AD1096" s="62">
        <v>0</v>
      </c>
      <c r="AE1096" s="62">
        <v>0</v>
      </c>
      <c r="AF1096" s="62">
        <v>0</v>
      </c>
    </row>
    <row r="1097" spans="1:37" x14ac:dyDescent="0.2">
      <c r="A1097" s="45" t="s">
        <v>59</v>
      </c>
      <c r="B1097" s="63"/>
      <c r="C1097" s="47">
        <v>0</v>
      </c>
      <c r="D1097" s="47">
        <v>0</v>
      </c>
      <c r="E1097" s="47">
        <v>0</v>
      </c>
      <c r="F1097" s="47">
        <v>0</v>
      </c>
      <c r="G1097" s="47">
        <v>0</v>
      </c>
      <c r="H1097" s="47">
        <v>0</v>
      </c>
      <c r="I1097" s="47">
        <v>0</v>
      </c>
      <c r="J1097" s="47">
        <v>0</v>
      </c>
      <c r="K1097" s="47">
        <v>0</v>
      </c>
      <c r="L1097" s="47">
        <v>0</v>
      </c>
      <c r="M1097" s="47">
        <v>0</v>
      </c>
      <c r="N1097" s="47">
        <v>0</v>
      </c>
      <c r="O1097" s="47">
        <v>0</v>
      </c>
      <c r="P1097" s="47">
        <v>0</v>
      </c>
      <c r="Q1097" s="47">
        <v>0</v>
      </c>
      <c r="R1097" s="47">
        <v>0</v>
      </c>
      <c r="S1097" s="47">
        <v>0</v>
      </c>
      <c r="T1097" s="47">
        <v>0</v>
      </c>
      <c r="U1097" s="47">
        <v>0</v>
      </c>
      <c r="V1097" s="47">
        <v>0</v>
      </c>
      <c r="W1097" s="47">
        <v>0</v>
      </c>
      <c r="X1097" s="47">
        <v>0</v>
      </c>
      <c r="Y1097" s="47">
        <v>0</v>
      </c>
      <c r="Z1097" s="47">
        <v>0</v>
      </c>
      <c r="AA1097" s="47">
        <v>0</v>
      </c>
      <c r="AB1097" s="47">
        <v>0</v>
      </c>
      <c r="AC1097" s="47">
        <v>0</v>
      </c>
      <c r="AD1097" s="47">
        <v>0</v>
      </c>
      <c r="AE1097" s="47">
        <v>0</v>
      </c>
      <c r="AF1097" s="47">
        <v>0</v>
      </c>
    </row>
    <row r="1098" spans="1:37" x14ac:dyDescent="0.2">
      <c r="A1098" s="49" t="s">
        <v>60</v>
      </c>
      <c r="B1098" s="11"/>
      <c r="C1098" s="51">
        <v>0</v>
      </c>
      <c r="D1098" s="51">
        <v>0</v>
      </c>
      <c r="E1098" s="51">
        <v>0</v>
      </c>
      <c r="F1098" s="51">
        <v>0</v>
      </c>
      <c r="G1098" s="51">
        <v>0</v>
      </c>
      <c r="H1098" s="51">
        <v>0</v>
      </c>
      <c r="I1098" s="51">
        <v>0</v>
      </c>
      <c r="J1098" s="51">
        <v>0</v>
      </c>
      <c r="K1098" s="51">
        <v>0</v>
      </c>
      <c r="L1098" s="51">
        <v>0</v>
      </c>
      <c r="M1098" s="51">
        <v>0</v>
      </c>
      <c r="N1098" s="51">
        <v>0</v>
      </c>
      <c r="O1098" s="51">
        <v>0</v>
      </c>
      <c r="P1098" s="51">
        <v>0</v>
      </c>
      <c r="Q1098" s="51">
        <v>0</v>
      </c>
      <c r="R1098" s="51">
        <v>0</v>
      </c>
      <c r="S1098" s="51">
        <v>0</v>
      </c>
      <c r="T1098" s="51">
        <v>0</v>
      </c>
      <c r="U1098" s="51">
        <v>0</v>
      </c>
      <c r="V1098" s="51">
        <v>0</v>
      </c>
      <c r="W1098" s="51">
        <v>0</v>
      </c>
      <c r="X1098" s="51">
        <v>0</v>
      </c>
      <c r="Y1098" s="51">
        <v>0</v>
      </c>
      <c r="Z1098" s="51">
        <v>0</v>
      </c>
      <c r="AA1098" s="51">
        <v>0</v>
      </c>
      <c r="AB1098" s="51">
        <v>0</v>
      </c>
      <c r="AC1098" s="51">
        <v>0</v>
      </c>
      <c r="AD1098" s="51">
        <v>0</v>
      </c>
      <c r="AE1098" s="51">
        <v>0</v>
      </c>
      <c r="AF1098" s="51">
        <v>0</v>
      </c>
    </row>
    <row r="1099" spans="1:37" x14ac:dyDescent="0.2">
      <c r="A1099" s="49" t="s">
        <v>61</v>
      </c>
      <c r="B1099" s="11"/>
      <c r="C1099" s="51">
        <v>0</v>
      </c>
      <c r="D1099" s="51">
        <v>0</v>
      </c>
      <c r="E1099" s="51">
        <v>0</v>
      </c>
      <c r="F1099" s="51">
        <v>0</v>
      </c>
      <c r="G1099" s="51">
        <v>0</v>
      </c>
      <c r="H1099" s="51">
        <v>0</v>
      </c>
      <c r="I1099" s="51">
        <v>0</v>
      </c>
      <c r="J1099" s="51">
        <v>0</v>
      </c>
      <c r="K1099" s="51">
        <v>0</v>
      </c>
      <c r="L1099" s="51">
        <v>0</v>
      </c>
      <c r="M1099" s="51">
        <v>0</v>
      </c>
      <c r="N1099" s="51">
        <v>0</v>
      </c>
      <c r="O1099" s="51">
        <v>0</v>
      </c>
      <c r="P1099" s="51">
        <v>0</v>
      </c>
      <c r="Q1099" s="51">
        <v>0</v>
      </c>
      <c r="R1099" s="51">
        <v>0</v>
      </c>
      <c r="S1099" s="51">
        <v>0</v>
      </c>
      <c r="T1099" s="51">
        <v>0</v>
      </c>
      <c r="U1099" s="51">
        <v>0</v>
      </c>
      <c r="V1099" s="51">
        <v>0</v>
      </c>
      <c r="W1099" s="51">
        <v>0</v>
      </c>
      <c r="X1099" s="51">
        <v>0</v>
      </c>
      <c r="Y1099" s="51">
        <v>0</v>
      </c>
      <c r="Z1099" s="51">
        <v>0</v>
      </c>
      <c r="AA1099" s="51">
        <v>0</v>
      </c>
      <c r="AB1099" s="51">
        <v>0</v>
      </c>
      <c r="AC1099" s="51">
        <v>0</v>
      </c>
      <c r="AD1099" s="51">
        <v>0</v>
      </c>
      <c r="AE1099" s="51">
        <v>0</v>
      </c>
      <c r="AF1099" s="51">
        <v>0</v>
      </c>
    </row>
    <row r="1100" spans="1:37" x14ac:dyDescent="0.2">
      <c r="A1100" s="49" t="s">
        <v>62</v>
      </c>
      <c r="B1100" s="11"/>
      <c r="C1100" s="51">
        <v>0</v>
      </c>
      <c r="D1100" s="51">
        <v>0</v>
      </c>
      <c r="E1100" s="51">
        <v>0</v>
      </c>
      <c r="F1100" s="51">
        <v>0</v>
      </c>
      <c r="G1100" s="51">
        <v>0</v>
      </c>
      <c r="H1100" s="51">
        <v>0</v>
      </c>
      <c r="I1100" s="51">
        <v>0</v>
      </c>
      <c r="J1100" s="51">
        <v>0</v>
      </c>
      <c r="K1100" s="51">
        <v>0</v>
      </c>
      <c r="L1100" s="51">
        <v>0</v>
      </c>
      <c r="M1100" s="51">
        <v>0</v>
      </c>
      <c r="N1100" s="51">
        <v>0</v>
      </c>
      <c r="O1100" s="51">
        <v>0</v>
      </c>
      <c r="P1100" s="51">
        <v>0</v>
      </c>
      <c r="Q1100" s="51">
        <v>0</v>
      </c>
      <c r="R1100" s="51">
        <v>0</v>
      </c>
      <c r="S1100" s="51">
        <v>0</v>
      </c>
      <c r="T1100" s="51">
        <v>0</v>
      </c>
      <c r="U1100" s="51">
        <v>0</v>
      </c>
      <c r="V1100" s="51">
        <v>0</v>
      </c>
      <c r="W1100" s="51">
        <v>0</v>
      </c>
      <c r="X1100" s="51">
        <v>0</v>
      </c>
      <c r="Y1100" s="51">
        <v>0</v>
      </c>
      <c r="Z1100" s="51">
        <v>0</v>
      </c>
      <c r="AA1100" s="51">
        <v>0</v>
      </c>
      <c r="AB1100" s="51">
        <v>0</v>
      </c>
      <c r="AC1100" s="51">
        <v>0</v>
      </c>
      <c r="AD1100" s="51">
        <v>0</v>
      </c>
      <c r="AE1100" s="51">
        <v>0</v>
      </c>
      <c r="AF1100" s="51">
        <v>0</v>
      </c>
    </row>
    <row r="1101" spans="1:37" x14ac:dyDescent="0.2">
      <c r="A1101" s="49" t="s">
        <v>63</v>
      </c>
      <c r="B1101" s="11"/>
      <c r="C1101" s="51">
        <v>0</v>
      </c>
      <c r="D1101" s="51">
        <v>0</v>
      </c>
      <c r="E1101" s="51">
        <v>0</v>
      </c>
      <c r="F1101" s="51">
        <v>0</v>
      </c>
      <c r="G1101" s="51">
        <v>0</v>
      </c>
      <c r="H1101" s="51">
        <v>0</v>
      </c>
      <c r="I1101" s="51">
        <v>0</v>
      </c>
      <c r="J1101" s="51">
        <v>0</v>
      </c>
      <c r="K1101" s="51">
        <v>0</v>
      </c>
      <c r="L1101" s="51">
        <v>0</v>
      </c>
      <c r="M1101" s="51">
        <v>0</v>
      </c>
      <c r="N1101" s="51">
        <v>0</v>
      </c>
      <c r="O1101" s="51">
        <v>0</v>
      </c>
      <c r="P1101" s="51">
        <v>0</v>
      </c>
      <c r="Q1101" s="51">
        <v>0</v>
      </c>
      <c r="R1101" s="51">
        <v>0</v>
      </c>
      <c r="S1101" s="51">
        <v>0</v>
      </c>
      <c r="T1101" s="51">
        <v>0</v>
      </c>
      <c r="U1101" s="51">
        <v>0</v>
      </c>
      <c r="V1101" s="51">
        <v>0</v>
      </c>
      <c r="W1101" s="51">
        <v>0</v>
      </c>
      <c r="X1101" s="51">
        <v>0</v>
      </c>
      <c r="Y1101" s="51">
        <v>0</v>
      </c>
      <c r="Z1101" s="51">
        <v>0</v>
      </c>
      <c r="AA1101" s="51">
        <v>0</v>
      </c>
      <c r="AB1101" s="51">
        <v>0</v>
      </c>
      <c r="AC1101" s="51">
        <v>0</v>
      </c>
      <c r="AD1101" s="51">
        <v>0</v>
      </c>
      <c r="AE1101" s="51">
        <v>0</v>
      </c>
      <c r="AF1101" s="51">
        <v>0</v>
      </c>
    </row>
    <row r="1102" spans="1:37" x14ac:dyDescent="0.2">
      <c r="A1102" s="49" t="s">
        <v>64</v>
      </c>
      <c r="B1102" s="11"/>
      <c r="C1102" s="51">
        <v>0</v>
      </c>
      <c r="D1102" s="51">
        <v>0</v>
      </c>
      <c r="E1102" s="51">
        <v>0</v>
      </c>
      <c r="F1102" s="51">
        <v>0</v>
      </c>
      <c r="G1102" s="51">
        <v>0</v>
      </c>
      <c r="H1102" s="51">
        <v>0</v>
      </c>
      <c r="I1102" s="51">
        <v>0</v>
      </c>
      <c r="J1102" s="51">
        <v>0</v>
      </c>
      <c r="K1102" s="51">
        <v>0</v>
      </c>
      <c r="L1102" s="51">
        <v>0</v>
      </c>
      <c r="M1102" s="51">
        <v>0</v>
      </c>
      <c r="N1102" s="51">
        <v>0</v>
      </c>
      <c r="O1102" s="51">
        <v>0</v>
      </c>
      <c r="P1102" s="51">
        <v>0</v>
      </c>
      <c r="Q1102" s="51">
        <v>0</v>
      </c>
      <c r="R1102" s="51">
        <v>0</v>
      </c>
      <c r="S1102" s="51">
        <v>0</v>
      </c>
      <c r="T1102" s="51">
        <v>0</v>
      </c>
      <c r="U1102" s="51">
        <v>0</v>
      </c>
      <c r="V1102" s="51">
        <v>0</v>
      </c>
      <c r="W1102" s="51">
        <v>0</v>
      </c>
      <c r="X1102" s="51">
        <v>0</v>
      </c>
      <c r="Y1102" s="51">
        <v>0</v>
      </c>
      <c r="Z1102" s="51">
        <v>0</v>
      </c>
      <c r="AA1102" s="51">
        <v>0</v>
      </c>
      <c r="AB1102" s="51">
        <v>0</v>
      </c>
      <c r="AC1102" s="51">
        <v>0</v>
      </c>
      <c r="AD1102" s="51">
        <v>0</v>
      </c>
      <c r="AE1102" s="51">
        <v>0</v>
      </c>
      <c r="AF1102" s="51">
        <v>0</v>
      </c>
    </row>
    <row r="1103" spans="1:37" x14ac:dyDescent="0.2">
      <c r="A1103" s="49" t="s">
        <v>65</v>
      </c>
      <c r="B1103" s="11"/>
      <c r="C1103" s="51">
        <v>0</v>
      </c>
      <c r="D1103" s="51">
        <v>0</v>
      </c>
      <c r="E1103" s="51">
        <v>0</v>
      </c>
      <c r="F1103" s="51">
        <v>0</v>
      </c>
      <c r="G1103" s="51">
        <v>0</v>
      </c>
      <c r="H1103" s="51">
        <v>0</v>
      </c>
      <c r="I1103" s="51">
        <v>0</v>
      </c>
      <c r="J1103" s="51">
        <v>0</v>
      </c>
      <c r="K1103" s="51">
        <v>0</v>
      </c>
      <c r="L1103" s="51">
        <v>0</v>
      </c>
      <c r="M1103" s="51">
        <v>0</v>
      </c>
      <c r="N1103" s="51">
        <v>0</v>
      </c>
      <c r="O1103" s="51">
        <v>0</v>
      </c>
      <c r="P1103" s="51">
        <v>0</v>
      </c>
      <c r="Q1103" s="51">
        <v>0</v>
      </c>
      <c r="R1103" s="51">
        <v>0</v>
      </c>
      <c r="S1103" s="51">
        <v>0</v>
      </c>
      <c r="T1103" s="51">
        <v>0</v>
      </c>
      <c r="U1103" s="51">
        <v>0</v>
      </c>
      <c r="V1103" s="51">
        <v>0</v>
      </c>
      <c r="W1103" s="51">
        <v>0</v>
      </c>
      <c r="X1103" s="51">
        <v>0</v>
      </c>
      <c r="Y1103" s="51">
        <v>0</v>
      </c>
      <c r="Z1103" s="51">
        <v>0</v>
      </c>
      <c r="AA1103" s="51">
        <v>0</v>
      </c>
      <c r="AB1103" s="51">
        <v>0</v>
      </c>
      <c r="AC1103" s="51">
        <v>0</v>
      </c>
      <c r="AD1103" s="51">
        <v>0</v>
      </c>
      <c r="AE1103" s="51">
        <v>0</v>
      </c>
      <c r="AF1103" s="51">
        <v>0</v>
      </c>
    </row>
    <row r="1104" spans="1:37" x14ac:dyDescent="0.2">
      <c r="A1104" s="55" t="s">
        <v>66</v>
      </c>
      <c r="B1104" s="31"/>
      <c r="C1104" s="51">
        <v>0</v>
      </c>
      <c r="D1104" s="51">
        <v>0</v>
      </c>
      <c r="E1104" s="51">
        <v>0</v>
      </c>
      <c r="F1104" s="51">
        <v>0</v>
      </c>
      <c r="G1104" s="51">
        <v>0</v>
      </c>
      <c r="H1104" s="51">
        <v>0</v>
      </c>
      <c r="I1104" s="51">
        <v>0</v>
      </c>
      <c r="J1104" s="51">
        <v>0</v>
      </c>
      <c r="K1104" s="51">
        <v>0</v>
      </c>
      <c r="L1104" s="51">
        <v>0</v>
      </c>
      <c r="M1104" s="51">
        <v>0</v>
      </c>
      <c r="N1104" s="51">
        <v>0</v>
      </c>
      <c r="O1104" s="51">
        <v>0</v>
      </c>
      <c r="P1104" s="51">
        <v>0</v>
      </c>
      <c r="Q1104" s="51">
        <v>0</v>
      </c>
      <c r="R1104" s="51">
        <v>0</v>
      </c>
      <c r="S1104" s="51">
        <v>0</v>
      </c>
      <c r="T1104" s="51">
        <v>0</v>
      </c>
      <c r="U1104" s="51">
        <v>0</v>
      </c>
      <c r="V1104" s="51">
        <v>0</v>
      </c>
      <c r="W1104" s="51">
        <v>0</v>
      </c>
      <c r="X1104" s="51">
        <v>0</v>
      </c>
      <c r="Y1104" s="51">
        <v>0</v>
      </c>
      <c r="Z1104" s="51">
        <v>0</v>
      </c>
      <c r="AA1104" s="51">
        <v>0</v>
      </c>
      <c r="AB1104" s="51">
        <v>0</v>
      </c>
      <c r="AC1104" s="51">
        <v>0</v>
      </c>
      <c r="AD1104" s="51">
        <v>0</v>
      </c>
      <c r="AE1104" s="51">
        <v>0</v>
      </c>
      <c r="AF1104" s="51">
        <v>0</v>
      </c>
    </row>
    <row r="1105" spans="1:32" x14ac:dyDescent="0.2">
      <c r="A1105" s="64" t="s">
        <v>67</v>
      </c>
      <c r="B1105" s="65"/>
      <c r="C1105" s="51">
        <v>0</v>
      </c>
      <c r="D1105" s="51">
        <v>0</v>
      </c>
      <c r="E1105" s="51">
        <v>0</v>
      </c>
      <c r="F1105" s="51">
        <v>0</v>
      </c>
      <c r="G1105" s="51">
        <v>0</v>
      </c>
      <c r="H1105" s="51">
        <v>0</v>
      </c>
      <c r="I1105" s="51">
        <v>0</v>
      </c>
      <c r="J1105" s="51">
        <v>0</v>
      </c>
      <c r="K1105" s="51">
        <v>0</v>
      </c>
      <c r="L1105" s="51">
        <v>0</v>
      </c>
      <c r="M1105" s="51">
        <v>0</v>
      </c>
      <c r="N1105" s="51">
        <v>0</v>
      </c>
      <c r="O1105" s="51">
        <v>0</v>
      </c>
      <c r="P1105" s="51">
        <v>0</v>
      </c>
      <c r="Q1105" s="51">
        <v>0</v>
      </c>
      <c r="R1105" s="51">
        <v>0</v>
      </c>
      <c r="S1105" s="51">
        <v>0</v>
      </c>
      <c r="T1105" s="51">
        <v>0</v>
      </c>
      <c r="U1105" s="51">
        <v>0</v>
      </c>
      <c r="V1105" s="51">
        <v>0</v>
      </c>
      <c r="W1105" s="51">
        <v>0</v>
      </c>
      <c r="X1105" s="51">
        <v>0</v>
      </c>
      <c r="Y1105" s="51">
        <v>0</v>
      </c>
      <c r="Z1105" s="51">
        <v>0</v>
      </c>
      <c r="AA1105" s="51">
        <v>0</v>
      </c>
      <c r="AB1105" s="51">
        <v>0</v>
      </c>
      <c r="AC1105" s="51">
        <v>0</v>
      </c>
      <c r="AD1105" s="51">
        <v>0</v>
      </c>
      <c r="AE1105" s="51">
        <v>0</v>
      </c>
      <c r="AF1105" s="51">
        <v>0</v>
      </c>
    </row>
    <row r="1106" spans="1:32" x14ac:dyDescent="0.2">
      <c r="A1106" s="66" t="s">
        <v>68</v>
      </c>
      <c r="B1106" s="67"/>
      <c r="C1106" s="68">
        <v>0</v>
      </c>
      <c r="D1106" s="68">
        <v>0</v>
      </c>
      <c r="E1106" s="68">
        <v>0</v>
      </c>
      <c r="F1106" s="68">
        <v>0</v>
      </c>
      <c r="G1106" s="68">
        <v>0</v>
      </c>
      <c r="H1106" s="68">
        <v>0</v>
      </c>
      <c r="I1106" s="68">
        <v>0</v>
      </c>
      <c r="J1106" s="68">
        <v>0</v>
      </c>
      <c r="K1106" s="68">
        <v>0</v>
      </c>
      <c r="L1106" s="68">
        <v>0</v>
      </c>
      <c r="M1106" s="68">
        <v>0</v>
      </c>
      <c r="N1106" s="68">
        <v>0</v>
      </c>
      <c r="O1106" s="68">
        <v>0</v>
      </c>
      <c r="P1106" s="68">
        <v>0</v>
      </c>
      <c r="Q1106" s="68">
        <v>0</v>
      </c>
      <c r="R1106" s="68">
        <v>0</v>
      </c>
      <c r="S1106" s="68">
        <v>0</v>
      </c>
      <c r="T1106" s="68">
        <v>0</v>
      </c>
      <c r="U1106" s="68">
        <v>0</v>
      </c>
      <c r="V1106" s="68">
        <v>0</v>
      </c>
      <c r="W1106" s="68">
        <v>0</v>
      </c>
      <c r="X1106" s="68">
        <v>0</v>
      </c>
      <c r="Y1106" s="68">
        <v>0</v>
      </c>
      <c r="Z1106" s="68">
        <v>0</v>
      </c>
      <c r="AA1106" s="68">
        <v>0</v>
      </c>
      <c r="AB1106" s="68">
        <v>0</v>
      </c>
      <c r="AC1106" s="68">
        <v>0</v>
      </c>
      <c r="AD1106" s="68">
        <v>0</v>
      </c>
      <c r="AE1106" s="68">
        <v>0</v>
      </c>
      <c r="AF1106" s="68">
        <v>0</v>
      </c>
    </row>
    <row r="1107" spans="1:32" x14ac:dyDescent="0.2">
      <c r="A1107" s="66" t="s">
        <v>69</v>
      </c>
      <c r="B1107" s="67"/>
      <c r="C1107" s="68">
        <v>0</v>
      </c>
      <c r="D1107" s="68">
        <v>0</v>
      </c>
      <c r="E1107" s="68">
        <v>0</v>
      </c>
      <c r="F1107" s="68">
        <v>0</v>
      </c>
      <c r="G1107" s="68">
        <v>0</v>
      </c>
      <c r="H1107" s="68">
        <v>0</v>
      </c>
      <c r="I1107" s="68">
        <v>0</v>
      </c>
      <c r="J1107" s="68">
        <v>0</v>
      </c>
      <c r="K1107" s="68">
        <v>0</v>
      </c>
      <c r="L1107" s="68">
        <v>0</v>
      </c>
      <c r="M1107" s="68">
        <v>0</v>
      </c>
      <c r="N1107" s="68">
        <v>0</v>
      </c>
      <c r="O1107" s="68">
        <v>0</v>
      </c>
      <c r="P1107" s="68">
        <v>0</v>
      </c>
      <c r="Q1107" s="68">
        <v>0</v>
      </c>
      <c r="R1107" s="68">
        <v>0</v>
      </c>
      <c r="S1107" s="68">
        <v>0</v>
      </c>
      <c r="T1107" s="68">
        <v>0</v>
      </c>
      <c r="U1107" s="68">
        <v>0</v>
      </c>
      <c r="V1107" s="68">
        <v>0</v>
      </c>
      <c r="W1107" s="68">
        <v>0</v>
      </c>
      <c r="X1107" s="68">
        <v>0</v>
      </c>
      <c r="Y1107" s="68">
        <v>0</v>
      </c>
      <c r="Z1107" s="68">
        <v>0</v>
      </c>
      <c r="AA1107" s="68">
        <v>0</v>
      </c>
      <c r="AB1107" s="68">
        <v>0</v>
      </c>
      <c r="AC1107" s="68">
        <v>0</v>
      </c>
      <c r="AD1107" s="68">
        <v>0</v>
      </c>
      <c r="AE1107" s="68">
        <v>0</v>
      </c>
      <c r="AF1107" s="68">
        <v>0</v>
      </c>
    </row>
    <row r="1108" spans="1:32" x14ac:dyDescent="0.2">
      <c r="A1108" s="61" t="s">
        <v>70</v>
      </c>
      <c r="B1108" s="25"/>
      <c r="C1108" s="62">
        <v>0</v>
      </c>
      <c r="D1108" s="62">
        <v>0</v>
      </c>
      <c r="E1108" s="62">
        <v>0</v>
      </c>
      <c r="F1108" s="62">
        <v>0</v>
      </c>
      <c r="G1108" s="62">
        <v>0</v>
      </c>
      <c r="H1108" s="62">
        <v>0</v>
      </c>
      <c r="I1108" s="62">
        <v>0</v>
      </c>
      <c r="J1108" s="62">
        <v>0</v>
      </c>
      <c r="K1108" s="62">
        <v>0</v>
      </c>
      <c r="L1108" s="62">
        <v>0</v>
      </c>
      <c r="M1108" s="62">
        <v>0</v>
      </c>
      <c r="N1108" s="62">
        <v>0</v>
      </c>
      <c r="O1108" s="62">
        <v>0</v>
      </c>
      <c r="P1108" s="62">
        <v>0</v>
      </c>
      <c r="Q1108" s="62">
        <v>0</v>
      </c>
      <c r="R1108" s="62">
        <v>0</v>
      </c>
      <c r="S1108" s="62">
        <v>0</v>
      </c>
      <c r="T1108" s="62">
        <v>0</v>
      </c>
      <c r="U1108" s="62">
        <v>0</v>
      </c>
      <c r="V1108" s="62">
        <v>0</v>
      </c>
      <c r="W1108" s="62">
        <v>0</v>
      </c>
      <c r="X1108" s="62">
        <v>0</v>
      </c>
      <c r="Y1108" s="62">
        <v>0</v>
      </c>
      <c r="Z1108" s="62">
        <v>0</v>
      </c>
      <c r="AA1108" s="62">
        <v>0</v>
      </c>
      <c r="AB1108" s="62">
        <v>0</v>
      </c>
      <c r="AC1108" s="62">
        <v>0</v>
      </c>
      <c r="AD1108" s="62">
        <v>0</v>
      </c>
      <c r="AE1108" s="62">
        <v>0</v>
      </c>
      <c r="AF1108" s="62">
        <v>0</v>
      </c>
    </row>
    <row r="1109" spans="1:32" x14ac:dyDescent="0.2">
      <c r="A1109" s="70" t="s">
        <v>71</v>
      </c>
      <c r="B1109" s="71" t="s">
        <v>72</v>
      </c>
      <c r="C1109" s="72">
        <v>0</v>
      </c>
      <c r="D1109" s="73">
        <v>0</v>
      </c>
      <c r="E1109" s="73">
        <v>0</v>
      </c>
      <c r="F1109" s="73">
        <v>0</v>
      </c>
      <c r="G1109" s="73">
        <v>0</v>
      </c>
      <c r="H1109" s="73">
        <v>0</v>
      </c>
      <c r="I1109" s="73">
        <v>0</v>
      </c>
      <c r="J1109" s="73">
        <v>0</v>
      </c>
      <c r="K1109" s="73">
        <v>0</v>
      </c>
      <c r="L1109" s="73">
        <v>0</v>
      </c>
      <c r="M1109" s="73">
        <v>0</v>
      </c>
      <c r="N1109" s="73">
        <v>0</v>
      </c>
      <c r="O1109" s="73">
        <v>0</v>
      </c>
      <c r="P1109" s="73">
        <v>0</v>
      </c>
      <c r="Q1109" s="73">
        <v>0</v>
      </c>
      <c r="R1109" s="73">
        <v>0</v>
      </c>
      <c r="S1109" s="73">
        <v>0</v>
      </c>
      <c r="T1109" s="73">
        <v>0</v>
      </c>
      <c r="U1109" s="73">
        <v>0</v>
      </c>
      <c r="V1109" s="73">
        <v>0</v>
      </c>
      <c r="W1109" s="73">
        <v>0</v>
      </c>
      <c r="X1109" s="73">
        <v>0</v>
      </c>
      <c r="Y1109" s="73">
        <v>0</v>
      </c>
      <c r="Z1109" s="73">
        <v>0</v>
      </c>
      <c r="AA1109" s="73">
        <v>0</v>
      </c>
      <c r="AB1109" s="73">
        <v>0</v>
      </c>
      <c r="AC1109" s="73">
        <v>0</v>
      </c>
      <c r="AD1109" s="73">
        <v>0</v>
      </c>
      <c r="AE1109" s="73">
        <v>0</v>
      </c>
      <c r="AF1109" s="73">
        <v>0</v>
      </c>
    </row>
    <row r="1110" spans="1:32" x14ac:dyDescent="0.2">
      <c r="A1110" s="70" t="s">
        <v>73</v>
      </c>
      <c r="B1110" s="71" t="s">
        <v>74</v>
      </c>
      <c r="C1110" s="72">
        <v>0</v>
      </c>
      <c r="D1110" s="73">
        <v>0</v>
      </c>
      <c r="E1110" s="73">
        <v>0</v>
      </c>
      <c r="F1110" s="73">
        <v>0</v>
      </c>
      <c r="G1110" s="73">
        <v>0</v>
      </c>
      <c r="H1110" s="73">
        <v>0</v>
      </c>
      <c r="I1110" s="73">
        <v>0</v>
      </c>
      <c r="J1110" s="73">
        <v>0</v>
      </c>
      <c r="K1110" s="73">
        <v>0</v>
      </c>
      <c r="L1110" s="73">
        <v>0</v>
      </c>
      <c r="M1110" s="73">
        <v>0</v>
      </c>
      <c r="N1110" s="73">
        <v>0</v>
      </c>
      <c r="O1110" s="73">
        <v>0</v>
      </c>
      <c r="P1110" s="73">
        <v>0</v>
      </c>
      <c r="Q1110" s="73">
        <v>0</v>
      </c>
      <c r="R1110" s="73">
        <v>0</v>
      </c>
      <c r="S1110" s="73">
        <v>0</v>
      </c>
      <c r="T1110" s="73">
        <v>0</v>
      </c>
      <c r="U1110" s="73">
        <v>0</v>
      </c>
      <c r="V1110" s="73">
        <v>0</v>
      </c>
      <c r="W1110" s="73">
        <v>0</v>
      </c>
      <c r="X1110" s="73">
        <v>0</v>
      </c>
      <c r="Y1110" s="73">
        <v>0</v>
      </c>
      <c r="Z1110" s="73">
        <v>0</v>
      </c>
      <c r="AA1110" s="73">
        <v>0</v>
      </c>
      <c r="AB1110" s="73">
        <v>0</v>
      </c>
      <c r="AC1110" s="73">
        <v>0</v>
      </c>
      <c r="AD1110" s="73">
        <v>0</v>
      </c>
      <c r="AE1110" s="73">
        <v>0</v>
      </c>
      <c r="AF1110" s="73">
        <v>0</v>
      </c>
    </row>
    <row r="1111" spans="1:32" x14ac:dyDescent="0.2">
      <c r="A1111" s="70" t="s">
        <v>75</v>
      </c>
      <c r="B1111" s="71" t="s">
        <v>76</v>
      </c>
      <c r="C1111" s="72">
        <v>0</v>
      </c>
      <c r="D1111" s="73">
        <v>0</v>
      </c>
      <c r="E1111" s="73">
        <v>0</v>
      </c>
      <c r="F1111" s="73">
        <v>0</v>
      </c>
      <c r="G1111" s="73">
        <v>0</v>
      </c>
      <c r="H1111" s="73">
        <v>0</v>
      </c>
      <c r="I1111" s="73">
        <v>0</v>
      </c>
      <c r="J1111" s="73">
        <v>0</v>
      </c>
      <c r="K1111" s="73">
        <v>0</v>
      </c>
      <c r="L1111" s="73">
        <v>0</v>
      </c>
      <c r="M1111" s="73">
        <v>0</v>
      </c>
      <c r="N1111" s="73">
        <v>0</v>
      </c>
      <c r="O1111" s="73">
        <v>0</v>
      </c>
      <c r="P1111" s="73">
        <v>0</v>
      </c>
      <c r="Q1111" s="73">
        <v>0</v>
      </c>
      <c r="R1111" s="73">
        <v>0</v>
      </c>
      <c r="S1111" s="73">
        <v>0</v>
      </c>
      <c r="T1111" s="73">
        <v>0</v>
      </c>
      <c r="U1111" s="73">
        <v>0</v>
      </c>
      <c r="V1111" s="73">
        <v>0</v>
      </c>
      <c r="W1111" s="73">
        <v>0</v>
      </c>
      <c r="X1111" s="73">
        <v>0</v>
      </c>
      <c r="Y1111" s="73">
        <v>0</v>
      </c>
      <c r="Z1111" s="73">
        <v>0</v>
      </c>
      <c r="AA1111" s="73">
        <v>0</v>
      </c>
      <c r="AB1111" s="73">
        <v>0</v>
      </c>
      <c r="AC1111" s="73">
        <v>0</v>
      </c>
      <c r="AD1111" s="73">
        <v>0</v>
      </c>
      <c r="AE1111" s="73">
        <v>0</v>
      </c>
      <c r="AF1111" s="73">
        <v>0</v>
      </c>
    </row>
    <row r="1112" spans="1:32" x14ac:dyDescent="0.2">
      <c r="A1112" s="70" t="s">
        <v>77</v>
      </c>
      <c r="B1112" s="71" t="s">
        <v>78</v>
      </c>
      <c r="C1112" s="72">
        <v>0</v>
      </c>
      <c r="D1112" s="73">
        <v>0</v>
      </c>
      <c r="E1112" s="73">
        <v>0</v>
      </c>
      <c r="F1112" s="73">
        <v>0</v>
      </c>
      <c r="G1112" s="73">
        <v>0</v>
      </c>
      <c r="H1112" s="73">
        <v>0</v>
      </c>
      <c r="I1112" s="73">
        <v>0</v>
      </c>
      <c r="J1112" s="73">
        <v>0</v>
      </c>
      <c r="K1112" s="73">
        <v>0</v>
      </c>
      <c r="L1112" s="73">
        <v>0</v>
      </c>
      <c r="M1112" s="73">
        <v>0</v>
      </c>
      <c r="N1112" s="73">
        <v>0</v>
      </c>
      <c r="O1112" s="73">
        <v>0</v>
      </c>
      <c r="P1112" s="73">
        <v>0</v>
      </c>
      <c r="Q1112" s="73">
        <v>0</v>
      </c>
      <c r="R1112" s="73">
        <v>0</v>
      </c>
      <c r="S1112" s="73">
        <v>0</v>
      </c>
      <c r="T1112" s="73">
        <v>0</v>
      </c>
      <c r="U1112" s="73">
        <v>0</v>
      </c>
      <c r="V1112" s="73">
        <v>0</v>
      </c>
      <c r="W1112" s="73">
        <v>0</v>
      </c>
      <c r="X1112" s="73">
        <v>0</v>
      </c>
      <c r="Y1112" s="73">
        <v>0</v>
      </c>
      <c r="Z1112" s="73">
        <v>0</v>
      </c>
      <c r="AA1112" s="73">
        <v>0</v>
      </c>
      <c r="AB1112" s="73">
        <v>0</v>
      </c>
      <c r="AC1112" s="73">
        <v>0</v>
      </c>
      <c r="AD1112" s="73">
        <v>0</v>
      </c>
      <c r="AE1112" s="73">
        <v>0</v>
      </c>
      <c r="AF1112" s="73">
        <v>0</v>
      </c>
    </row>
    <row r="1113" spans="1:32" x14ac:dyDescent="0.2">
      <c r="A1113" s="70" t="s">
        <v>79</v>
      </c>
      <c r="B1113" s="71" t="s">
        <v>80</v>
      </c>
      <c r="C1113" s="72">
        <v>0</v>
      </c>
      <c r="D1113" s="73">
        <v>0</v>
      </c>
      <c r="E1113" s="73">
        <v>0</v>
      </c>
      <c r="F1113" s="73">
        <v>0</v>
      </c>
      <c r="G1113" s="73">
        <v>0</v>
      </c>
      <c r="H1113" s="73">
        <v>0</v>
      </c>
      <c r="I1113" s="73">
        <v>0</v>
      </c>
      <c r="J1113" s="73">
        <v>0</v>
      </c>
      <c r="K1113" s="73">
        <v>0</v>
      </c>
      <c r="L1113" s="73">
        <v>0</v>
      </c>
      <c r="M1113" s="73">
        <v>0</v>
      </c>
      <c r="N1113" s="73">
        <v>0</v>
      </c>
      <c r="O1113" s="73">
        <v>0</v>
      </c>
      <c r="P1113" s="73">
        <v>0</v>
      </c>
      <c r="Q1113" s="73">
        <v>0</v>
      </c>
      <c r="R1113" s="73">
        <v>0</v>
      </c>
      <c r="S1113" s="73">
        <v>0</v>
      </c>
      <c r="T1113" s="73">
        <v>0</v>
      </c>
      <c r="U1113" s="73">
        <v>0</v>
      </c>
      <c r="V1113" s="73">
        <v>0</v>
      </c>
      <c r="W1113" s="73">
        <v>0</v>
      </c>
      <c r="X1113" s="73">
        <v>0</v>
      </c>
      <c r="Y1113" s="73">
        <v>0</v>
      </c>
      <c r="Z1113" s="73">
        <v>0</v>
      </c>
      <c r="AA1113" s="73">
        <v>0</v>
      </c>
      <c r="AB1113" s="73">
        <v>0</v>
      </c>
      <c r="AC1113" s="73">
        <v>0</v>
      </c>
      <c r="AD1113" s="73">
        <v>0</v>
      </c>
      <c r="AE1113" s="73">
        <v>0</v>
      </c>
      <c r="AF1113" s="73">
        <v>0</v>
      </c>
    </row>
    <row r="1114" spans="1:32" x14ac:dyDescent="0.2">
      <c r="A1114" s="74" t="s">
        <v>81</v>
      </c>
      <c r="B1114" s="75"/>
      <c r="C1114" s="72">
        <v>0</v>
      </c>
      <c r="D1114" s="73">
        <v>0</v>
      </c>
      <c r="E1114" s="73">
        <v>0</v>
      </c>
      <c r="F1114" s="73">
        <v>0</v>
      </c>
      <c r="G1114" s="73">
        <v>0</v>
      </c>
      <c r="H1114" s="73">
        <v>0</v>
      </c>
      <c r="I1114" s="73">
        <v>0</v>
      </c>
      <c r="J1114" s="73">
        <v>0</v>
      </c>
      <c r="K1114" s="73">
        <v>0</v>
      </c>
      <c r="L1114" s="73">
        <v>0</v>
      </c>
      <c r="M1114" s="73">
        <v>0</v>
      </c>
      <c r="N1114" s="73">
        <v>0</v>
      </c>
      <c r="O1114" s="73">
        <v>0</v>
      </c>
      <c r="P1114" s="73">
        <v>0</v>
      </c>
      <c r="Q1114" s="73">
        <v>0</v>
      </c>
      <c r="R1114" s="73">
        <v>0</v>
      </c>
      <c r="S1114" s="73">
        <v>0</v>
      </c>
      <c r="T1114" s="73">
        <v>0</v>
      </c>
      <c r="U1114" s="73">
        <v>0</v>
      </c>
      <c r="V1114" s="73">
        <v>0</v>
      </c>
      <c r="W1114" s="73">
        <v>0</v>
      </c>
      <c r="X1114" s="73">
        <v>0</v>
      </c>
      <c r="Y1114" s="73">
        <v>0</v>
      </c>
      <c r="Z1114" s="73">
        <v>0</v>
      </c>
      <c r="AA1114" s="73">
        <v>0</v>
      </c>
      <c r="AB1114" s="73">
        <v>0</v>
      </c>
      <c r="AC1114" s="73">
        <v>0</v>
      </c>
      <c r="AD1114" s="73">
        <v>0</v>
      </c>
      <c r="AE1114" s="73">
        <v>0</v>
      </c>
      <c r="AF1114" s="73">
        <v>0</v>
      </c>
    </row>
    <row r="1115" spans="1:32" x14ac:dyDescent="0.2">
      <c r="A1115" s="76" t="s">
        <v>82</v>
      </c>
      <c r="B1115" s="28"/>
      <c r="C1115" s="78">
        <v>0</v>
      </c>
      <c r="D1115" s="78">
        <v>0</v>
      </c>
      <c r="E1115" s="78">
        <v>0</v>
      </c>
      <c r="F1115" s="78">
        <v>0</v>
      </c>
      <c r="G1115" s="78">
        <v>0</v>
      </c>
      <c r="H1115" s="78">
        <v>0</v>
      </c>
      <c r="I1115" s="78">
        <v>0</v>
      </c>
      <c r="J1115" s="78">
        <v>0</v>
      </c>
      <c r="K1115" s="78">
        <v>0</v>
      </c>
      <c r="L1115" s="78">
        <v>0</v>
      </c>
      <c r="M1115" s="78">
        <v>0</v>
      </c>
      <c r="N1115" s="78">
        <v>0</v>
      </c>
      <c r="O1115" s="78">
        <v>0</v>
      </c>
      <c r="P1115" s="78">
        <v>0</v>
      </c>
      <c r="Q1115" s="78">
        <v>0</v>
      </c>
      <c r="R1115" s="78">
        <v>0</v>
      </c>
      <c r="S1115" s="78">
        <v>0</v>
      </c>
      <c r="T1115" s="78">
        <v>0</v>
      </c>
      <c r="U1115" s="78">
        <v>0</v>
      </c>
      <c r="V1115" s="78">
        <v>0</v>
      </c>
      <c r="W1115" s="78">
        <v>0</v>
      </c>
      <c r="X1115" s="78">
        <v>0</v>
      </c>
      <c r="Y1115" s="78">
        <v>0</v>
      </c>
      <c r="Z1115" s="78">
        <v>0</v>
      </c>
      <c r="AA1115" s="78">
        <v>0</v>
      </c>
      <c r="AB1115" s="78">
        <v>0</v>
      </c>
      <c r="AC1115" s="78">
        <v>0</v>
      </c>
      <c r="AD1115" s="78">
        <v>0</v>
      </c>
      <c r="AE1115" s="78">
        <v>0</v>
      </c>
      <c r="AF1115" s="78">
        <v>0</v>
      </c>
    </row>
    <row r="1116" spans="1:32" x14ac:dyDescent="0.2">
      <c r="A1116" s="79" t="s">
        <v>83</v>
      </c>
      <c r="B1116" s="80" t="s">
        <v>84</v>
      </c>
      <c r="C1116" s="81">
        <v>0</v>
      </c>
      <c r="D1116" s="82">
        <v>0</v>
      </c>
      <c r="E1116" s="82">
        <v>0</v>
      </c>
      <c r="F1116" s="82">
        <v>0</v>
      </c>
      <c r="G1116" s="82">
        <v>0</v>
      </c>
      <c r="H1116" s="82">
        <v>0</v>
      </c>
      <c r="I1116" s="82">
        <v>0</v>
      </c>
      <c r="J1116" s="82">
        <v>0</v>
      </c>
      <c r="K1116" s="82">
        <v>0</v>
      </c>
      <c r="L1116" s="82">
        <v>0</v>
      </c>
      <c r="M1116" s="82">
        <v>0</v>
      </c>
      <c r="N1116" s="82">
        <v>0</v>
      </c>
      <c r="O1116" s="82">
        <v>0</v>
      </c>
      <c r="P1116" s="82">
        <v>0</v>
      </c>
      <c r="Q1116" s="82">
        <v>0</v>
      </c>
      <c r="R1116" s="82">
        <v>0</v>
      </c>
      <c r="S1116" s="82">
        <v>0</v>
      </c>
      <c r="T1116" s="82">
        <v>0</v>
      </c>
      <c r="U1116" s="82">
        <v>0</v>
      </c>
      <c r="V1116" s="82">
        <v>0</v>
      </c>
      <c r="W1116" s="82">
        <v>0</v>
      </c>
      <c r="X1116" s="82">
        <v>0</v>
      </c>
      <c r="Y1116" s="82">
        <v>0</v>
      </c>
      <c r="Z1116" s="82">
        <v>0</v>
      </c>
      <c r="AA1116" s="82">
        <v>0</v>
      </c>
      <c r="AB1116" s="82">
        <v>0</v>
      </c>
      <c r="AC1116" s="82">
        <v>0</v>
      </c>
      <c r="AD1116" s="82">
        <v>0</v>
      </c>
      <c r="AE1116" s="82">
        <v>0</v>
      </c>
      <c r="AF1116" s="82">
        <v>0</v>
      </c>
    </row>
    <row r="1117" spans="1:32" x14ac:dyDescent="0.2">
      <c r="A1117" s="83" t="s">
        <v>85</v>
      </c>
      <c r="B1117" s="84">
        <v>84</v>
      </c>
      <c r="C1117" s="72">
        <v>0</v>
      </c>
      <c r="D1117" s="73">
        <v>0</v>
      </c>
      <c r="E1117" s="73">
        <v>0</v>
      </c>
      <c r="F1117" s="73">
        <v>0</v>
      </c>
      <c r="G1117" s="73">
        <v>0</v>
      </c>
      <c r="H1117" s="73">
        <v>0</v>
      </c>
      <c r="I1117" s="73">
        <v>0</v>
      </c>
      <c r="J1117" s="73">
        <v>0</v>
      </c>
      <c r="K1117" s="73">
        <v>0</v>
      </c>
      <c r="L1117" s="73">
        <v>0</v>
      </c>
      <c r="M1117" s="73">
        <v>0</v>
      </c>
      <c r="N1117" s="73">
        <v>0</v>
      </c>
      <c r="O1117" s="73">
        <v>0</v>
      </c>
      <c r="P1117" s="73">
        <v>0</v>
      </c>
      <c r="Q1117" s="73">
        <v>0</v>
      </c>
      <c r="R1117" s="73">
        <v>0</v>
      </c>
      <c r="S1117" s="73">
        <v>0</v>
      </c>
      <c r="T1117" s="73">
        <v>0</v>
      </c>
      <c r="U1117" s="73">
        <v>0</v>
      </c>
      <c r="V1117" s="73">
        <v>0</v>
      </c>
      <c r="W1117" s="73">
        <v>0</v>
      </c>
      <c r="X1117" s="73">
        <v>0</v>
      </c>
      <c r="Y1117" s="73">
        <v>0</v>
      </c>
      <c r="Z1117" s="73">
        <v>0</v>
      </c>
      <c r="AA1117" s="73">
        <v>0</v>
      </c>
      <c r="AB1117" s="73">
        <v>0</v>
      </c>
      <c r="AC1117" s="73">
        <v>0</v>
      </c>
      <c r="AD1117" s="73">
        <v>0</v>
      </c>
      <c r="AE1117" s="73">
        <v>0</v>
      </c>
      <c r="AF1117" s="73">
        <v>0</v>
      </c>
    </row>
    <row r="1118" spans="1:32" x14ac:dyDescent="0.2">
      <c r="A1118" s="70" t="s">
        <v>86</v>
      </c>
      <c r="B1118" s="71">
        <v>85</v>
      </c>
      <c r="C1118" s="72">
        <v>0</v>
      </c>
      <c r="D1118" s="73">
        <v>0</v>
      </c>
      <c r="E1118" s="73">
        <v>0</v>
      </c>
      <c r="F1118" s="73">
        <v>0</v>
      </c>
      <c r="G1118" s="73">
        <v>0</v>
      </c>
      <c r="H1118" s="73">
        <v>0</v>
      </c>
      <c r="I1118" s="73">
        <v>0</v>
      </c>
      <c r="J1118" s="73">
        <v>0</v>
      </c>
      <c r="K1118" s="73">
        <v>0</v>
      </c>
      <c r="L1118" s="73">
        <v>0</v>
      </c>
      <c r="M1118" s="73">
        <v>0</v>
      </c>
      <c r="N1118" s="73">
        <v>0</v>
      </c>
      <c r="O1118" s="73">
        <v>0</v>
      </c>
      <c r="P1118" s="73">
        <v>0</v>
      </c>
      <c r="Q1118" s="73">
        <v>0</v>
      </c>
      <c r="R1118" s="73">
        <v>0</v>
      </c>
      <c r="S1118" s="73">
        <v>0</v>
      </c>
      <c r="T1118" s="73">
        <v>0</v>
      </c>
      <c r="U1118" s="73">
        <v>0</v>
      </c>
      <c r="V1118" s="73">
        <v>0</v>
      </c>
      <c r="W1118" s="73">
        <v>0</v>
      </c>
      <c r="X1118" s="73">
        <v>0</v>
      </c>
      <c r="Y1118" s="73">
        <v>0</v>
      </c>
      <c r="Z1118" s="73">
        <v>0</v>
      </c>
      <c r="AA1118" s="73">
        <v>0</v>
      </c>
      <c r="AB1118" s="73">
        <v>0</v>
      </c>
      <c r="AC1118" s="73">
        <v>0</v>
      </c>
      <c r="AD1118" s="73">
        <v>0</v>
      </c>
      <c r="AE1118" s="73">
        <v>0</v>
      </c>
      <c r="AF1118" s="73">
        <v>0</v>
      </c>
    </row>
    <row r="1119" spans="1:32" x14ac:dyDescent="0.2">
      <c r="A1119" s="74" t="s">
        <v>87</v>
      </c>
      <c r="B1119" s="75" t="s">
        <v>88</v>
      </c>
      <c r="C1119" s="85">
        <v>0</v>
      </c>
      <c r="D1119" s="86">
        <v>0</v>
      </c>
      <c r="E1119" s="86">
        <v>0</v>
      </c>
      <c r="F1119" s="86">
        <v>0</v>
      </c>
      <c r="G1119" s="86">
        <v>0</v>
      </c>
      <c r="H1119" s="86">
        <v>0</v>
      </c>
      <c r="I1119" s="86">
        <v>0</v>
      </c>
      <c r="J1119" s="86">
        <v>0</v>
      </c>
      <c r="K1119" s="86">
        <v>0</v>
      </c>
      <c r="L1119" s="86">
        <v>0</v>
      </c>
      <c r="M1119" s="86">
        <v>0</v>
      </c>
      <c r="N1119" s="86">
        <v>0</v>
      </c>
      <c r="O1119" s="86">
        <v>0</v>
      </c>
      <c r="P1119" s="86">
        <v>0</v>
      </c>
      <c r="Q1119" s="86">
        <v>0</v>
      </c>
      <c r="R1119" s="86">
        <v>0</v>
      </c>
      <c r="S1119" s="86">
        <v>0</v>
      </c>
      <c r="T1119" s="86">
        <v>0</v>
      </c>
      <c r="U1119" s="86">
        <v>0</v>
      </c>
      <c r="V1119" s="86">
        <v>0</v>
      </c>
      <c r="W1119" s="86">
        <v>0</v>
      </c>
      <c r="X1119" s="86">
        <v>0</v>
      </c>
      <c r="Y1119" s="86">
        <v>0</v>
      </c>
      <c r="Z1119" s="86">
        <v>0</v>
      </c>
      <c r="AA1119" s="86">
        <v>0</v>
      </c>
      <c r="AB1119" s="86">
        <v>0</v>
      </c>
      <c r="AC1119" s="86">
        <v>0</v>
      </c>
      <c r="AD1119" s="86">
        <v>0</v>
      </c>
      <c r="AE1119" s="86">
        <v>0</v>
      </c>
      <c r="AF1119" s="86">
        <v>0</v>
      </c>
    </row>
    <row r="1120" spans="1:32" x14ac:dyDescent="0.2">
      <c r="A1120" s="32" t="s">
        <v>89</v>
      </c>
      <c r="B1120" s="33"/>
      <c r="C1120" s="34">
        <v>0</v>
      </c>
      <c r="D1120" s="34">
        <v>0</v>
      </c>
      <c r="E1120" s="34">
        <v>0</v>
      </c>
      <c r="F1120" s="34">
        <v>0</v>
      </c>
      <c r="G1120" s="34">
        <v>0</v>
      </c>
      <c r="H1120" s="34">
        <v>0</v>
      </c>
      <c r="I1120" s="34">
        <v>0</v>
      </c>
      <c r="J1120" s="34">
        <v>0</v>
      </c>
      <c r="K1120" s="34">
        <v>0</v>
      </c>
      <c r="L1120" s="34">
        <v>0</v>
      </c>
      <c r="M1120" s="34">
        <v>0</v>
      </c>
      <c r="N1120" s="34">
        <v>0</v>
      </c>
      <c r="O1120" s="34">
        <v>0</v>
      </c>
      <c r="P1120" s="34">
        <v>0</v>
      </c>
      <c r="Q1120" s="34">
        <v>0</v>
      </c>
      <c r="R1120" s="34">
        <v>0</v>
      </c>
      <c r="S1120" s="34">
        <v>0</v>
      </c>
      <c r="T1120" s="34">
        <v>0</v>
      </c>
      <c r="U1120" s="34">
        <v>0</v>
      </c>
      <c r="V1120" s="34">
        <v>0</v>
      </c>
      <c r="W1120" s="34">
        <v>0</v>
      </c>
      <c r="X1120" s="34">
        <v>0</v>
      </c>
      <c r="Y1120" s="34">
        <v>0</v>
      </c>
      <c r="Z1120" s="34">
        <v>0</v>
      </c>
      <c r="AA1120" s="34">
        <v>0</v>
      </c>
      <c r="AB1120" s="34">
        <v>0</v>
      </c>
      <c r="AC1120" s="34">
        <v>0</v>
      </c>
      <c r="AD1120" s="34">
        <v>0</v>
      </c>
      <c r="AE1120" s="34">
        <v>0</v>
      </c>
      <c r="AF1120" s="34">
        <v>0</v>
      </c>
    </row>
    <row r="1121" spans="1:32" ht="13.5" thickBot="1" x14ac:dyDescent="0.25">
      <c r="A1121" s="30" t="s">
        <v>90</v>
      </c>
      <c r="B1121" s="31"/>
      <c r="C1121" s="19">
        <v>0</v>
      </c>
      <c r="D1121" s="19">
        <v>0</v>
      </c>
      <c r="E1121" s="19">
        <v>0</v>
      </c>
      <c r="F1121" s="19">
        <v>0</v>
      </c>
      <c r="G1121" s="19">
        <v>0</v>
      </c>
      <c r="H1121" s="19">
        <v>0</v>
      </c>
      <c r="I1121" s="19">
        <v>0</v>
      </c>
      <c r="J1121" s="19">
        <v>0</v>
      </c>
      <c r="K1121" s="19">
        <v>0</v>
      </c>
      <c r="L1121" s="19">
        <v>0</v>
      </c>
      <c r="M1121" s="19">
        <v>0</v>
      </c>
      <c r="N1121" s="19">
        <v>0</v>
      </c>
      <c r="O1121" s="19">
        <v>0</v>
      </c>
      <c r="P1121" s="19">
        <v>0</v>
      </c>
      <c r="Q1121" s="19">
        <v>0</v>
      </c>
      <c r="R1121" s="19">
        <v>0</v>
      </c>
      <c r="S1121" s="19">
        <v>0</v>
      </c>
      <c r="T1121" s="19">
        <v>0</v>
      </c>
      <c r="U1121" s="19">
        <v>0</v>
      </c>
      <c r="V1121" s="19">
        <v>0</v>
      </c>
      <c r="W1121" s="19">
        <v>0</v>
      </c>
      <c r="X1121" s="19">
        <v>0</v>
      </c>
      <c r="Y1121" s="19">
        <v>0</v>
      </c>
      <c r="Z1121" s="19">
        <v>0</v>
      </c>
      <c r="AA1121" s="19">
        <v>0</v>
      </c>
      <c r="AB1121" s="19">
        <v>0</v>
      </c>
      <c r="AC1121" s="19">
        <v>0</v>
      </c>
      <c r="AD1121" s="19">
        <v>0</v>
      </c>
      <c r="AE1121" s="19">
        <v>0</v>
      </c>
      <c r="AF1121" s="19">
        <v>0</v>
      </c>
    </row>
    <row r="1122" spans="1:32" ht="13.5" thickBot="1" x14ac:dyDescent="0.25">
      <c r="A1122" s="36" t="s">
        <v>91</v>
      </c>
      <c r="B1122" s="37"/>
      <c r="C1122" s="38">
        <v>0</v>
      </c>
      <c r="D1122" s="38">
        <v>0</v>
      </c>
      <c r="E1122" s="38">
        <v>0</v>
      </c>
      <c r="F1122" s="38">
        <v>0</v>
      </c>
      <c r="G1122" s="38">
        <v>0</v>
      </c>
      <c r="H1122" s="38">
        <v>0</v>
      </c>
      <c r="I1122" s="38">
        <v>0</v>
      </c>
      <c r="J1122" s="38">
        <v>0</v>
      </c>
      <c r="K1122" s="38">
        <v>0</v>
      </c>
      <c r="L1122" s="38">
        <v>0</v>
      </c>
      <c r="M1122" s="38">
        <v>0</v>
      </c>
      <c r="N1122" s="38">
        <v>0</v>
      </c>
      <c r="O1122" s="38">
        <v>0</v>
      </c>
      <c r="P1122" s="38">
        <v>0</v>
      </c>
      <c r="Q1122" s="38">
        <v>0</v>
      </c>
      <c r="R1122" s="38">
        <v>0</v>
      </c>
      <c r="S1122" s="38">
        <v>0</v>
      </c>
      <c r="T1122" s="38">
        <v>0</v>
      </c>
      <c r="U1122" s="38">
        <v>0</v>
      </c>
      <c r="V1122" s="38">
        <v>0</v>
      </c>
      <c r="W1122" s="38">
        <v>0</v>
      </c>
      <c r="X1122" s="38">
        <v>0</v>
      </c>
      <c r="Y1122" s="38">
        <v>0</v>
      </c>
      <c r="Z1122" s="38">
        <v>0</v>
      </c>
      <c r="AA1122" s="38">
        <v>0</v>
      </c>
      <c r="AB1122" s="38">
        <v>0</v>
      </c>
      <c r="AC1122" s="38">
        <v>0</v>
      </c>
      <c r="AD1122" s="38">
        <v>0</v>
      </c>
      <c r="AE1122" s="38">
        <v>0</v>
      </c>
      <c r="AF1122" s="38">
        <v>0</v>
      </c>
    </row>
    <row r="1127" spans="1:32" x14ac:dyDescent="0.2">
      <c r="A1127" s="93" t="s">
        <v>115</v>
      </c>
    </row>
    <row r="1128" spans="1:32" x14ac:dyDescent="0.2">
      <c r="A1128" s="93" t="s">
        <v>116</v>
      </c>
      <c r="C1128" s="98">
        <f>C30</f>
        <v>740.52111177700567</v>
      </c>
      <c r="D1128" s="98">
        <f t="shared" ref="D1128:AF1128" si="18">D30</f>
        <v>748.03107147143987</v>
      </c>
      <c r="E1128" s="98">
        <f t="shared" si="18"/>
        <v>804.76547830141101</v>
      </c>
      <c r="F1128" s="98">
        <f t="shared" si="18"/>
        <v>808.82069493998119</v>
      </c>
      <c r="G1128" s="98">
        <f t="shared" si="18"/>
        <v>1004.5181421171446</v>
      </c>
      <c r="H1128" s="98">
        <f t="shared" si="18"/>
        <v>975.33642473556256</v>
      </c>
      <c r="I1128" s="98">
        <f t="shared" si="18"/>
        <v>874.75257054547387</v>
      </c>
      <c r="J1128" s="98">
        <f t="shared" si="18"/>
        <v>991.99968517139985</v>
      </c>
      <c r="K1128" s="98">
        <f t="shared" si="18"/>
        <v>974.47860505975393</v>
      </c>
      <c r="L1128" s="98">
        <f t="shared" si="18"/>
        <v>1039.1451118159835</v>
      </c>
      <c r="M1128" s="98">
        <f t="shared" si="18"/>
        <v>1142.4589140984451</v>
      </c>
      <c r="N1128" s="98">
        <f t="shared" si="18"/>
        <v>1096.1886140636464</v>
      </c>
      <c r="O1128" s="98">
        <f t="shared" si="18"/>
        <v>1012.3824012867699</v>
      </c>
      <c r="P1128" s="98">
        <f t="shared" si="18"/>
        <v>980.30737253829568</v>
      </c>
      <c r="Q1128" s="98">
        <f t="shared" si="18"/>
        <v>969.49748727878</v>
      </c>
      <c r="R1128" s="98">
        <f t="shared" si="18"/>
        <v>990.86269924802502</v>
      </c>
      <c r="S1128" s="98">
        <f t="shared" si="18"/>
        <v>862.69924231257369</v>
      </c>
      <c r="T1128" s="98">
        <f t="shared" si="18"/>
        <v>836.3003919152253</v>
      </c>
      <c r="U1128" s="98">
        <f t="shared" si="18"/>
        <v>797.17411239957141</v>
      </c>
      <c r="V1128" s="98">
        <f t="shared" si="18"/>
        <v>566.73019344022077</v>
      </c>
      <c r="W1128" s="98">
        <f t="shared" si="18"/>
        <v>550.22386556303093</v>
      </c>
      <c r="X1128" s="98">
        <f t="shared" si="18"/>
        <v>385.5157739384062</v>
      </c>
      <c r="Y1128" s="98">
        <f t="shared" si="18"/>
        <v>351.20911625340847</v>
      </c>
      <c r="Z1128" s="98">
        <f t="shared" si="18"/>
        <v>393.81349484164286</v>
      </c>
      <c r="AA1128" s="98">
        <f t="shared" si="18"/>
        <v>373.72313195833618</v>
      </c>
      <c r="AB1128" s="98">
        <f t="shared" si="18"/>
        <v>337.22310579220488</v>
      </c>
      <c r="AC1128" s="98">
        <f t="shared" si="18"/>
        <v>349.90481950321902</v>
      </c>
      <c r="AD1128" s="98">
        <f t="shared" si="18"/>
        <v>353.17294370252057</v>
      </c>
      <c r="AE1128" s="98">
        <f t="shared" si="18"/>
        <v>374.2907898235643</v>
      </c>
      <c r="AF1128" s="98">
        <f t="shared" si="18"/>
        <v>370.755099266949</v>
      </c>
    </row>
    <row r="1129" spans="1:32" x14ac:dyDescent="0.2">
      <c r="A1129" s="93" t="s">
        <v>57</v>
      </c>
      <c r="C1129" s="9">
        <f>C45</f>
        <v>2017.41406196956</v>
      </c>
      <c r="D1129" s="9">
        <f t="shared" ref="D1129:AF1129" si="19">D45</f>
        <v>2065.0634686749495</v>
      </c>
      <c r="E1129" s="9">
        <f t="shared" si="19"/>
        <v>2158.1096429273775</v>
      </c>
      <c r="F1129" s="9">
        <f t="shared" si="19"/>
        <v>2298.0434747781865</v>
      </c>
      <c r="G1129" s="9">
        <f t="shared" si="19"/>
        <v>2322.9513013435635</v>
      </c>
      <c r="H1129" s="9">
        <f t="shared" si="19"/>
        <v>2370.2544441272748</v>
      </c>
      <c r="I1129" s="9">
        <f t="shared" si="19"/>
        <v>2653.5741230344584</v>
      </c>
      <c r="J1129" s="9">
        <f t="shared" si="19"/>
        <v>2845.3069148006507</v>
      </c>
      <c r="K1129" s="9">
        <f t="shared" si="19"/>
        <v>3290.5873133430878</v>
      </c>
      <c r="L1129" s="9">
        <f t="shared" si="19"/>
        <v>3665.5121480935413</v>
      </c>
      <c r="M1129" s="9">
        <f t="shared" si="19"/>
        <v>4100.9898186296332</v>
      </c>
      <c r="N1129" s="9">
        <f t="shared" si="19"/>
        <v>4384.4286818825231</v>
      </c>
      <c r="O1129" s="9">
        <f t="shared" si="19"/>
        <v>4497.5185363329574</v>
      </c>
      <c r="P1129" s="9">
        <f t="shared" si="19"/>
        <v>4546.4155728858877</v>
      </c>
      <c r="Q1129" s="9">
        <f t="shared" si="19"/>
        <v>4739.7982474319333</v>
      </c>
      <c r="R1129" s="9">
        <f t="shared" si="19"/>
        <v>5076.0676587546468</v>
      </c>
      <c r="S1129" s="9">
        <f t="shared" si="19"/>
        <v>5428.3005017847936</v>
      </c>
      <c r="T1129" s="9">
        <f t="shared" si="19"/>
        <v>5688.6941206646025</v>
      </c>
      <c r="U1129" s="9">
        <f t="shared" si="19"/>
        <v>5383.8670852850246</v>
      </c>
      <c r="V1129" s="9">
        <f t="shared" si="19"/>
        <v>4782.0597407026398</v>
      </c>
      <c r="W1129" s="9">
        <f t="shared" si="19"/>
        <v>4500.7296843882623</v>
      </c>
      <c r="X1129" s="9">
        <f t="shared" si="19"/>
        <v>4320.6794017540933</v>
      </c>
      <c r="Y1129" s="9">
        <f t="shared" si="19"/>
        <v>4083.5521152208844</v>
      </c>
      <c r="Z1129" s="9">
        <f t="shared" si="19"/>
        <v>4241.9643351431487</v>
      </c>
      <c r="AA1129" s="9">
        <f t="shared" si="19"/>
        <v>4402.470282198643</v>
      </c>
      <c r="AB1129" s="9">
        <f t="shared" si="19"/>
        <v>4650.6186830483357</v>
      </c>
      <c r="AC1129" s="9">
        <f t="shared" si="19"/>
        <v>4825.0528099751682</v>
      </c>
      <c r="AD1129" s="9">
        <f t="shared" si="19"/>
        <v>4882.7120118947714</v>
      </c>
      <c r="AE1129" s="9">
        <f t="shared" si="19"/>
        <v>5019.9247759387081</v>
      </c>
      <c r="AF1129" s="9">
        <f t="shared" si="19"/>
        <v>5015.4482399609806</v>
      </c>
    </row>
    <row r="1130" spans="1:32" x14ac:dyDescent="0.2">
      <c r="A1130" s="93" t="s">
        <v>68</v>
      </c>
      <c r="C1130" s="9">
        <f>C56</f>
        <v>388.58483947721868</v>
      </c>
      <c r="D1130" s="9">
        <f t="shared" ref="D1130:AF1131" si="20">D56</f>
        <v>434.9860907497287</v>
      </c>
      <c r="E1130" s="9">
        <f t="shared" si="20"/>
        <v>433.86656604597653</v>
      </c>
      <c r="F1130" s="9">
        <f t="shared" si="20"/>
        <v>461.25406601012457</v>
      </c>
      <c r="G1130" s="9">
        <f t="shared" si="20"/>
        <v>613.96587683092469</v>
      </c>
      <c r="H1130" s="9">
        <f t="shared" si="20"/>
        <v>683.22058849540588</v>
      </c>
      <c r="I1130" s="9">
        <f t="shared" si="20"/>
        <v>768.96652570032495</v>
      </c>
      <c r="J1130" s="9">
        <f t="shared" si="20"/>
        <v>853.6996160795336</v>
      </c>
      <c r="K1130" s="9">
        <f t="shared" si="20"/>
        <v>935.8146186254196</v>
      </c>
      <c r="L1130" s="9">
        <f t="shared" si="20"/>
        <v>1112.9485080892407</v>
      </c>
      <c r="M1130" s="9">
        <f t="shared" si="20"/>
        <v>1104.651180677095</v>
      </c>
      <c r="N1130" s="9">
        <f t="shared" si="20"/>
        <v>1224.722614165918</v>
      </c>
      <c r="O1130" s="9">
        <f t="shared" si="20"/>
        <v>1249.4104693434624</v>
      </c>
      <c r="P1130" s="9">
        <f t="shared" si="20"/>
        <v>1322.7273437856804</v>
      </c>
      <c r="Q1130" s="9">
        <f t="shared" si="20"/>
        <v>1346.2129629251394</v>
      </c>
      <c r="R1130" s="9">
        <f t="shared" si="20"/>
        <v>1448.0717312291138</v>
      </c>
      <c r="S1130" s="9">
        <f t="shared" si="20"/>
        <v>1410.6889394666096</v>
      </c>
      <c r="T1130" s="9">
        <f t="shared" si="20"/>
        <v>1414.038206464375</v>
      </c>
      <c r="U1130" s="9">
        <f t="shared" si="20"/>
        <v>1568.6870791215472</v>
      </c>
      <c r="V1130" s="9">
        <f t="shared" si="20"/>
        <v>1515.0035042573415</v>
      </c>
      <c r="W1130" s="9">
        <f t="shared" si="20"/>
        <v>1579.4637377664767</v>
      </c>
      <c r="X1130" s="9">
        <f t="shared" si="20"/>
        <v>1354.2694699851711</v>
      </c>
      <c r="Y1130" s="9">
        <f t="shared" si="20"/>
        <v>1182.5677891745054</v>
      </c>
      <c r="Z1130" s="9">
        <f t="shared" si="20"/>
        <v>1084.5042762158757</v>
      </c>
      <c r="AA1130" s="9">
        <f t="shared" si="20"/>
        <v>945.02632553836099</v>
      </c>
      <c r="AB1130" s="9">
        <f t="shared" si="20"/>
        <v>1050.0689966625107</v>
      </c>
      <c r="AC1130" s="9">
        <f t="shared" si="20"/>
        <v>1108.2503431682715</v>
      </c>
      <c r="AD1130" s="9">
        <f t="shared" si="20"/>
        <v>1102.2095666007597</v>
      </c>
      <c r="AE1130" s="9">
        <f t="shared" si="20"/>
        <v>1204.833103126648</v>
      </c>
      <c r="AF1130" s="9">
        <f t="shared" si="20"/>
        <v>1163.8264538078647</v>
      </c>
    </row>
    <row r="1131" spans="1:32" x14ac:dyDescent="0.2">
      <c r="A1131" s="93" t="s">
        <v>117</v>
      </c>
      <c r="C1131" s="9">
        <f>C57</f>
        <v>561.75094099306239</v>
      </c>
      <c r="D1131" s="9">
        <f t="shared" si="20"/>
        <v>552.01269954493614</v>
      </c>
      <c r="E1131" s="9">
        <f t="shared" si="20"/>
        <v>529.22287281989065</v>
      </c>
      <c r="F1131" s="9">
        <f t="shared" si="20"/>
        <v>500.22261253584759</v>
      </c>
      <c r="G1131" s="9">
        <f t="shared" si="20"/>
        <v>527.83572860014442</v>
      </c>
      <c r="H1131" s="9">
        <f t="shared" si="20"/>
        <v>506.77883228681657</v>
      </c>
      <c r="I1131" s="9">
        <f t="shared" si="20"/>
        <v>435.38503715429749</v>
      </c>
      <c r="J1131" s="9">
        <f t="shared" si="20"/>
        <v>423.07720566680933</v>
      </c>
      <c r="K1131" s="9">
        <f t="shared" si="20"/>
        <v>394.18918645174926</v>
      </c>
      <c r="L1131" s="9">
        <f t="shared" si="20"/>
        <v>405.91650492633295</v>
      </c>
      <c r="M1131" s="9">
        <f t="shared" si="20"/>
        <v>394.55662984848982</v>
      </c>
      <c r="N1131" s="9">
        <f t="shared" si="20"/>
        <v>388.46048785374245</v>
      </c>
      <c r="O1131" s="9">
        <f t="shared" si="20"/>
        <v>376.29900807343546</v>
      </c>
      <c r="P1131" s="9">
        <f t="shared" si="20"/>
        <v>362.17694342738656</v>
      </c>
      <c r="Q1131" s="9">
        <f t="shared" si="20"/>
        <v>337.50387941037593</v>
      </c>
      <c r="R1131" s="9">
        <f t="shared" si="20"/>
        <v>353.88138049188871</v>
      </c>
      <c r="S1131" s="9">
        <f t="shared" si="20"/>
        <v>327.55802324750908</v>
      </c>
      <c r="T1131" s="9">
        <f t="shared" si="20"/>
        <v>310.64797279599213</v>
      </c>
      <c r="U1131" s="9">
        <f t="shared" si="20"/>
        <v>329.03393221008116</v>
      </c>
      <c r="V1131" s="9">
        <f t="shared" si="20"/>
        <v>264.37199519264641</v>
      </c>
      <c r="W1131" s="9">
        <f t="shared" si="20"/>
        <v>281.80918307089331</v>
      </c>
      <c r="X1131" s="9">
        <f t="shared" si="20"/>
        <v>253.93905712647955</v>
      </c>
      <c r="Y1131" s="9">
        <f t="shared" si="20"/>
        <v>245.4619504932779</v>
      </c>
      <c r="Z1131" s="9">
        <f t="shared" si="20"/>
        <v>282.09681919980682</v>
      </c>
      <c r="AA1131" s="9">
        <f t="shared" si="20"/>
        <v>261.19090807827513</v>
      </c>
      <c r="AB1131" s="9">
        <f t="shared" si="20"/>
        <v>269.56930754366283</v>
      </c>
      <c r="AC1131" s="9">
        <f t="shared" si="20"/>
        <v>270.02691549100552</v>
      </c>
      <c r="AD1131" s="9">
        <f t="shared" si="20"/>
        <v>249.41575466363099</v>
      </c>
      <c r="AE1131" s="9">
        <f t="shared" si="20"/>
        <v>263.55542937744985</v>
      </c>
      <c r="AF1131" s="9">
        <f t="shared" si="20"/>
        <v>264.97391472523577</v>
      </c>
    </row>
    <row r="1132" spans="1:32" x14ac:dyDescent="0.2">
      <c r="A1132" s="93" t="s">
        <v>118</v>
      </c>
      <c r="C1132" s="9">
        <f>C70+C71</f>
        <v>243.48171340271332</v>
      </c>
      <c r="D1132" s="9">
        <f t="shared" ref="D1132:AF1132" si="21">D70+D71</f>
        <v>254.0415094338951</v>
      </c>
      <c r="E1132" s="9">
        <f t="shared" si="21"/>
        <v>259.13478668272177</v>
      </c>
      <c r="F1132" s="9">
        <f t="shared" si="21"/>
        <v>264.05314488904651</v>
      </c>
      <c r="G1132" s="9">
        <f t="shared" si="21"/>
        <v>296.6245491017861</v>
      </c>
      <c r="H1132" s="9">
        <f t="shared" si="21"/>
        <v>347.99954753221493</v>
      </c>
      <c r="I1132" s="9">
        <f t="shared" si="21"/>
        <v>282.57273587490363</v>
      </c>
      <c r="J1132" s="9">
        <f t="shared" si="21"/>
        <v>285.68693895725721</v>
      </c>
      <c r="K1132" s="9">
        <f t="shared" si="21"/>
        <v>287.66194113807722</v>
      </c>
      <c r="L1132" s="9">
        <f t="shared" si="21"/>
        <v>296.10772464344296</v>
      </c>
      <c r="M1132" s="9">
        <f t="shared" si="21"/>
        <v>304.42465798237748</v>
      </c>
      <c r="N1132" s="9">
        <f t="shared" si="21"/>
        <v>308.14931237950805</v>
      </c>
      <c r="O1132" s="9">
        <f t="shared" si="21"/>
        <v>303.93007711555487</v>
      </c>
      <c r="P1132" s="9">
        <f t="shared" si="21"/>
        <v>318.93638619876742</v>
      </c>
      <c r="Q1132" s="9">
        <f t="shared" si="21"/>
        <v>313.845643646621</v>
      </c>
      <c r="R1132" s="9">
        <f t="shared" si="21"/>
        <v>327.56537005728967</v>
      </c>
      <c r="S1132" s="9">
        <f t="shared" si="21"/>
        <v>310.96351137483811</v>
      </c>
      <c r="T1132" s="9">
        <f t="shared" si="21"/>
        <v>294.55069228820633</v>
      </c>
      <c r="U1132" s="9">
        <f t="shared" si="21"/>
        <v>309.99924266411477</v>
      </c>
      <c r="V1132" s="9">
        <f t="shared" si="21"/>
        <v>265.84667050890971</v>
      </c>
      <c r="W1132" s="9">
        <f t="shared" si="21"/>
        <v>246.45629528956704</v>
      </c>
      <c r="X1132" s="9">
        <f t="shared" si="21"/>
        <v>232.94238372756533</v>
      </c>
      <c r="Y1132" s="9">
        <f t="shared" si="21"/>
        <v>225.10429245276464</v>
      </c>
      <c r="Z1132" s="9">
        <f t="shared" si="21"/>
        <v>200.73840805908895</v>
      </c>
      <c r="AA1132" s="9">
        <f t="shared" si="21"/>
        <v>181.28782991404785</v>
      </c>
      <c r="AB1132" s="9">
        <f t="shared" si="21"/>
        <v>172.63707842812929</v>
      </c>
      <c r="AC1132" s="9">
        <f t="shared" si="21"/>
        <v>178.50726204370491</v>
      </c>
      <c r="AD1132" s="9">
        <f t="shared" si="21"/>
        <v>187.84106326146215</v>
      </c>
      <c r="AE1132" s="9">
        <f t="shared" si="21"/>
        <v>202.71535731959543</v>
      </c>
      <c r="AF1132" s="9">
        <f t="shared" si="21"/>
        <v>198.99340137256721</v>
      </c>
    </row>
  </sheetData>
  <pageMargins left="0.78740157480314965" right="0.78740157480314965" top="0.78740157480314965" bottom="0.78740157480314965" header="0.51181102362204722" footer="0.51181102362204722"/>
  <pageSetup paperSize="8" scale="10" orientation="landscape" cellComments="asDisplayed" r:id="rId1"/>
  <headerFooter alignWithMargins="0">
    <oddFooter>&amp;L&amp;F&amp;CPage &amp;P of &amp;N&amp;R&amp;A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8258-7F28-41E2-8432-B456B0328432}">
  <sheetPr>
    <tabColor indexed="13"/>
    <pageSetUpPr fitToPage="1"/>
  </sheetPr>
  <dimension ref="A1:AK90"/>
  <sheetViews>
    <sheetView zoomScale="80" zoomScaleNormal="8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2.75" x14ac:dyDescent="0.2"/>
  <cols>
    <col min="1" max="1" width="38.28515625" style="93" customWidth="1"/>
    <col min="2" max="2" width="8.5703125" style="9" bestFit="1" customWidth="1"/>
    <col min="3" max="32" width="9.140625" style="9" customWidth="1"/>
    <col min="38" max="16384" width="9.140625" style="9"/>
  </cols>
  <sheetData>
    <row r="1" spans="1:37" s="4" customFormat="1" ht="47.25" customHeight="1" thickBot="1" x14ac:dyDescent="0.25">
      <c r="A1" s="1" t="s">
        <v>119</v>
      </c>
      <c r="B1" s="2" t="s">
        <v>1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/>
      <c r="AH1"/>
      <c r="AI1"/>
      <c r="AJ1"/>
      <c r="AK1"/>
    </row>
    <row r="2" spans="1:37" x14ac:dyDescent="0.2">
      <c r="A2" s="5" t="s">
        <v>2</v>
      </c>
      <c r="B2" s="6"/>
      <c r="C2" s="7">
        <v>1876.7374044038397</v>
      </c>
      <c r="D2" s="7">
        <v>1923.4577038775999</v>
      </c>
      <c r="E2" s="7">
        <v>1902.3920339952001</v>
      </c>
      <c r="F2" s="7">
        <v>2161.0296682867202</v>
      </c>
      <c r="G2" s="7">
        <v>2198.2888004985598</v>
      </c>
      <c r="H2" s="7">
        <v>2253.4186530715197</v>
      </c>
      <c r="I2" s="7">
        <v>2172.3020708875201</v>
      </c>
      <c r="J2" s="7">
        <v>1910.0812975199997</v>
      </c>
      <c r="K2" s="7">
        <v>1409.74890259632</v>
      </c>
      <c r="L2" s="7">
        <v>1105.6103777241599</v>
      </c>
      <c r="M2" s="7">
        <v>960.25443382703997</v>
      </c>
      <c r="N2" s="7">
        <v>659.95907601359988</v>
      </c>
      <c r="O2" s="7">
        <v>678.90859371456008</v>
      </c>
      <c r="P2" s="7">
        <v>544.79838619535997</v>
      </c>
      <c r="Q2" s="7">
        <v>690.06606015600005</v>
      </c>
      <c r="R2" s="7">
        <v>487.52856336465322</v>
      </c>
      <c r="S2" s="7">
        <v>431.8837969256715</v>
      </c>
      <c r="T2" s="7">
        <v>322.40299055366683</v>
      </c>
      <c r="U2" s="7">
        <v>368.07061753937609</v>
      </c>
      <c r="V2" s="7">
        <v>255.05234821118916</v>
      </c>
      <c r="W2" s="7">
        <v>237.24687660800532</v>
      </c>
      <c r="X2" s="7">
        <v>197.39318936795212</v>
      </c>
      <c r="Y2" s="7">
        <v>180.71176854075949</v>
      </c>
      <c r="Z2" s="7">
        <v>163.54324326958925</v>
      </c>
      <c r="AA2" s="7">
        <v>131.59762974008089</v>
      </c>
      <c r="AB2" s="7">
        <v>112.54355351036945</v>
      </c>
      <c r="AC2" s="7">
        <v>2492.6370966750883</v>
      </c>
      <c r="AD2" s="7">
        <v>2853.989388843795</v>
      </c>
      <c r="AE2" s="7">
        <v>2751.9191872187112</v>
      </c>
      <c r="AF2" s="7">
        <v>2146.9500460596769</v>
      </c>
    </row>
    <row r="3" spans="1:37" x14ac:dyDescent="0.2">
      <c r="A3" s="10" t="s">
        <v>3</v>
      </c>
      <c r="B3" s="11"/>
      <c r="C3" s="12">
        <v>0</v>
      </c>
      <c r="D3" s="12">
        <v>0</v>
      </c>
      <c r="E3" s="12">
        <v>0</v>
      </c>
      <c r="F3" s="12">
        <v>4.31872188</v>
      </c>
      <c r="G3" s="12">
        <v>2.5912331279999998</v>
      </c>
      <c r="H3" s="12">
        <v>85.406634643439986</v>
      </c>
      <c r="I3" s="12">
        <v>484.26442323599991</v>
      </c>
      <c r="J3" s="12">
        <v>867.21917008319997</v>
      </c>
      <c r="K3" s="12">
        <v>1398.6391682630401</v>
      </c>
      <c r="L3" s="12">
        <v>1897.6511328192003</v>
      </c>
      <c r="M3" s="12">
        <v>2482.6644878719198</v>
      </c>
      <c r="N3" s="12">
        <v>2931.0747097420799</v>
      </c>
      <c r="O3" s="12">
        <v>3007.2217246579198</v>
      </c>
      <c r="P3" s="12">
        <v>3139.7891037875997</v>
      </c>
      <c r="Q3" s="12">
        <v>2965.3529114879998</v>
      </c>
      <c r="R3" s="12">
        <v>3015.7268712120003</v>
      </c>
      <c r="S3" s="12">
        <v>3608.3780139802434</v>
      </c>
      <c r="T3" s="12">
        <v>3923.5349940287779</v>
      </c>
      <c r="U3" s="12">
        <v>4174.4214764382778</v>
      </c>
      <c r="V3" s="12">
        <v>4037.4179199703585</v>
      </c>
      <c r="W3" s="12">
        <v>4487.033384266756</v>
      </c>
      <c r="X3" s="12">
        <v>3962.502878409342</v>
      </c>
      <c r="Y3" s="12">
        <v>3846.4506769075715</v>
      </c>
      <c r="Z3" s="12">
        <v>3717.3683218661595</v>
      </c>
      <c r="AA3" s="12">
        <v>3590.214279152266</v>
      </c>
      <c r="AB3" s="12">
        <v>3628.7520365355981</v>
      </c>
      <c r="AC3" s="12">
        <v>1704.3892092708027</v>
      </c>
      <c r="AD3" s="12">
        <v>1408.5960590451207</v>
      </c>
      <c r="AE3" s="12">
        <v>1728.338063506957</v>
      </c>
      <c r="AF3" s="12">
        <v>2423.8880448134109</v>
      </c>
    </row>
    <row r="4" spans="1:37" x14ac:dyDescent="0.2">
      <c r="A4" s="10" t="s">
        <v>4</v>
      </c>
      <c r="B4" s="11"/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</row>
    <row r="5" spans="1:37" x14ac:dyDescent="0.2">
      <c r="A5" s="10" t="s">
        <v>5</v>
      </c>
      <c r="B5" s="11"/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</row>
    <row r="6" spans="1:37" ht="13.5" thickBot="1" x14ac:dyDescent="0.25">
      <c r="A6" s="13" t="s">
        <v>6</v>
      </c>
      <c r="B6" s="14"/>
      <c r="C6" s="15">
        <v>0</v>
      </c>
      <c r="D6" s="15">
        <v>0</v>
      </c>
      <c r="E6" s="15">
        <v>0</v>
      </c>
      <c r="F6" s="15">
        <v>-4.0499056751999998</v>
      </c>
      <c r="G6" s="15">
        <v>-2.42994340512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-25.094725069919999</v>
      </c>
      <c r="Q6" s="15">
        <v>-2.4212844215999998</v>
      </c>
      <c r="R6" s="15">
        <v>0</v>
      </c>
      <c r="S6" s="15">
        <v>-71.414664394604003</v>
      </c>
      <c r="T6" s="15">
        <v>9.2590388496868314</v>
      </c>
      <c r="U6" s="15">
        <v>-18.900708372724878</v>
      </c>
      <c r="V6" s="15">
        <v>2.8045765267241696</v>
      </c>
      <c r="W6" s="15">
        <v>-12.367437761889299</v>
      </c>
      <c r="X6" s="15">
        <v>-12.912585914397527</v>
      </c>
      <c r="Y6" s="15">
        <v>13.776851675470725</v>
      </c>
      <c r="Z6" s="15">
        <v>-18.351521614167385</v>
      </c>
      <c r="AA6" s="15">
        <v>9.4912998894528418</v>
      </c>
      <c r="AB6" s="15">
        <v>27.781578100882903</v>
      </c>
      <c r="AC6" s="15">
        <v>53.850302671692013</v>
      </c>
      <c r="AD6" s="15">
        <v>52.875133802081422</v>
      </c>
      <c r="AE6" s="15">
        <v>0</v>
      </c>
      <c r="AF6" s="15">
        <v>0</v>
      </c>
    </row>
    <row r="7" spans="1:37" s="20" customFormat="1" x14ac:dyDescent="0.2">
      <c r="A7" s="16" t="s">
        <v>7</v>
      </c>
      <c r="B7" s="17"/>
      <c r="C7" s="18">
        <v>1876.7374044038397</v>
      </c>
      <c r="D7" s="18">
        <v>1923.4577038775999</v>
      </c>
      <c r="E7" s="18">
        <v>1902.3920339952001</v>
      </c>
      <c r="F7" s="18">
        <v>2161.29848449152</v>
      </c>
      <c r="G7" s="18">
        <v>2198.45009022144</v>
      </c>
      <c r="H7" s="18">
        <v>2338.8252877149598</v>
      </c>
      <c r="I7" s="18">
        <v>2656.56649412352</v>
      </c>
      <c r="J7" s="18">
        <v>2777.3004676031996</v>
      </c>
      <c r="K7" s="18">
        <v>2808.3880708593601</v>
      </c>
      <c r="L7" s="18">
        <v>3003.2615105433601</v>
      </c>
      <c r="M7" s="18">
        <v>3442.9189216989598</v>
      </c>
      <c r="N7" s="18">
        <v>3591.0337857556797</v>
      </c>
      <c r="O7" s="18">
        <v>3686.1303183724799</v>
      </c>
      <c r="P7" s="18">
        <v>3659.4927649130395</v>
      </c>
      <c r="Q7" s="18">
        <v>3652.9976872223997</v>
      </c>
      <c r="R7" s="18">
        <v>3503.2554345766534</v>
      </c>
      <c r="S7" s="18">
        <v>3968.8471465113107</v>
      </c>
      <c r="T7" s="18">
        <v>4255.1970234321316</v>
      </c>
      <c r="U7" s="18">
        <v>4523.5913856049292</v>
      </c>
      <c r="V7" s="18">
        <v>4295.2748447082722</v>
      </c>
      <c r="W7" s="18">
        <v>4711.9128231128725</v>
      </c>
      <c r="X7" s="18">
        <v>4146.983481862896</v>
      </c>
      <c r="Y7" s="18">
        <v>4040.9392971238017</v>
      </c>
      <c r="Z7" s="18">
        <v>3862.5600435215815</v>
      </c>
      <c r="AA7" s="18">
        <v>3731.3032087817996</v>
      </c>
      <c r="AB7" s="18">
        <v>3769.0771681468505</v>
      </c>
      <c r="AC7" s="18">
        <v>4250.8766086175829</v>
      </c>
      <c r="AD7" s="18">
        <v>4315.4605816909971</v>
      </c>
      <c r="AE7" s="18">
        <v>4480.2572507256682</v>
      </c>
      <c r="AF7" s="18">
        <v>4570.8380908730878</v>
      </c>
      <c r="AG7"/>
      <c r="AH7"/>
      <c r="AI7"/>
      <c r="AJ7"/>
      <c r="AK7"/>
    </row>
    <row r="8" spans="1:37" s="20" customFormat="1" ht="13.5" thickBot="1" x14ac:dyDescent="0.25">
      <c r="A8" s="21" t="s">
        <v>8</v>
      </c>
      <c r="B8" s="22"/>
      <c r="C8" s="23">
        <f t="shared" ref="C8:AF8" si="0">C7-C27</f>
        <v>1446.2437610438396</v>
      </c>
      <c r="D8" s="23">
        <f t="shared" si="0"/>
        <v>1475.5383946775999</v>
      </c>
      <c r="E8" s="23">
        <f t="shared" si="0"/>
        <v>1466.1041951952002</v>
      </c>
      <c r="F8" s="23">
        <f t="shared" si="0"/>
        <v>1749.95368777152</v>
      </c>
      <c r="G8" s="23">
        <f t="shared" si="0"/>
        <v>1739.09316846144</v>
      </c>
      <c r="H8" s="23">
        <f t="shared" si="0"/>
        <v>1915.6336229949598</v>
      </c>
      <c r="I8" s="23">
        <f t="shared" si="0"/>
        <v>2255.36692436352</v>
      </c>
      <c r="J8" s="23">
        <f t="shared" si="0"/>
        <v>2310.7708057631999</v>
      </c>
      <c r="K8" s="23">
        <f t="shared" si="0"/>
        <v>2348.0833996593601</v>
      </c>
      <c r="L8" s="23">
        <f t="shared" si="0"/>
        <v>2593.3814175033604</v>
      </c>
      <c r="M8" s="23">
        <f t="shared" si="0"/>
        <v>3059.4250346589597</v>
      </c>
      <c r="N8" s="23">
        <f t="shared" si="0"/>
        <v>3138.7849847956795</v>
      </c>
      <c r="O8" s="23">
        <f t="shared" si="0"/>
        <v>3333.8690833324799</v>
      </c>
      <c r="P8" s="23">
        <f t="shared" si="0"/>
        <v>3659.3635263530396</v>
      </c>
      <c r="Q8" s="23">
        <f t="shared" si="0"/>
        <v>3652.9976872223997</v>
      </c>
      <c r="R8" s="23">
        <f t="shared" si="0"/>
        <v>3503.2554345766534</v>
      </c>
      <c r="S8" s="23">
        <f t="shared" si="0"/>
        <v>3968.8471465113107</v>
      </c>
      <c r="T8" s="23">
        <f t="shared" si="0"/>
        <v>4255.1970234321316</v>
      </c>
      <c r="U8" s="23">
        <f t="shared" si="0"/>
        <v>4523.5913856049292</v>
      </c>
      <c r="V8" s="23">
        <f t="shared" si="0"/>
        <v>4295.2748447082722</v>
      </c>
      <c r="W8" s="23">
        <f t="shared" si="0"/>
        <v>4711.9128231128725</v>
      </c>
      <c r="X8" s="23">
        <f t="shared" si="0"/>
        <v>4146.983481862896</v>
      </c>
      <c r="Y8" s="23">
        <f t="shared" si="0"/>
        <v>4040.9392971238017</v>
      </c>
      <c r="Z8" s="23">
        <f t="shared" si="0"/>
        <v>3862.5600435215815</v>
      </c>
      <c r="AA8" s="23">
        <f t="shared" si="0"/>
        <v>3731.3032087817996</v>
      </c>
      <c r="AB8" s="23">
        <f t="shared" si="0"/>
        <v>3769.0771681468505</v>
      </c>
      <c r="AC8" s="23">
        <f t="shared" si="0"/>
        <v>4250.8766086175829</v>
      </c>
      <c r="AD8" s="23">
        <f t="shared" si="0"/>
        <v>4315.4605816909971</v>
      </c>
      <c r="AE8" s="23">
        <f t="shared" si="0"/>
        <v>4480.2572507256682</v>
      </c>
      <c r="AF8" s="23">
        <f t="shared" si="0"/>
        <v>4570.8380908730878</v>
      </c>
      <c r="AG8"/>
      <c r="AH8"/>
      <c r="AI8"/>
      <c r="AJ8"/>
      <c r="AK8"/>
    </row>
    <row r="9" spans="1:37" s="20" customFormat="1" x14ac:dyDescent="0.2">
      <c r="A9" s="16" t="s">
        <v>9</v>
      </c>
      <c r="B9" s="17"/>
      <c r="C9" s="18">
        <v>842.85080879999998</v>
      </c>
      <c r="D9" s="18">
        <v>790.33687392000002</v>
      </c>
      <c r="E9" s="18">
        <v>764.5537812</v>
      </c>
      <c r="F9" s="18">
        <v>961.66412495999987</v>
      </c>
      <c r="G9" s="18">
        <v>945.4662254399999</v>
      </c>
      <c r="H9" s="18">
        <v>1062.62098008</v>
      </c>
      <c r="I9" s="18">
        <v>1323.7259508</v>
      </c>
      <c r="J9" s="18">
        <v>1390.8007634399999</v>
      </c>
      <c r="K9" s="18">
        <v>1350.3921736799998</v>
      </c>
      <c r="L9" s="18">
        <v>1512.0911519999997</v>
      </c>
      <c r="M9" s="18">
        <v>1828.2948287999998</v>
      </c>
      <c r="N9" s="18">
        <v>1855.2410685599998</v>
      </c>
      <c r="O9" s="18">
        <v>2068.7431696799999</v>
      </c>
      <c r="P9" s="18">
        <v>2356.0835680800001</v>
      </c>
      <c r="Q9" s="18">
        <v>2251.3141754399999</v>
      </c>
      <c r="R9" s="18">
        <v>2043.8707956064759</v>
      </c>
      <c r="S9" s="18">
        <v>2411.1703802890142</v>
      </c>
      <c r="T9" s="18">
        <v>2736.918251984584</v>
      </c>
      <c r="U9" s="18">
        <v>2810.624906482155</v>
      </c>
      <c r="V9" s="18">
        <v>2758.7923351493687</v>
      </c>
      <c r="W9" s="18">
        <v>3045.4410546737299</v>
      </c>
      <c r="X9" s="18">
        <v>2548.7928414195744</v>
      </c>
      <c r="Y9" s="18">
        <v>2328.5141703213903</v>
      </c>
      <c r="Z9" s="18">
        <v>2154.0846153826983</v>
      </c>
      <c r="AA9" s="18">
        <v>2027.5066149621234</v>
      </c>
      <c r="AB9" s="18">
        <v>1942.7455171662091</v>
      </c>
      <c r="AC9" s="18">
        <v>2395.5477531918359</v>
      </c>
      <c r="AD9" s="18">
        <v>2468.5487286002572</v>
      </c>
      <c r="AE9" s="18">
        <v>2501.2994242635782</v>
      </c>
      <c r="AF9" s="18">
        <v>2564.9636356398232</v>
      </c>
      <c r="AG9"/>
      <c r="AH9"/>
      <c r="AI9"/>
      <c r="AJ9"/>
      <c r="AK9"/>
    </row>
    <row r="10" spans="1:37" x14ac:dyDescent="0.2">
      <c r="A10" s="24" t="s">
        <v>10</v>
      </c>
      <c r="B10" s="25"/>
      <c r="C10" s="26">
        <v>818.51087999999993</v>
      </c>
      <c r="D10" s="26">
        <v>764.5537812</v>
      </c>
      <c r="E10" s="26">
        <v>737.62908119999997</v>
      </c>
      <c r="F10" s="26">
        <v>931.35768263999989</v>
      </c>
      <c r="G10" s="26">
        <v>914.01817583999991</v>
      </c>
      <c r="H10" s="26">
        <v>1028.8035568800001</v>
      </c>
      <c r="I10" s="26">
        <v>1288.9392384</v>
      </c>
      <c r="J10" s="26">
        <v>1346.2996192799999</v>
      </c>
      <c r="K10" s="26">
        <v>1287.8622503999998</v>
      </c>
      <c r="L10" s="26">
        <v>1446.7179803999998</v>
      </c>
      <c r="M10" s="26">
        <v>1742.8035213599999</v>
      </c>
      <c r="N10" s="26">
        <v>1764.7740765599999</v>
      </c>
      <c r="O10" s="26">
        <v>1969.89721104</v>
      </c>
      <c r="P10" s="26">
        <v>2268.2875063199999</v>
      </c>
      <c r="Q10" s="26">
        <v>2157.14234472</v>
      </c>
      <c r="R10" s="26">
        <v>1958.5026779999998</v>
      </c>
      <c r="S10" s="26">
        <v>2227.1127537156481</v>
      </c>
      <c r="T10" s="26">
        <v>2501.49484762056</v>
      </c>
      <c r="U10" s="26">
        <v>2577.3615225600001</v>
      </c>
      <c r="V10" s="26">
        <v>2514.5910799200001</v>
      </c>
      <c r="W10" s="26">
        <v>2768.1926170245597</v>
      </c>
      <c r="X10" s="26">
        <v>2253.7354916353534</v>
      </c>
      <c r="Y10" s="26">
        <v>1994.4962718704596</v>
      </c>
      <c r="Z10" s="26">
        <v>1829.9457145389074</v>
      </c>
      <c r="AA10" s="26">
        <v>1714.4540102949693</v>
      </c>
      <c r="AB10" s="26">
        <v>1619.9789481399689</v>
      </c>
      <c r="AC10" s="26">
        <v>2068.3257680848888</v>
      </c>
      <c r="AD10" s="26">
        <v>2142.107869100691</v>
      </c>
      <c r="AE10" s="26">
        <v>2187.6033883210698</v>
      </c>
      <c r="AF10" s="26">
        <v>2262.4883571560613</v>
      </c>
    </row>
    <row r="11" spans="1:37" x14ac:dyDescent="0.2">
      <c r="A11" s="10" t="s">
        <v>11</v>
      </c>
      <c r="B11" s="11"/>
      <c r="C11" s="12">
        <v>24.339928799999999</v>
      </c>
      <c r="D11" s="12">
        <v>25.783092719999999</v>
      </c>
      <c r="E11" s="12">
        <v>26.924699999999998</v>
      </c>
      <c r="F11" s="12">
        <v>30.306442319999999</v>
      </c>
      <c r="G11" s="12">
        <v>31.448049599999997</v>
      </c>
      <c r="H11" s="12">
        <v>33.8174232</v>
      </c>
      <c r="I11" s="12">
        <v>34.786712399999999</v>
      </c>
      <c r="J11" s="12">
        <v>44.501144159999996</v>
      </c>
      <c r="K11" s="12">
        <v>62.529923279999998</v>
      </c>
      <c r="L11" s="12">
        <v>65.373171599999992</v>
      </c>
      <c r="M11" s="12">
        <v>85.49130744</v>
      </c>
      <c r="N11" s="12">
        <v>90.466991999999991</v>
      </c>
      <c r="O11" s="12">
        <v>98.845958639999992</v>
      </c>
      <c r="P11" s="12">
        <v>87.796061760000001</v>
      </c>
      <c r="Q11" s="12">
        <v>94.171830719999988</v>
      </c>
      <c r="R11" s="12">
        <v>85.368117606475948</v>
      </c>
      <c r="S11" s="12">
        <v>184.05762657336606</v>
      </c>
      <c r="T11" s="12">
        <v>235.42340436402392</v>
      </c>
      <c r="U11" s="12">
        <v>233.26338392215484</v>
      </c>
      <c r="V11" s="12">
        <v>244.20125522936851</v>
      </c>
      <c r="W11" s="12">
        <v>256.63584547191834</v>
      </c>
      <c r="X11" s="12">
        <v>244.77122801145924</v>
      </c>
      <c r="Y11" s="12">
        <v>275.2636538131573</v>
      </c>
      <c r="Z11" s="12">
        <v>268.22553127245442</v>
      </c>
      <c r="AA11" s="12">
        <v>258.53192776054328</v>
      </c>
      <c r="AB11" s="12">
        <v>279.46473813556827</v>
      </c>
      <c r="AC11" s="12">
        <v>273.27747698965226</v>
      </c>
      <c r="AD11" s="12">
        <v>281.35089505411418</v>
      </c>
      <c r="AE11" s="12">
        <v>272.96145103491432</v>
      </c>
      <c r="AF11" s="12">
        <v>258.65724020816185</v>
      </c>
    </row>
    <row r="12" spans="1:37" x14ac:dyDescent="0.2">
      <c r="A12" s="10" t="s">
        <v>12</v>
      </c>
      <c r="B12" s="11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</row>
    <row r="13" spans="1:37" x14ac:dyDescent="0.2">
      <c r="A13" s="10" t="s">
        <v>13</v>
      </c>
      <c r="B13" s="11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</row>
    <row r="14" spans="1:37" x14ac:dyDescent="0.2">
      <c r="A14" s="27" t="s">
        <v>14</v>
      </c>
      <c r="B14" s="28"/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20.612592177252047</v>
      </c>
      <c r="X14" s="29">
        <v>50.28612177276198</v>
      </c>
      <c r="Y14" s="29">
        <v>58.754244637773425</v>
      </c>
      <c r="Z14" s="29">
        <v>55.913369571336688</v>
      </c>
      <c r="AA14" s="29">
        <v>54.520676906610873</v>
      </c>
      <c r="AB14" s="29">
        <v>43.301830890671894</v>
      </c>
      <c r="AC14" s="29">
        <v>53.944508117294752</v>
      </c>
      <c r="AD14" s="29">
        <v>45.089964445451876</v>
      </c>
      <c r="AE14" s="29">
        <v>40.734584907594211</v>
      </c>
      <c r="AF14" s="29">
        <v>43.818038275599775</v>
      </c>
    </row>
    <row r="15" spans="1:37" s="20" customFormat="1" x14ac:dyDescent="0.2">
      <c r="A15" s="30" t="s">
        <v>15</v>
      </c>
      <c r="B15" s="31"/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/>
      <c r="AH15"/>
      <c r="AI15"/>
      <c r="AJ15"/>
      <c r="AK15"/>
    </row>
    <row r="16" spans="1:37" x14ac:dyDescent="0.2">
      <c r="A16" s="24" t="s">
        <v>10</v>
      </c>
      <c r="B16" s="25"/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</row>
    <row r="17" spans="1:37" x14ac:dyDescent="0.2">
      <c r="A17" s="10" t="s">
        <v>16</v>
      </c>
      <c r="B17" s="11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</row>
    <row r="18" spans="1:37" x14ac:dyDescent="0.2">
      <c r="A18" s="10" t="s">
        <v>17</v>
      </c>
      <c r="B18" s="11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</row>
    <row r="19" spans="1:37" x14ac:dyDescent="0.2">
      <c r="A19" s="10" t="s">
        <v>13</v>
      </c>
      <c r="B19" s="11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</row>
    <row r="20" spans="1:37" x14ac:dyDescent="0.2">
      <c r="A20" s="27" t="s">
        <v>18</v>
      </c>
      <c r="B20" s="28"/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</row>
    <row r="21" spans="1:37" x14ac:dyDescent="0.2">
      <c r="A21" s="32" t="s">
        <v>19</v>
      </c>
      <c r="B21" s="33"/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</row>
    <row r="22" spans="1:37" x14ac:dyDescent="0.2">
      <c r="A22" s="24" t="s">
        <v>20</v>
      </c>
      <c r="B22" s="25"/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</row>
    <row r="23" spans="1:37" x14ac:dyDescent="0.2">
      <c r="A23" s="35" t="s">
        <v>21</v>
      </c>
      <c r="B23" s="31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7" ht="13.5" thickBot="1" x14ac:dyDescent="0.25">
      <c r="A24" s="13" t="s">
        <v>22</v>
      </c>
      <c r="B24" s="14"/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</row>
    <row r="25" spans="1:37" ht="13.5" thickBot="1" x14ac:dyDescent="0.25">
      <c r="A25" s="30" t="s">
        <v>23</v>
      </c>
      <c r="B25" s="31"/>
      <c r="C25" s="19">
        <v>33.020452079999998</v>
      </c>
      <c r="D25" s="19">
        <v>33.451247279999997</v>
      </c>
      <c r="E25" s="19">
        <v>33.47278704</v>
      </c>
      <c r="F25" s="19">
        <v>23.909133600000001</v>
      </c>
      <c r="G25" s="19">
        <v>20.742788879999999</v>
      </c>
      <c r="H25" s="19">
        <v>55.701819359999995</v>
      </c>
      <c r="I25" s="19">
        <v>60.139009919999992</v>
      </c>
      <c r="J25" s="19">
        <v>47.258233439999998</v>
      </c>
      <c r="K25" s="19">
        <v>31.8788448</v>
      </c>
      <c r="L25" s="19">
        <v>43.337997119999997</v>
      </c>
      <c r="M25" s="19">
        <v>28.130926559999999</v>
      </c>
      <c r="N25" s="19">
        <v>46.827438239999999</v>
      </c>
      <c r="O25" s="19">
        <v>47.279773199999994</v>
      </c>
      <c r="P25" s="19">
        <v>48.529079279999998</v>
      </c>
      <c r="Q25" s="19">
        <v>53.160127680000002</v>
      </c>
      <c r="R25" s="19">
        <v>90.376377504821988</v>
      </c>
      <c r="S25" s="19">
        <v>86.566719359999993</v>
      </c>
      <c r="T25" s="19">
        <v>77.501721998969771</v>
      </c>
      <c r="U25" s="19">
        <v>87.160580600548556</v>
      </c>
      <c r="V25" s="19">
        <v>82.046312211196764</v>
      </c>
      <c r="W25" s="19">
        <v>87.259674458039285</v>
      </c>
      <c r="X25" s="19">
        <v>79.440191016792312</v>
      </c>
      <c r="Y25" s="19">
        <v>73.357564861246871</v>
      </c>
      <c r="Z25" s="19">
        <v>76.71469942816789</v>
      </c>
      <c r="AA25" s="19">
        <v>75.764775838508228</v>
      </c>
      <c r="AB25" s="19">
        <v>73.372733574849562</v>
      </c>
      <c r="AC25" s="19">
        <v>51.299387818969365</v>
      </c>
      <c r="AD25" s="19">
        <v>49.662452430361071</v>
      </c>
      <c r="AE25" s="19">
        <v>57.528599543766255</v>
      </c>
      <c r="AF25" s="19">
        <v>65.860932825608458</v>
      </c>
    </row>
    <row r="26" spans="1:37" s="20" customFormat="1" ht="13.5" thickBot="1" x14ac:dyDescent="0.25">
      <c r="A26" s="36" t="s">
        <v>24</v>
      </c>
      <c r="B26" s="37"/>
      <c r="C26" s="38">
        <v>1000.8661435238398</v>
      </c>
      <c r="D26" s="38">
        <v>1099.6695826775999</v>
      </c>
      <c r="E26" s="38">
        <v>1104.3654657552001</v>
      </c>
      <c r="F26" s="38">
        <v>1175.7252259315203</v>
      </c>
      <c r="G26" s="38">
        <v>1232.2410759014399</v>
      </c>
      <c r="H26" s="38">
        <v>1220.5024882749599</v>
      </c>
      <c r="I26" s="38">
        <v>1272.70153340352</v>
      </c>
      <c r="J26" s="38">
        <v>1339.2414707231999</v>
      </c>
      <c r="K26" s="38">
        <v>1426.1170523793603</v>
      </c>
      <c r="L26" s="38">
        <v>1447.8323614233605</v>
      </c>
      <c r="M26" s="38">
        <v>1586.49316633896</v>
      </c>
      <c r="N26" s="38">
        <v>1688.9652789556799</v>
      </c>
      <c r="O26" s="38">
        <v>1570.1073754924801</v>
      </c>
      <c r="P26" s="38">
        <v>1254.8801175530396</v>
      </c>
      <c r="Q26" s="38">
        <v>1348.5233841023999</v>
      </c>
      <c r="R26" s="38">
        <v>1369.0082614653556</v>
      </c>
      <c r="S26" s="38">
        <v>1471.1100468622965</v>
      </c>
      <c r="T26" s="38">
        <v>1440.7770494485778</v>
      </c>
      <c r="U26" s="38">
        <v>1625.8058985222256</v>
      </c>
      <c r="V26" s="38">
        <v>1454.4361973477069</v>
      </c>
      <c r="W26" s="38">
        <v>1579.2120939811034</v>
      </c>
      <c r="X26" s="38">
        <v>1518.7504494265293</v>
      </c>
      <c r="Y26" s="38">
        <v>1639.0675619411645</v>
      </c>
      <c r="Z26" s="38">
        <v>1631.7607287107153</v>
      </c>
      <c r="AA26" s="38">
        <v>1628.0318179811679</v>
      </c>
      <c r="AB26" s="38">
        <v>1752.9589174057919</v>
      </c>
      <c r="AC26" s="38">
        <v>1804.0294676067776</v>
      </c>
      <c r="AD26" s="38">
        <v>1797.2494006603788</v>
      </c>
      <c r="AE26" s="38">
        <v>1921.4292269183238</v>
      </c>
      <c r="AF26" s="38">
        <v>1940.0135224076562</v>
      </c>
      <c r="AG26"/>
      <c r="AH26"/>
      <c r="AI26"/>
      <c r="AJ26"/>
      <c r="AK26"/>
    </row>
    <row r="27" spans="1:37" s="20" customFormat="1" x14ac:dyDescent="0.2">
      <c r="A27" s="16" t="s">
        <v>25</v>
      </c>
      <c r="B27" s="17"/>
      <c r="C27" s="18">
        <v>430.49364335999996</v>
      </c>
      <c r="D27" s="18">
        <v>447.91930919999999</v>
      </c>
      <c r="E27" s="18">
        <v>436.28783879999997</v>
      </c>
      <c r="F27" s="18">
        <v>411.34479671999998</v>
      </c>
      <c r="G27" s="18">
        <v>459.35692175999998</v>
      </c>
      <c r="H27" s="18">
        <v>423.19166471999995</v>
      </c>
      <c r="I27" s="18">
        <v>401.19956975999997</v>
      </c>
      <c r="J27" s="18">
        <v>466.52966183999996</v>
      </c>
      <c r="K27" s="18">
        <v>460.30467119999997</v>
      </c>
      <c r="L27" s="18">
        <v>409.88009303999996</v>
      </c>
      <c r="M27" s="18">
        <v>383.49388704</v>
      </c>
      <c r="N27" s="18">
        <v>452.24880095999998</v>
      </c>
      <c r="O27" s="18">
        <v>352.26123503999997</v>
      </c>
      <c r="P27" s="18">
        <v>0.12923856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/>
      <c r="AH27"/>
      <c r="AI27"/>
      <c r="AJ27"/>
      <c r="AK27"/>
    </row>
    <row r="28" spans="1:37" ht="13.5" thickBot="1" x14ac:dyDescent="0.25">
      <c r="A28" s="39" t="s">
        <v>26</v>
      </c>
      <c r="B28" s="40"/>
      <c r="C28" s="41">
        <v>430.49364335999996</v>
      </c>
      <c r="D28" s="41">
        <v>447.91930919999999</v>
      </c>
      <c r="E28" s="41">
        <v>436.28783879999997</v>
      </c>
      <c r="F28" s="41">
        <v>411.34479671999998</v>
      </c>
      <c r="G28" s="41">
        <v>459.35692175999998</v>
      </c>
      <c r="H28" s="41">
        <v>423.19166471999995</v>
      </c>
      <c r="I28" s="41">
        <v>401.19956975999997</v>
      </c>
      <c r="J28" s="41">
        <v>466.52966183999996</v>
      </c>
      <c r="K28" s="41">
        <v>460.30467119999997</v>
      </c>
      <c r="L28" s="41">
        <v>409.88009303999996</v>
      </c>
      <c r="M28" s="41">
        <v>383.49388704</v>
      </c>
      <c r="N28" s="41">
        <v>452.24880095999998</v>
      </c>
      <c r="O28" s="41">
        <v>352.26123503999997</v>
      </c>
      <c r="P28" s="41">
        <v>0.12923856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</row>
    <row r="29" spans="1:37" s="20" customFormat="1" ht="13.5" thickBot="1" x14ac:dyDescent="0.25">
      <c r="A29" s="16" t="s">
        <v>27</v>
      </c>
      <c r="B29" s="17"/>
      <c r="C29" s="18">
        <v>569.61895319999996</v>
      </c>
      <c r="D29" s="18">
        <v>651.55620024000007</v>
      </c>
      <c r="E29" s="18">
        <v>668.09873591999985</v>
      </c>
      <c r="F29" s="18">
        <v>763.82142935999991</v>
      </c>
      <c r="G29" s="18">
        <v>772.48041288000002</v>
      </c>
      <c r="H29" s="18">
        <v>797.18651759999989</v>
      </c>
      <c r="I29" s="18">
        <v>871.49868960000003</v>
      </c>
      <c r="J29" s="18">
        <v>872.72645591999992</v>
      </c>
      <c r="K29" s="18">
        <v>965.7997588799999</v>
      </c>
      <c r="L29" s="18">
        <v>1037.93641512</v>
      </c>
      <c r="M29" s="18">
        <v>1202.9525164800002</v>
      </c>
      <c r="N29" s="18">
        <v>1236.7268601600001</v>
      </c>
      <c r="O29" s="18">
        <v>1199.41999584</v>
      </c>
      <c r="P29" s="18">
        <v>1279.8709994400001</v>
      </c>
      <c r="Q29" s="18">
        <v>1353.1664947680003</v>
      </c>
      <c r="R29" s="18">
        <v>1369.0889960569177</v>
      </c>
      <c r="S29" s="18">
        <v>1469.6228870308823</v>
      </c>
      <c r="T29" s="18">
        <v>1452.3179025266859</v>
      </c>
      <c r="U29" s="18">
        <v>1557.857392739556</v>
      </c>
      <c r="V29" s="18">
        <v>1461.3322382129363</v>
      </c>
      <c r="W29" s="18">
        <v>1589.5572544957504</v>
      </c>
      <c r="X29" s="18">
        <v>1505.7705900821529</v>
      </c>
      <c r="Y29" s="18">
        <v>1624.3831625153034</v>
      </c>
      <c r="Z29" s="18">
        <v>1631.3882531593702</v>
      </c>
      <c r="AA29" s="18">
        <v>1619.2080408145766</v>
      </c>
      <c r="AB29" s="18">
        <v>1714.945506723639</v>
      </c>
      <c r="AC29" s="18">
        <v>1793.8356321228598</v>
      </c>
      <c r="AD29" s="18">
        <v>1821.2305324381905</v>
      </c>
      <c r="AE29" s="18">
        <v>1961.7039372255224</v>
      </c>
      <c r="AF29" s="18">
        <v>1972.8804437063577</v>
      </c>
      <c r="AG29"/>
      <c r="AH29"/>
      <c r="AI29"/>
      <c r="AJ29"/>
      <c r="AK29"/>
    </row>
    <row r="30" spans="1:37" s="20" customFormat="1" x14ac:dyDescent="0.2">
      <c r="A30" s="42" t="s">
        <v>28</v>
      </c>
      <c r="B30" s="43"/>
      <c r="C30" s="44">
        <v>358.37852687999998</v>
      </c>
      <c r="D30" s="44">
        <v>377.11811807999999</v>
      </c>
      <c r="E30" s="44">
        <v>348.55639631999998</v>
      </c>
      <c r="F30" s="44">
        <v>389.46040055999998</v>
      </c>
      <c r="G30" s="44">
        <v>359.64937271999997</v>
      </c>
      <c r="H30" s="44">
        <v>368.50221407999999</v>
      </c>
      <c r="I30" s="44">
        <v>373.04710344</v>
      </c>
      <c r="J30" s="44">
        <v>380.04752543999996</v>
      </c>
      <c r="K30" s="44">
        <v>400.85493359999998</v>
      </c>
      <c r="L30" s="44">
        <v>405.27058439999996</v>
      </c>
      <c r="M30" s="44">
        <v>471.00993191999999</v>
      </c>
      <c r="N30" s="44">
        <v>465.49445550837112</v>
      </c>
      <c r="O30" s="44">
        <v>446.57833848153592</v>
      </c>
      <c r="P30" s="44">
        <v>457.33033098113503</v>
      </c>
      <c r="Q30" s="44">
        <v>464.43262322737439</v>
      </c>
      <c r="R30" s="44">
        <v>469.65381238927864</v>
      </c>
      <c r="S30" s="44">
        <v>516.63893650659941</v>
      </c>
      <c r="T30" s="44">
        <v>530.74266922330764</v>
      </c>
      <c r="U30" s="44">
        <v>549.40550157613131</v>
      </c>
      <c r="V30" s="44">
        <v>517.23457228738562</v>
      </c>
      <c r="W30" s="44">
        <v>539.29103168429697</v>
      </c>
      <c r="X30" s="44">
        <v>590.07979931040268</v>
      </c>
      <c r="Y30" s="44">
        <v>640.53996081710795</v>
      </c>
      <c r="Z30" s="44">
        <v>662.58749489939066</v>
      </c>
      <c r="AA30" s="44">
        <v>741.97842210941656</v>
      </c>
      <c r="AB30" s="44">
        <v>787.52845812442456</v>
      </c>
      <c r="AC30" s="44">
        <v>844.2808859617719</v>
      </c>
      <c r="AD30" s="44">
        <v>874.18981762938654</v>
      </c>
      <c r="AE30" s="44">
        <v>937.35749564856553</v>
      </c>
      <c r="AF30" s="44">
        <v>958.12037631427734</v>
      </c>
      <c r="AG30"/>
      <c r="AH30"/>
      <c r="AI30"/>
      <c r="AJ30"/>
      <c r="AK30"/>
    </row>
    <row r="31" spans="1:37" x14ac:dyDescent="0.2">
      <c r="A31" s="45" t="s">
        <v>29</v>
      </c>
      <c r="B31" s="46" t="s">
        <v>30</v>
      </c>
      <c r="C31" s="47">
        <v>3.9866914802321576</v>
      </c>
      <c r="D31" s="47">
        <v>10.459292343472208</v>
      </c>
      <c r="E31" s="47">
        <v>15.45685022847997</v>
      </c>
      <c r="F31" s="47">
        <v>23.739901040848203</v>
      </c>
      <c r="G31" s="47">
        <v>27.896715286389593</v>
      </c>
      <c r="H31" s="47">
        <v>34.704420681422114</v>
      </c>
      <c r="I31" s="47">
        <v>41.32895981780144</v>
      </c>
      <c r="J31" s="47">
        <v>48.417315201631965</v>
      </c>
      <c r="K31" s="47">
        <v>57.726556935318484</v>
      </c>
      <c r="L31" s="47">
        <v>49.085883551430335</v>
      </c>
      <c r="M31" s="47">
        <v>46.266827922345485</v>
      </c>
      <c r="N31" s="47">
        <v>35.069970476169594</v>
      </c>
      <c r="O31" s="47">
        <v>33.388958220653407</v>
      </c>
      <c r="P31" s="47">
        <v>33.930795309705104</v>
      </c>
      <c r="Q31" s="47">
        <v>34.191619070803959</v>
      </c>
      <c r="R31" s="47">
        <v>23.976549619899238</v>
      </c>
      <c r="S31" s="47">
        <v>18.001007783793391</v>
      </c>
      <c r="T31" s="47">
        <v>10.77298649004981</v>
      </c>
      <c r="U31" s="47">
        <v>15.716981470438474</v>
      </c>
      <c r="V31" s="47">
        <v>13.948807971306445</v>
      </c>
      <c r="W31" s="47">
        <v>13.644221175757952</v>
      </c>
      <c r="X31" s="47">
        <v>13.778307227003767</v>
      </c>
      <c r="Y31" s="47">
        <v>12.852838462938694</v>
      </c>
      <c r="Z31" s="47">
        <v>10.74694821031413</v>
      </c>
      <c r="AA31" s="47">
        <v>10.49538872365483</v>
      </c>
      <c r="AB31" s="47">
        <v>8.9620712136384633</v>
      </c>
      <c r="AC31" s="47">
        <v>8.0391644869359364</v>
      </c>
      <c r="AD31" s="47">
        <v>8.2033728827493491</v>
      </c>
      <c r="AE31" s="47">
        <v>8.7861347374034651</v>
      </c>
      <c r="AF31" s="47">
        <v>8.9693266818180462</v>
      </c>
    </row>
    <row r="32" spans="1:37" x14ac:dyDescent="0.2">
      <c r="A32" s="49" t="s">
        <v>31</v>
      </c>
      <c r="B32" s="50" t="s">
        <v>32</v>
      </c>
      <c r="C32" s="51">
        <v>109.95179546205502</v>
      </c>
      <c r="D32" s="51">
        <v>117.58579128299712</v>
      </c>
      <c r="E32" s="51">
        <v>110.42210685341851</v>
      </c>
      <c r="F32" s="51">
        <v>125.32673266564002</v>
      </c>
      <c r="G32" s="51">
        <v>117.53099249514794</v>
      </c>
      <c r="H32" s="51">
        <v>122.26560718011349</v>
      </c>
      <c r="I32" s="51">
        <v>125.63783774455793</v>
      </c>
      <c r="J32" s="51">
        <v>129.89475950387816</v>
      </c>
      <c r="K32" s="51">
        <v>139.00967769180295</v>
      </c>
      <c r="L32" s="51">
        <v>138.34340300502217</v>
      </c>
      <c r="M32" s="51">
        <v>158.230211320904</v>
      </c>
      <c r="N32" s="51">
        <v>153.85324585010025</v>
      </c>
      <c r="O32" s="51">
        <v>151.26958051219387</v>
      </c>
      <c r="P32" s="51">
        <v>158.66833650892013</v>
      </c>
      <c r="Q32" s="51">
        <v>164.94751200722226</v>
      </c>
      <c r="R32" s="51">
        <v>180.69447242470278</v>
      </c>
      <c r="S32" s="51">
        <v>150.47858820268374</v>
      </c>
      <c r="T32" s="51">
        <v>111.986508342908</v>
      </c>
      <c r="U32" s="51">
        <v>107.96097052467789</v>
      </c>
      <c r="V32" s="51">
        <v>158.97669607971542</v>
      </c>
      <c r="W32" s="51">
        <v>166.31645176417567</v>
      </c>
      <c r="X32" s="51">
        <v>184.5993839199208</v>
      </c>
      <c r="Y32" s="51">
        <v>214.65088276010277</v>
      </c>
      <c r="Z32" s="51">
        <v>204.89757047976298</v>
      </c>
      <c r="AA32" s="51">
        <v>211.31266902665672</v>
      </c>
      <c r="AB32" s="51">
        <v>211.56861415715707</v>
      </c>
      <c r="AC32" s="51">
        <v>241.05458083741618</v>
      </c>
      <c r="AD32" s="51">
        <v>247.85773896413329</v>
      </c>
      <c r="AE32" s="51">
        <v>265.46537885977392</v>
      </c>
      <c r="AF32" s="51">
        <v>271.00036328484168</v>
      </c>
    </row>
    <row r="33" spans="1:37" x14ac:dyDescent="0.2">
      <c r="A33" s="49" t="s">
        <v>33</v>
      </c>
      <c r="B33" s="50" t="s">
        <v>34</v>
      </c>
      <c r="C33" s="51">
        <v>0</v>
      </c>
      <c r="D33" s="51">
        <v>0.32260624949676348</v>
      </c>
      <c r="E33" s="51">
        <v>0.59634616510813654</v>
      </c>
      <c r="F33" s="51">
        <v>0.99949341966260807</v>
      </c>
      <c r="G33" s="51">
        <v>1.2306503422086954</v>
      </c>
      <c r="H33" s="51">
        <v>1.5761788086562227</v>
      </c>
      <c r="I33" s="51">
        <v>1.9147421641653348</v>
      </c>
      <c r="J33" s="51">
        <v>2.2757855073592794</v>
      </c>
      <c r="K33" s="51">
        <v>2.7432955463261455</v>
      </c>
      <c r="L33" s="51">
        <v>2.4262261330395032</v>
      </c>
      <c r="M33" s="51">
        <v>2.4161642902665181</v>
      </c>
      <c r="N33" s="51">
        <v>1.9889752235251961</v>
      </c>
      <c r="O33" s="51">
        <v>1.7235037443391046</v>
      </c>
      <c r="P33" s="51">
        <v>1.5759076040092379</v>
      </c>
      <c r="Q33" s="51">
        <v>1.408352825325077</v>
      </c>
      <c r="R33" s="51">
        <v>1.3443939456294423</v>
      </c>
      <c r="S33" s="51">
        <v>0.24824176219434116</v>
      </c>
      <c r="T33" s="51">
        <v>0.22037580546128632</v>
      </c>
      <c r="U33" s="51">
        <v>0.97837297610874663</v>
      </c>
      <c r="V33" s="51">
        <v>1.2777047892700808</v>
      </c>
      <c r="W33" s="51">
        <v>0.93210997336820356</v>
      </c>
      <c r="X33" s="51">
        <v>1.3152159370312175</v>
      </c>
      <c r="Y33" s="51">
        <v>1.6904737566964294</v>
      </c>
      <c r="Z33" s="51">
        <v>1.4382883462887501</v>
      </c>
      <c r="AA33" s="51">
        <v>11.922770584994998</v>
      </c>
      <c r="AB33" s="51">
        <v>12.294146632756394</v>
      </c>
      <c r="AC33" s="51">
        <v>16.223805133555526</v>
      </c>
      <c r="AD33" s="51">
        <v>18.511999415015094</v>
      </c>
      <c r="AE33" s="51">
        <v>19.827078866680154</v>
      </c>
      <c r="AF33" s="51">
        <v>20.240475796980562</v>
      </c>
    </row>
    <row r="34" spans="1:37" x14ac:dyDescent="0.2">
      <c r="A34" s="49" t="s">
        <v>35</v>
      </c>
      <c r="B34" s="50" t="s">
        <v>36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0.13306800914711708</v>
      </c>
      <c r="M34" s="51">
        <v>0.30930620845283113</v>
      </c>
      <c r="N34" s="51">
        <v>0.45852639827209885</v>
      </c>
      <c r="O34" s="51">
        <v>1.4897153973916264</v>
      </c>
      <c r="P34" s="51">
        <v>2.6006802371807036</v>
      </c>
      <c r="Q34" s="51">
        <v>3.7328625638550705</v>
      </c>
      <c r="R34" s="51">
        <v>3.4935951512275301</v>
      </c>
      <c r="S34" s="51">
        <v>3.1227421674166651</v>
      </c>
      <c r="T34" s="51">
        <v>2.2529188112157654</v>
      </c>
      <c r="U34" s="51">
        <v>1.8622251731696993</v>
      </c>
      <c r="V34" s="51">
        <v>1.7912182229277887</v>
      </c>
      <c r="W34" s="51">
        <v>1.7632798196699244</v>
      </c>
      <c r="X34" s="51">
        <v>2.3628682045688567</v>
      </c>
      <c r="Y34" s="51">
        <v>2.2853509104730407</v>
      </c>
      <c r="Z34" s="51">
        <v>2.2231622413904013</v>
      </c>
      <c r="AA34" s="51">
        <v>1.8119148243794263</v>
      </c>
      <c r="AB34" s="51">
        <v>1.7914449116966764</v>
      </c>
      <c r="AC34" s="51">
        <v>2.0904164632454059</v>
      </c>
      <c r="AD34" s="51">
        <v>2.8210398903519605</v>
      </c>
      <c r="AE34" s="51">
        <v>3.0214445851101197</v>
      </c>
      <c r="AF34" s="51">
        <v>3.0844420606815905</v>
      </c>
    </row>
    <row r="35" spans="1:37" x14ac:dyDescent="0.2">
      <c r="A35" s="49" t="s">
        <v>37</v>
      </c>
      <c r="B35" s="50" t="s">
        <v>38</v>
      </c>
      <c r="C35" s="51">
        <v>0</v>
      </c>
      <c r="D35" s="51">
        <v>2.7955035273556854</v>
      </c>
      <c r="E35" s="51">
        <v>5.1675620378877891</v>
      </c>
      <c r="F35" s="51">
        <v>8.6609834266823444</v>
      </c>
      <c r="G35" s="51">
        <v>10.664044413127231</v>
      </c>
      <c r="H35" s="51">
        <v>13.658177503427311</v>
      </c>
      <c r="I35" s="51">
        <v>16.591955308524032</v>
      </c>
      <c r="J35" s="51">
        <v>19.720530594964931</v>
      </c>
      <c r="K35" s="51">
        <v>23.771679526657216</v>
      </c>
      <c r="L35" s="51">
        <v>25.042048076535359</v>
      </c>
      <c r="M35" s="51">
        <v>30.27624478336822</v>
      </c>
      <c r="N35" s="51">
        <v>31.080088985082529</v>
      </c>
      <c r="O35" s="51">
        <v>26.704308754979582</v>
      </c>
      <c r="P35" s="51">
        <v>24.159516501273657</v>
      </c>
      <c r="Q35" s="51">
        <v>21.297470566783453</v>
      </c>
      <c r="R35" s="51">
        <v>9.3558843971355063</v>
      </c>
      <c r="S35" s="51">
        <v>5.8812417491836895</v>
      </c>
      <c r="T35" s="51">
        <v>2.1901964665844771</v>
      </c>
      <c r="U35" s="51">
        <v>3.7907807176010091</v>
      </c>
      <c r="V35" s="51">
        <v>3.0990275201462358</v>
      </c>
      <c r="W35" s="51">
        <v>2.6752017676248312</v>
      </c>
      <c r="X35" s="51">
        <v>2.7214523917668711</v>
      </c>
      <c r="Y35" s="51">
        <v>4.2408380742502452</v>
      </c>
      <c r="Z35" s="51">
        <v>2.6574776193865799</v>
      </c>
      <c r="AA35" s="51">
        <v>2.3662269611582398</v>
      </c>
      <c r="AB35" s="51">
        <v>2.131316604446706</v>
      </c>
      <c r="AC35" s="51">
        <v>3.6912384613707303</v>
      </c>
      <c r="AD35" s="51">
        <v>4.2893801822400102</v>
      </c>
      <c r="AE35" s="51">
        <v>4.5940947412447954</v>
      </c>
      <c r="AF35" s="51">
        <v>4.6898821578536767</v>
      </c>
    </row>
    <row r="36" spans="1:37" x14ac:dyDescent="0.2">
      <c r="A36" s="49" t="s">
        <v>39</v>
      </c>
      <c r="B36" s="50" t="s">
        <v>40</v>
      </c>
      <c r="C36" s="51">
        <v>87.946296721228521</v>
      </c>
      <c r="D36" s="51">
        <v>87.722094745497984</v>
      </c>
      <c r="E36" s="51">
        <v>76.620666712387276</v>
      </c>
      <c r="F36" s="51">
        <v>80.631550154045982</v>
      </c>
      <c r="G36" s="51">
        <v>69.860150177789166</v>
      </c>
      <c r="H36" s="51">
        <v>66.867050865927325</v>
      </c>
      <c r="I36" s="51">
        <v>62.920904875585137</v>
      </c>
      <c r="J36" s="51">
        <v>59.24127602407561</v>
      </c>
      <c r="K36" s="51">
        <v>57.358230567422304</v>
      </c>
      <c r="L36" s="51">
        <v>71.427565288328594</v>
      </c>
      <c r="M36" s="51">
        <v>98.631112981951858</v>
      </c>
      <c r="N36" s="51">
        <v>112.91048798022477</v>
      </c>
      <c r="O36" s="51">
        <v>109.47016875928597</v>
      </c>
      <c r="P36" s="51">
        <v>113.28143436267423</v>
      </c>
      <c r="Q36" s="51">
        <v>116.23456000281683</v>
      </c>
      <c r="R36" s="51">
        <v>121.45882898360148</v>
      </c>
      <c r="S36" s="51">
        <v>90.165120055335265</v>
      </c>
      <c r="T36" s="51">
        <v>64.960006655973032</v>
      </c>
      <c r="U36" s="51">
        <v>73.178982094371165</v>
      </c>
      <c r="V36" s="51">
        <v>90.697935254285426</v>
      </c>
      <c r="W36" s="51">
        <v>91.931653326343408</v>
      </c>
      <c r="X36" s="51">
        <v>101.39380234295331</v>
      </c>
      <c r="Y36" s="51">
        <v>107.28116855204496</v>
      </c>
      <c r="Z36" s="51">
        <v>89.459538286847632</v>
      </c>
      <c r="AA36" s="51">
        <v>93.56856330749703</v>
      </c>
      <c r="AB36" s="51">
        <v>100.79831058778933</v>
      </c>
      <c r="AC36" s="51">
        <v>114.57795815341238</v>
      </c>
      <c r="AD36" s="51">
        <v>119.51139499326456</v>
      </c>
      <c r="AE36" s="51">
        <v>128.0014006524043</v>
      </c>
      <c r="AF36" s="51">
        <v>130.67024493651019</v>
      </c>
    </row>
    <row r="37" spans="1:37" x14ac:dyDescent="0.2">
      <c r="A37" s="49" t="s">
        <v>41</v>
      </c>
      <c r="B37" s="50" t="s">
        <v>42</v>
      </c>
      <c r="C37" s="51">
        <v>4.0846464589133404</v>
      </c>
      <c r="D37" s="51">
        <v>4.1108446805345871</v>
      </c>
      <c r="E37" s="51">
        <v>3.6263068882639438</v>
      </c>
      <c r="F37" s="51">
        <v>3.8583429846813546</v>
      </c>
      <c r="G37" s="51">
        <v>3.3843007074345572</v>
      </c>
      <c r="H37" s="51">
        <v>3.2844994461533288</v>
      </c>
      <c r="I37" s="51">
        <v>3.1396436996622099</v>
      </c>
      <c r="J37" s="51">
        <v>3.0097174429471036</v>
      </c>
      <c r="K37" s="51">
        <v>2.9753155676572121</v>
      </c>
      <c r="L37" s="51">
        <v>3.4727128136780689</v>
      </c>
      <c r="M37" s="51">
        <v>4.5760143154062218</v>
      </c>
      <c r="N37" s="51">
        <v>5.0560957322936542</v>
      </c>
      <c r="O37" s="51">
        <v>6.177142405030005</v>
      </c>
      <c r="P37" s="51">
        <v>7.6843124870982589</v>
      </c>
      <c r="Q37" s="51">
        <v>9.1831924106105962</v>
      </c>
      <c r="R37" s="51">
        <v>8.291953587555744</v>
      </c>
      <c r="S37" s="51">
        <v>4.0901890350338634</v>
      </c>
      <c r="T37" s="51">
        <v>5.3229233011418398</v>
      </c>
      <c r="U37" s="51">
        <v>4.7791032493989967</v>
      </c>
      <c r="V37" s="51">
        <v>3.4585448169911479</v>
      </c>
      <c r="W37" s="51">
        <v>3.7174806796770237</v>
      </c>
      <c r="X37" s="51">
        <v>3.7703264112200059</v>
      </c>
      <c r="Y37" s="51">
        <v>2.8340845533697059</v>
      </c>
      <c r="Z37" s="51">
        <v>2.4372691837997564</v>
      </c>
      <c r="AA37" s="51">
        <v>5.3233079342379126</v>
      </c>
      <c r="AB37" s="51">
        <v>2.5438881245229439</v>
      </c>
      <c r="AC37" s="51">
        <v>3.8904648487286635</v>
      </c>
      <c r="AD37" s="51">
        <v>2.1325329925805439</v>
      </c>
      <c r="AE37" s="51">
        <v>2.284026640331299</v>
      </c>
      <c r="AF37" s="51">
        <v>2.331648864875131</v>
      </c>
    </row>
    <row r="38" spans="1:37" x14ac:dyDescent="0.2">
      <c r="A38" s="49" t="s">
        <v>43</v>
      </c>
      <c r="B38" s="50" t="s">
        <v>44</v>
      </c>
      <c r="C38" s="51">
        <v>57.04628098766981</v>
      </c>
      <c r="D38" s="51">
        <v>57.0043118296039</v>
      </c>
      <c r="E38" s="51">
        <v>49.891169081093636</v>
      </c>
      <c r="F38" s="51">
        <v>52.622113369705751</v>
      </c>
      <c r="G38" s="51">
        <v>45.709386715078686</v>
      </c>
      <c r="H38" s="51">
        <v>43.878726069915601</v>
      </c>
      <c r="I38" s="51">
        <v>41.427638912732377</v>
      </c>
      <c r="J38" s="51">
        <v>39.156637133169845</v>
      </c>
      <c r="K38" s="51">
        <v>38.085131124936225</v>
      </c>
      <c r="L38" s="51">
        <v>39.962690365145555</v>
      </c>
      <c r="M38" s="51">
        <v>48.139616118952702</v>
      </c>
      <c r="N38" s="51">
        <v>49.250601168854047</v>
      </c>
      <c r="O38" s="51">
        <v>48.057438487091069</v>
      </c>
      <c r="P38" s="51">
        <v>50.042161653753233</v>
      </c>
      <c r="Q38" s="51">
        <v>51.659838603773643</v>
      </c>
      <c r="R38" s="51">
        <v>60.064838799856922</v>
      </c>
      <c r="S38" s="51">
        <v>48.402503594958297</v>
      </c>
      <c r="T38" s="51">
        <v>34.607477449939701</v>
      </c>
      <c r="U38" s="51">
        <v>17.844528128654616</v>
      </c>
      <c r="V38" s="51">
        <v>15.005360413725066</v>
      </c>
      <c r="W38" s="51">
        <v>12.76748407209479</v>
      </c>
      <c r="X38" s="51">
        <v>12.605425388127809</v>
      </c>
      <c r="Y38" s="51">
        <v>11.164858950073615</v>
      </c>
      <c r="Z38" s="51">
        <v>9.3053317768376669</v>
      </c>
      <c r="AA38" s="51">
        <v>14.537482297123054</v>
      </c>
      <c r="AB38" s="51">
        <v>13.049619005054588</v>
      </c>
      <c r="AC38" s="51">
        <v>16.513004728107365</v>
      </c>
      <c r="AD38" s="51">
        <v>19.238460181397507</v>
      </c>
      <c r="AE38" s="51">
        <v>20.60514689627021</v>
      </c>
      <c r="AF38" s="51">
        <v>21.034766636655764</v>
      </c>
    </row>
    <row r="39" spans="1:37" x14ac:dyDescent="0.2">
      <c r="A39" s="49" t="s">
        <v>45</v>
      </c>
      <c r="B39" s="50" t="s">
        <v>46</v>
      </c>
      <c r="C39" s="51">
        <v>16.765289534019775</v>
      </c>
      <c r="D39" s="51">
        <v>17.809187002711731</v>
      </c>
      <c r="E39" s="51">
        <v>16.614951230311711</v>
      </c>
      <c r="F39" s="51">
        <v>18.737474158301563</v>
      </c>
      <c r="G39" s="51">
        <v>17.462719311141939</v>
      </c>
      <c r="H39" s="51">
        <v>18.055988235840875</v>
      </c>
      <c r="I39" s="51">
        <v>18.444116288438725</v>
      </c>
      <c r="J39" s="51">
        <v>18.958770296302021</v>
      </c>
      <c r="K39" s="51">
        <v>20.174521430563118</v>
      </c>
      <c r="L39" s="51">
        <v>15.094933603959994</v>
      </c>
      <c r="M39" s="51">
        <v>11.381662115617694</v>
      </c>
      <c r="N39" s="51">
        <v>5.1587027110090329</v>
      </c>
      <c r="O39" s="51">
        <v>7.279131633013856</v>
      </c>
      <c r="P39" s="51">
        <v>9.8405473841264914</v>
      </c>
      <c r="Q39" s="51">
        <v>12.416587448316047</v>
      </c>
      <c r="R39" s="51">
        <v>6.8042795615530958</v>
      </c>
      <c r="S39" s="51">
        <v>149.01144682853308</v>
      </c>
      <c r="T39" s="51">
        <v>184.74248345806672</v>
      </c>
      <c r="U39" s="51">
        <v>200.42151925742311</v>
      </c>
      <c r="V39" s="51">
        <v>198.65327968997175</v>
      </c>
      <c r="W39" s="51">
        <v>200.41056588287688</v>
      </c>
      <c r="X39" s="51">
        <v>210.90920054416489</v>
      </c>
      <c r="Y39" s="51">
        <v>227.97638042908204</v>
      </c>
      <c r="Z39" s="51">
        <v>279.72184535865512</v>
      </c>
      <c r="AA39" s="51">
        <v>320.40646962551648</v>
      </c>
      <c r="AB39" s="51">
        <v>365.80432698918224</v>
      </c>
      <c r="AC39" s="51">
        <v>367.74912564014284</v>
      </c>
      <c r="AD39" s="51">
        <v>381.58107866462615</v>
      </c>
      <c r="AE39" s="51">
        <v>408.68833080126041</v>
      </c>
      <c r="AF39" s="51">
        <v>417.20953064814074</v>
      </c>
    </row>
    <row r="40" spans="1:37" x14ac:dyDescent="0.2">
      <c r="A40" s="49" t="s">
        <v>47</v>
      </c>
      <c r="B40" s="50" t="s">
        <v>48</v>
      </c>
      <c r="C40" s="51">
        <v>0</v>
      </c>
      <c r="D40" s="51">
        <v>0.96769761594565618</v>
      </c>
      <c r="E40" s="51">
        <v>1.7888145786192151</v>
      </c>
      <c r="F40" s="51">
        <v>2.9981049681140179</v>
      </c>
      <c r="G40" s="51">
        <v>3.6914889407001645</v>
      </c>
      <c r="H40" s="51">
        <v>4.7279446006392174</v>
      </c>
      <c r="I40" s="51">
        <v>5.7435075430304376</v>
      </c>
      <c r="J40" s="51">
        <v>6.8265020076659875</v>
      </c>
      <c r="K40" s="51">
        <v>8.2288565833898382</v>
      </c>
      <c r="L40" s="51">
        <v>9.7673199661498664</v>
      </c>
      <c r="M40" s="51">
        <v>13.034356417734546</v>
      </c>
      <c r="N40" s="51">
        <v>14.544691295230907</v>
      </c>
      <c r="O40" s="51">
        <v>13.322905188419192</v>
      </c>
      <c r="P40" s="51">
        <v>12.997747531262007</v>
      </c>
      <c r="Q40" s="51">
        <v>12.543644976897966</v>
      </c>
      <c r="R40" s="51">
        <v>12.172709807025766</v>
      </c>
      <c r="S40" s="51">
        <v>8.2569386135482254</v>
      </c>
      <c r="T40" s="51">
        <v>6.6434829354060101</v>
      </c>
      <c r="U40" s="51">
        <v>5.8271231153324328</v>
      </c>
      <c r="V40" s="51">
        <v>3.5980676326749217</v>
      </c>
      <c r="W40" s="51">
        <v>4.6017161927794099</v>
      </c>
      <c r="X40" s="51">
        <v>7.0525629321994447</v>
      </c>
      <c r="Y40" s="51">
        <v>7.0063309222578685</v>
      </c>
      <c r="Z40" s="51">
        <v>4.3941844501733431</v>
      </c>
      <c r="AA40" s="51">
        <v>6.6776060452928423</v>
      </c>
      <c r="AB40" s="51">
        <v>6.1861494735660347</v>
      </c>
      <c r="AC40" s="51">
        <v>6.5324053872406056</v>
      </c>
      <c r="AD40" s="51">
        <v>7.4448885397264029</v>
      </c>
      <c r="AE40" s="51">
        <v>7.9737681987539286</v>
      </c>
      <c r="AF40" s="51">
        <v>8.1400222051285844</v>
      </c>
    </row>
    <row r="41" spans="1:37" x14ac:dyDescent="0.2">
      <c r="A41" s="49" t="s">
        <v>49</v>
      </c>
      <c r="B41" s="50" t="s">
        <v>50</v>
      </c>
      <c r="C41" s="51">
        <v>0</v>
      </c>
      <c r="D41" s="51">
        <v>4.8287460821812855</v>
      </c>
      <c r="E41" s="51">
        <v>8.9260645535592378</v>
      </c>
      <c r="F41" s="51">
        <v>14.960342342686744</v>
      </c>
      <c r="G41" s="51">
        <v>18.420281776143685</v>
      </c>
      <c r="H41" s="51">
        <v>23.592125877872238</v>
      </c>
      <c r="I41" s="51">
        <v>28.659716722857329</v>
      </c>
      <c r="J41" s="51">
        <v>34.063786332993267</v>
      </c>
      <c r="K41" s="51">
        <v>41.061441439064986</v>
      </c>
      <c r="L41" s="51">
        <v>37.681113084927496</v>
      </c>
      <c r="M41" s="51">
        <v>39.339063083849119</v>
      </c>
      <c r="N41" s="51">
        <v>34.47622557881521</v>
      </c>
      <c r="O41" s="51">
        <v>30.550616175388672</v>
      </c>
      <c r="P41" s="51">
        <v>28.700768619936191</v>
      </c>
      <c r="Q41" s="51">
        <v>26.520941641744756</v>
      </c>
      <c r="R41" s="51">
        <v>33.350725091124936</v>
      </c>
      <c r="S41" s="51">
        <v>30.123093834872193</v>
      </c>
      <c r="T41" s="51">
        <v>101.6729206473198</v>
      </c>
      <c r="U41" s="51">
        <v>108.16327815702577</v>
      </c>
      <c r="V41" s="51">
        <v>15.301774030447442</v>
      </c>
      <c r="W41" s="51">
        <v>16.687421806630873</v>
      </c>
      <c r="X41" s="51">
        <v>16.80275409381359</v>
      </c>
      <c r="Y41" s="51">
        <v>14.817679041083455</v>
      </c>
      <c r="Z41" s="51">
        <v>15.587096343640635</v>
      </c>
      <c r="AA41" s="51">
        <v>17.314102625267633</v>
      </c>
      <c r="AB41" s="51">
        <v>17.570942432850426</v>
      </c>
      <c r="AC41" s="51">
        <v>15.498177059952734</v>
      </c>
      <c r="AD41" s="51">
        <v>17.169974342098023</v>
      </c>
      <c r="AE41" s="51">
        <v>18.389717274057872</v>
      </c>
      <c r="AF41" s="51">
        <v>18.773145045809141</v>
      </c>
    </row>
    <row r="42" spans="1:37" x14ac:dyDescent="0.2">
      <c r="A42" s="49" t="s">
        <v>51</v>
      </c>
      <c r="B42" s="50" t="s">
        <v>52</v>
      </c>
      <c r="C42" s="51">
        <v>0</v>
      </c>
      <c r="D42" s="51">
        <v>0.26674651978584785</v>
      </c>
      <c r="E42" s="51">
        <v>0.49308798071448362</v>
      </c>
      <c r="F42" s="51">
        <v>0.82642971628648298</v>
      </c>
      <c r="G42" s="51">
        <v>1.0175614898022163</v>
      </c>
      <c r="H42" s="51">
        <v>1.3032612121590945</v>
      </c>
      <c r="I42" s="51">
        <v>1.5832018424164147</v>
      </c>
      <c r="J42" s="51">
        <v>1.881730018603524</v>
      </c>
      <c r="K42" s="51">
        <v>2.2682900311695811</v>
      </c>
      <c r="L42" s="51">
        <v>4.9371436892217568</v>
      </c>
      <c r="M42" s="51">
        <v>8.8107341687455136</v>
      </c>
      <c r="N42" s="51">
        <v>11.744311500396048</v>
      </c>
      <c r="O42" s="51">
        <v>10.06436999422229</v>
      </c>
      <c r="P42" s="51">
        <v>9.0750346728701619</v>
      </c>
      <c r="Q42" s="51">
        <v>7.9651926538597646</v>
      </c>
      <c r="R42" s="51">
        <v>6.2799354376341299</v>
      </c>
      <c r="S42" s="51">
        <v>6.7790881227277087</v>
      </c>
      <c r="T42" s="51">
        <v>3.6124680110615479</v>
      </c>
      <c r="U42" s="51">
        <v>2.9036120019769758</v>
      </c>
      <c r="V42" s="51">
        <v>1.0663943007863566</v>
      </c>
      <c r="W42" s="51">
        <v>0.70658088946537689</v>
      </c>
      <c r="X42" s="51">
        <v>0.69884209566359157</v>
      </c>
      <c r="Y42" s="51">
        <v>0.61919603113225907</v>
      </c>
      <c r="Z42" s="51">
        <v>0.55523587914964867</v>
      </c>
      <c r="AA42" s="51">
        <v>0.16247079871103143</v>
      </c>
      <c r="AB42" s="51">
        <v>5.8765693755352594E-2</v>
      </c>
      <c r="AC42" s="51">
        <v>9.1141690404215575E-2</v>
      </c>
      <c r="AD42" s="51">
        <v>0.25263043794196655</v>
      </c>
      <c r="AE42" s="51">
        <v>0.27057712702478681</v>
      </c>
      <c r="AF42" s="51">
        <v>0.27621869200133647</v>
      </c>
    </row>
    <row r="43" spans="1:37" x14ac:dyDescent="0.2">
      <c r="A43" s="76" t="s">
        <v>53</v>
      </c>
      <c r="B43" s="92" t="s">
        <v>54</v>
      </c>
      <c r="C43" s="78">
        <v>78.597526235881347</v>
      </c>
      <c r="D43" s="78">
        <v>73.245296200417215</v>
      </c>
      <c r="E43" s="78">
        <v>58.952470010156077</v>
      </c>
      <c r="F43" s="78">
        <v>56.098932313344875</v>
      </c>
      <c r="G43" s="78">
        <v>42.781081065036105</v>
      </c>
      <c r="H43" s="78">
        <v>34.588233597873177</v>
      </c>
      <c r="I43" s="78">
        <v>25.654878520228607</v>
      </c>
      <c r="J43" s="78">
        <v>16.600715376408242</v>
      </c>
      <c r="K43" s="78">
        <v>7.4519371556919154</v>
      </c>
      <c r="L43" s="78">
        <v>7.8964768134141732</v>
      </c>
      <c r="M43" s="78">
        <v>9.5986181924052563</v>
      </c>
      <c r="N43" s="78">
        <v>9.9025326083977916</v>
      </c>
      <c r="O43" s="78">
        <v>7.080499209527205</v>
      </c>
      <c r="P43" s="78">
        <v>4.7730881083256262</v>
      </c>
      <c r="Q43" s="78">
        <v>2.3308484553649036</v>
      </c>
      <c r="R43" s="78">
        <v>2.3656455823320797</v>
      </c>
      <c r="S43" s="78">
        <v>2.0787347563189682</v>
      </c>
      <c r="T43" s="78">
        <v>1.757920848179646</v>
      </c>
      <c r="U43" s="78">
        <v>5.9780247099525949</v>
      </c>
      <c r="V43" s="78">
        <v>8.400894516129652</v>
      </c>
      <c r="W43" s="78">
        <v>16.498807969198076</v>
      </c>
      <c r="X43" s="78">
        <v>21.376382389472081</v>
      </c>
      <c r="Y43" s="78">
        <v>20.884303599880784</v>
      </c>
      <c r="Z43" s="78">
        <v>26.542050003186652</v>
      </c>
      <c r="AA43" s="78">
        <v>31.901619182201348</v>
      </c>
      <c r="AB43" s="78">
        <v>29.815410850267241</v>
      </c>
      <c r="AC43" s="78">
        <v>31.825977199225889</v>
      </c>
      <c r="AD43" s="78">
        <v>28.02300167725279</v>
      </c>
      <c r="AE43" s="78">
        <v>30.013736057345717</v>
      </c>
      <c r="AF43" s="78">
        <v>30.639525990213976</v>
      </c>
    </row>
    <row r="44" spans="1:37" s="60" customFormat="1" x14ac:dyDescent="0.2">
      <c r="A44" s="57" t="s">
        <v>55</v>
      </c>
      <c r="B44" s="58" t="s">
        <v>56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1.9588670490078921</v>
      </c>
      <c r="W44" s="59">
        <v>6.6380563646344219</v>
      </c>
      <c r="X44" s="59">
        <v>10.693275432496591</v>
      </c>
      <c r="Y44" s="59">
        <v>12.235574773722062</v>
      </c>
      <c r="Z44" s="59">
        <v>12.621496719957259</v>
      </c>
      <c r="AA44" s="59">
        <v>14.17783017272499</v>
      </c>
      <c r="AB44" s="59">
        <v>14.953451447741056</v>
      </c>
      <c r="AC44" s="59">
        <v>16.503425872033333</v>
      </c>
      <c r="AD44" s="59">
        <v>17.152324466008984</v>
      </c>
      <c r="AE44" s="59">
        <v>19.436660210904712</v>
      </c>
      <c r="AF44" s="59">
        <v>21.060783312766997</v>
      </c>
      <c r="AG44"/>
      <c r="AH44"/>
      <c r="AI44"/>
      <c r="AJ44"/>
      <c r="AK44"/>
    </row>
    <row r="45" spans="1:37" s="20" customFormat="1" x14ac:dyDescent="0.2">
      <c r="A45" s="30" t="s">
        <v>57</v>
      </c>
      <c r="B45" s="31"/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2.2034149433935228</v>
      </c>
      <c r="S45" s="19">
        <v>1.8486672398968187</v>
      </c>
      <c r="T45" s="19">
        <v>1.3408808636667622</v>
      </c>
      <c r="U45" s="19">
        <v>1.2688502227954526</v>
      </c>
      <c r="V45" s="19">
        <v>1.2905508210490111</v>
      </c>
      <c r="W45" s="19">
        <v>2.1026507073206266</v>
      </c>
      <c r="X45" s="19">
        <v>3.6319823049273903</v>
      </c>
      <c r="Y45" s="19">
        <v>4.1380427370454766</v>
      </c>
      <c r="Z45" s="19">
        <v>3.4468722633920179</v>
      </c>
      <c r="AA45" s="19">
        <v>2.8471374437654906</v>
      </c>
      <c r="AB45" s="19">
        <v>3.9247736304450549</v>
      </c>
      <c r="AC45" s="19">
        <v>21.286015103956061</v>
      </c>
      <c r="AD45" s="19">
        <v>20.229079763948164</v>
      </c>
      <c r="AE45" s="19">
        <v>22.560835415583806</v>
      </c>
      <c r="AF45" s="19">
        <v>17.419296662833837</v>
      </c>
      <c r="AG45"/>
      <c r="AH45"/>
      <c r="AI45"/>
      <c r="AJ45"/>
      <c r="AK45"/>
    </row>
    <row r="46" spans="1:37" x14ac:dyDescent="0.2">
      <c r="A46" s="61" t="s">
        <v>58</v>
      </c>
      <c r="B46" s="25"/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  <c r="AA46" s="62">
        <v>2.3308756987999998E-2</v>
      </c>
      <c r="AB46" s="62">
        <v>1.2743217872000001E-2</v>
      </c>
      <c r="AC46" s="62">
        <v>1.2876951999999999E-2</v>
      </c>
      <c r="AD46" s="62">
        <v>1.4234462E-2</v>
      </c>
      <c r="AE46" s="62">
        <v>2.9723185667999998E-2</v>
      </c>
      <c r="AF46" s="62">
        <v>0.40482290195599996</v>
      </c>
    </row>
    <row r="47" spans="1:37" x14ac:dyDescent="0.2">
      <c r="A47" s="45" t="s">
        <v>59</v>
      </c>
      <c r="B47" s="63"/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</row>
    <row r="48" spans="1:37" x14ac:dyDescent="0.2">
      <c r="A48" s="49" t="s">
        <v>60</v>
      </c>
      <c r="B48" s="11"/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</row>
    <row r="49" spans="1:37" x14ac:dyDescent="0.2">
      <c r="A49" s="49" t="s">
        <v>61</v>
      </c>
      <c r="B49" s="11"/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</row>
    <row r="50" spans="1:37" x14ac:dyDescent="0.2">
      <c r="A50" s="49" t="s">
        <v>62</v>
      </c>
      <c r="B50" s="11"/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</row>
    <row r="51" spans="1:37" x14ac:dyDescent="0.2">
      <c r="A51" s="49" t="s">
        <v>63</v>
      </c>
      <c r="B51" s="11"/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</row>
    <row r="52" spans="1:37" x14ac:dyDescent="0.2">
      <c r="A52" s="49" t="s">
        <v>64</v>
      </c>
      <c r="B52" s="11"/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</row>
    <row r="53" spans="1:37" x14ac:dyDescent="0.2">
      <c r="A53" s="49" t="s">
        <v>65</v>
      </c>
      <c r="B53" s="11"/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</row>
    <row r="54" spans="1:37" x14ac:dyDescent="0.2">
      <c r="A54" s="55" t="s">
        <v>66</v>
      </c>
      <c r="B54" s="31"/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</row>
    <row r="55" spans="1:37" x14ac:dyDescent="0.2">
      <c r="A55" s="64" t="s">
        <v>67</v>
      </c>
      <c r="B55" s="65"/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2.2034149433935228</v>
      </c>
      <c r="S55" s="51">
        <v>1.8486672398968187</v>
      </c>
      <c r="T55" s="51">
        <v>1.3408808636667622</v>
      </c>
      <c r="U55" s="51">
        <v>1.2688502227954526</v>
      </c>
      <c r="V55" s="51">
        <v>1.2905508210490111</v>
      </c>
      <c r="W55" s="51">
        <v>2.1026507073206266</v>
      </c>
      <c r="X55" s="51">
        <v>3.6319823049273903</v>
      </c>
      <c r="Y55" s="51">
        <v>4.1380427370454766</v>
      </c>
      <c r="Z55" s="51">
        <v>3.4468722633920179</v>
      </c>
      <c r="AA55" s="51">
        <v>2.8238286867774907</v>
      </c>
      <c r="AB55" s="51">
        <v>3.9120304125730549</v>
      </c>
      <c r="AC55" s="51">
        <v>21.273138151956061</v>
      </c>
      <c r="AD55" s="51">
        <v>20.214845301948163</v>
      </c>
      <c r="AE55" s="51">
        <v>22.531112229915806</v>
      </c>
      <c r="AF55" s="51">
        <v>17.014473760877838</v>
      </c>
    </row>
    <row r="56" spans="1:37" s="20" customFormat="1" x14ac:dyDescent="0.2">
      <c r="A56" s="66" t="s">
        <v>68</v>
      </c>
      <c r="B56" s="67"/>
      <c r="C56" s="68">
        <v>117.26245343999999</v>
      </c>
      <c r="D56" s="68">
        <v>160.94508671999998</v>
      </c>
      <c r="E56" s="68">
        <v>186.81433847999998</v>
      </c>
      <c r="F56" s="68">
        <v>216.73306511999999</v>
      </c>
      <c r="G56" s="68">
        <v>238.53130224</v>
      </c>
      <c r="H56" s="68">
        <v>251.62747632</v>
      </c>
      <c r="I56" s="68">
        <v>302.71978703999997</v>
      </c>
      <c r="J56" s="68">
        <v>285.83261519999996</v>
      </c>
      <c r="K56" s="68">
        <v>338.56194767999995</v>
      </c>
      <c r="L56" s="68">
        <v>386.83254983999996</v>
      </c>
      <c r="M56" s="68">
        <v>438.65721239999999</v>
      </c>
      <c r="N56" s="68">
        <v>481.77981192000004</v>
      </c>
      <c r="O56" s="68">
        <v>475.53328152</v>
      </c>
      <c r="P56" s="68">
        <v>538.94633496000006</v>
      </c>
      <c r="Q56" s="68">
        <v>601.13162208000006</v>
      </c>
      <c r="R56" s="68">
        <v>606.79657896000003</v>
      </c>
      <c r="S56" s="68">
        <v>632.08425720000002</v>
      </c>
      <c r="T56" s="68">
        <v>592.92497351999998</v>
      </c>
      <c r="U56" s="68">
        <v>668.83108775999995</v>
      </c>
      <c r="V56" s="68">
        <v>624.70667400239995</v>
      </c>
      <c r="W56" s="68">
        <v>709.72863007199987</v>
      </c>
      <c r="X56" s="68">
        <v>569.27431704000003</v>
      </c>
      <c r="Y56" s="68">
        <v>600.49404518400002</v>
      </c>
      <c r="Z56" s="68">
        <v>606.21500544000003</v>
      </c>
      <c r="AA56" s="68">
        <v>535.67527838175965</v>
      </c>
      <c r="AB56" s="68">
        <v>555.11316242845055</v>
      </c>
      <c r="AC56" s="68">
        <v>562.98977892358505</v>
      </c>
      <c r="AD56" s="68">
        <v>555.49767086870213</v>
      </c>
      <c r="AE56" s="68">
        <v>604.09375845912712</v>
      </c>
      <c r="AF56" s="68">
        <v>591.35700114828694</v>
      </c>
      <c r="AG56"/>
      <c r="AH56"/>
      <c r="AI56"/>
      <c r="AJ56"/>
      <c r="AK56"/>
    </row>
    <row r="57" spans="1:37" s="20" customFormat="1" x14ac:dyDescent="0.2">
      <c r="A57" s="66" t="s">
        <v>69</v>
      </c>
      <c r="B57" s="67"/>
      <c r="C57" s="68">
        <v>93.97797288000001</v>
      </c>
      <c r="D57" s="68">
        <v>113.49299543999999</v>
      </c>
      <c r="E57" s="68">
        <v>132.72800112000002</v>
      </c>
      <c r="F57" s="68">
        <v>157.62796367999999</v>
      </c>
      <c r="G57" s="68">
        <v>174.29973791999998</v>
      </c>
      <c r="H57" s="68">
        <v>177.05682719999999</v>
      </c>
      <c r="I57" s="68">
        <v>195.73179912000001</v>
      </c>
      <c r="J57" s="68">
        <v>206.84631528000003</v>
      </c>
      <c r="K57" s="68">
        <v>226.38287760000003</v>
      </c>
      <c r="L57" s="68">
        <v>245.83328088000002</v>
      </c>
      <c r="M57" s="68">
        <v>293.28537216000001</v>
      </c>
      <c r="N57" s="68">
        <v>289.4525927316289</v>
      </c>
      <c r="O57" s="68">
        <v>277.30837583846414</v>
      </c>
      <c r="P57" s="68">
        <v>283.59433349886501</v>
      </c>
      <c r="Q57" s="68">
        <v>287.60224946062579</v>
      </c>
      <c r="R57" s="68">
        <v>290.43518976424548</v>
      </c>
      <c r="S57" s="68">
        <v>319.05102608438625</v>
      </c>
      <c r="T57" s="68">
        <v>327.30937891971121</v>
      </c>
      <c r="U57" s="68">
        <v>338.35195318062898</v>
      </c>
      <c r="V57" s="68">
        <v>318.10044110210168</v>
      </c>
      <c r="W57" s="68">
        <v>338.43494203213277</v>
      </c>
      <c r="X57" s="68">
        <v>342.78449142682268</v>
      </c>
      <c r="Y57" s="68">
        <v>379.21111377714976</v>
      </c>
      <c r="Z57" s="68">
        <v>359.13888055658725</v>
      </c>
      <c r="AA57" s="68">
        <v>338.70720287963491</v>
      </c>
      <c r="AB57" s="68">
        <v>368.37911254031883</v>
      </c>
      <c r="AC57" s="68">
        <v>365.27895213354651</v>
      </c>
      <c r="AD57" s="68">
        <v>371.3139641761536</v>
      </c>
      <c r="AE57" s="68">
        <v>397.69184770224592</v>
      </c>
      <c r="AF57" s="68">
        <v>405.98376958095957</v>
      </c>
      <c r="AG57"/>
      <c r="AH57"/>
      <c r="AI57"/>
      <c r="AJ57"/>
      <c r="AK57"/>
    </row>
    <row r="58" spans="1:37" x14ac:dyDescent="0.2">
      <c r="A58" s="61" t="s">
        <v>70</v>
      </c>
      <c r="B58" s="25"/>
      <c r="C58" s="62">
        <v>41.183187884480368</v>
      </c>
      <c r="D58" s="62">
        <v>49.735094422032333</v>
      </c>
      <c r="E58" s="62">
        <v>58.164291483879921</v>
      </c>
      <c r="F58" s="62">
        <v>69.075995631131647</v>
      </c>
      <c r="G58" s="62">
        <v>76.381929030762123</v>
      </c>
      <c r="H58" s="62">
        <v>77.590145406928414</v>
      </c>
      <c r="I58" s="62">
        <v>85.773923517367209</v>
      </c>
      <c r="J58" s="62">
        <v>90.644545783787549</v>
      </c>
      <c r="K58" s="62">
        <v>99.205891511778319</v>
      </c>
      <c r="L58" s="62">
        <v>107.72948047801387</v>
      </c>
      <c r="M58" s="62">
        <v>128.52401701468824</v>
      </c>
      <c r="N58" s="62">
        <v>126.87212304749134</v>
      </c>
      <c r="O58" s="62">
        <v>121.57569637631779</v>
      </c>
      <c r="P58" s="62">
        <v>124.35878880925662</v>
      </c>
      <c r="Q58" s="62">
        <v>126.14397439984256</v>
      </c>
      <c r="R58" s="62">
        <v>127.41451490923421</v>
      </c>
      <c r="S58" s="62">
        <v>139.99914885868094</v>
      </c>
      <c r="T58" s="62">
        <v>143.65456170364121</v>
      </c>
      <c r="U58" s="62">
        <v>148.53387910446386</v>
      </c>
      <c r="V58" s="62">
        <v>139.67449608920623</v>
      </c>
      <c r="W58" s="62">
        <v>152.23501563803831</v>
      </c>
      <c r="X58" s="62">
        <v>178.76551852342843</v>
      </c>
      <c r="Y58" s="62">
        <v>188.51120740757077</v>
      </c>
      <c r="Z58" s="62">
        <v>185.05274126064512</v>
      </c>
      <c r="AA58" s="62">
        <v>166.01929587872704</v>
      </c>
      <c r="AB58" s="62">
        <v>179.3098832768348</v>
      </c>
      <c r="AC58" s="62">
        <v>178.33040210795085</v>
      </c>
      <c r="AD58" s="62">
        <v>191.97719075560386</v>
      </c>
      <c r="AE58" s="62">
        <v>205.61511570855646</v>
      </c>
      <c r="AF58" s="62">
        <v>209.90221509565404</v>
      </c>
    </row>
    <row r="59" spans="1:37" x14ac:dyDescent="0.2">
      <c r="A59" s="70" t="s">
        <v>71</v>
      </c>
      <c r="B59" s="71" t="s">
        <v>72</v>
      </c>
      <c r="C59" s="72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38.034730061380046</v>
      </c>
      <c r="W59" s="73">
        <v>45.552837343288289</v>
      </c>
      <c r="X59" s="73">
        <v>49.465680678635778</v>
      </c>
      <c r="Y59" s="73">
        <v>41.945074950829479</v>
      </c>
      <c r="Z59" s="73">
        <v>45.20984572025101</v>
      </c>
      <c r="AA59" s="73">
        <v>42.680910166579608</v>
      </c>
      <c r="AB59" s="73">
        <v>48.906385506129837</v>
      </c>
      <c r="AC59" s="73">
        <v>47.582389048657234</v>
      </c>
      <c r="AD59" s="73">
        <v>53.716584668505476</v>
      </c>
      <c r="AE59" s="73">
        <v>57.532573159401849</v>
      </c>
      <c r="AF59" s="73">
        <v>58.732134087983702</v>
      </c>
    </row>
    <row r="60" spans="1:37" x14ac:dyDescent="0.2">
      <c r="A60" s="70" t="s">
        <v>73</v>
      </c>
      <c r="B60" s="71" t="s">
        <v>74</v>
      </c>
      <c r="C60" s="72">
        <v>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16.254697493582263</v>
      </c>
      <c r="W60" s="73">
        <v>22.439278647242091</v>
      </c>
      <c r="X60" s="73">
        <v>15.381856616091989</v>
      </c>
      <c r="Y60" s="73">
        <v>15.365789123022283</v>
      </c>
      <c r="Z60" s="73">
        <v>12.835322920602268</v>
      </c>
      <c r="AA60" s="73">
        <v>13.753237438292986</v>
      </c>
      <c r="AB60" s="73">
        <v>13.162909569304595</v>
      </c>
      <c r="AC60" s="73">
        <v>13.775248566349966</v>
      </c>
      <c r="AD60" s="73">
        <v>15.944182991802142</v>
      </c>
      <c r="AE60" s="73">
        <v>17.076846566169994</v>
      </c>
      <c r="AF60" s="73">
        <v>17.432900828985755</v>
      </c>
    </row>
    <row r="61" spans="1:37" x14ac:dyDescent="0.2">
      <c r="A61" s="70" t="s">
        <v>75</v>
      </c>
      <c r="B61" s="71" t="s">
        <v>76</v>
      </c>
      <c r="C61" s="72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38.227514698818617</v>
      </c>
      <c r="W61" s="73">
        <v>30.489686381338636</v>
      </c>
      <c r="X61" s="73">
        <v>41.308043138870389</v>
      </c>
      <c r="Y61" s="73">
        <v>49.436536298284615</v>
      </c>
      <c r="Z61" s="73">
        <v>41.303226043077203</v>
      </c>
      <c r="AA61" s="73">
        <v>41.295692007327077</v>
      </c>
      <c r="AB61" s="73">
        <v>42.038675151380588</v>
      </c>
      <c r="AC61" s="73">
        <v>37.056108048575489</v>
      </c>
      <c r="AD61" s="73">
        <v>34.683312589286182</v>
      </c>
      <c r="AE61" s="73">
        <v>37.147190784142389</v>
      </c>
      <c r="AF61" s="73">
        <v>37.921714088493339</v>
      </c>
    </row>
    <row r="62" spans="1:37" x14ac:dyDescent="0.2">
      <c r="A62" s="70" t="s">
        <v>77</v>
      </c>
      <c r="B62" s="71" t="s">
        <v>78</v>
      </c>
      <c r="C62" s="72">
        <v>0</v>
      </c>
      <c r="D62" s="73">
        <v>0</v>
      </c>
      <c r="E62" s="73">
        <v>0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5.2561313012157065</v>
      </c>
      <c r="W62" s="73">
        <v>4.4505944025427331</v>
      </c>
      <c r="X62" s="73">
        <v>8.5547069123015174</v>
      </c>
      <c r="Y62" s="73">
        <v>7.6099379294441993</v>
      </c>
      <c r="Z62" s="73">
        <v>9.8539114816118953</v>
      </c>
      <c r="AA62" s="73">
        <v>7.3730260383916173</v>
      </c>
      <c r="AB62" s="73">
        <v>8.1793364060929417</v>
      </c>
      <c r="AC62" s="73">
        <v>10.695711065576759</v>
      </c>
      <c r="AD62" s="73">
        <v>9.1456962768568264</v>
      </c>
      <c r="AE62" s="73">
        <v>9.7954001243574229</v>
      </c>
      <c r="AF62" s="73">
        <v>9.9996353709967369</v>
      </c>
    </row>
    <row r="63" spans="1:37" x14ac:dyDescent="0.2">
      <c r="A63" s="70" t="s">
        <v>79</v>
      </c>
      <c r="B63" s="71" t="s">
        <v>80</v>
      </c>
      <c r="C63" s="72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12.914833909849099</v>
      </c>
      <c r="W63" s="73">
        <v>17.565312511746221</v>
      </c>
      <c r="X63" s="73">
        <v>15.921260086783381</v>
      </c>
      <c r="Y63" s="73">
        <v>15.893945254310326</v>
      </c>
      <c r="Z63" s="73">
        <v>12.601247455066652</v>
      </c>
      <c r="AA63" s="73">
        <v>7.1014917969472275</v>
      </c>
      <c r="AB63" s="73">
        <v>9.2977020831277972</v>
      </c>
      <c r="AC63" s="73">
        <v>8.1606867408082255</v>
      </c>
      <c r="AD63" s="73">
        <v>14.316317845908484</v>
      </c>
      <c r="AE63" s="73">
        <v>15.333339022313094</v>
      </c>
      <c r="AF63" s="73">
        <v>15.653040947427847</v>
      </c>
    </row>
    <row r="64" spans="1:37" x14ac:dyDescent="0.2">
      <c r="A64" s="74" t="s">
        <v>81</v>
      </c>
      <c r="B64" s="75"/>
      <c r="C64" s="72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28.986588624360518</v>
      </c>
      <c r="W64" s="73">
        <v>31.737306351880356</v>
      </c>
      <c r="X64" s="73">
        <v>48.133971090745362</v>
      </c>
      <c r="Y64" s="73">
        <v>58.259923851679858</v>
      </c>
      <c r="Z64" s="73">
        <v>63.249187640036091</v>
      </c>
      <c r="AA64" s="73">
        <v>53.81493843118853</v>
      </c>
      <c r="AB64" s="73">
        <v>57.724874560799037</v>
      </c>
      <c r="AC64" s="73">
        <v>61.060258637983182</v>
      </c>
      <c r="AD64" s="73">
        <v>64.171096383244731</v>
      </c>
      <c r="AE64" s="73">
        <v>68.729766052171726</v>
      </c>
      <c r="AF64" s="73">
        <v>70.162789771766697</v>
      </c>
    </row>
    <row r="65" spans="1:37" x14ac:dyDescent="0.2">
      <c r="A65" s="76" t="s">
        <v>82</v>
      </c>
      <c r="B65" s="28"/>
      <c r="C65" s="78">
        <v>52.794784995519635</v>
      </c>
      <c r="D65" s="78">
        <v>63.757901017967662</v>
      </c>
      <c r="E65" s="78">
        <v>74.563709636120095</v>
      </c>
      <c r="F65" s="78">
        <v>88.55196804886836</v>
      </c>
      <c r="G65" s="78">
        <v>97.917808889237875</v>
      </c>
      <c r="H65" s="78">
        <v>99.466681793071587</v>
      </c>
      <c r="I65" s="78">
        <v>109.9578756026328</v>
      </c>
      <c r="J65" s="78">
        <v>116.20176949621248</v>
      </c>
      <c r="K65" s="78">
        <v>127.17698608822171</v>
      </c>
      <c r="L65" s="78">
        <v>138.10380040198615</v>
      </c>
      <c r="M65" s="78">
        <v>164.76135514531177</v>
      </c>
      <c r="N65" s="78">
        <v>162.58046968413754</v>
      </c>
      <c r="O65" s="78">
        <v>155.73267946214636</v>
      </c>
      <c r="P65" s="78">
        <v>159.23554468960839</v>
      </c>
      <c r="Q65" s="78">
        <v>161.45827506078322</v>
      </c>
      <c r="R65" s="78">
        <v>163.02067485501129</v>
      </c>
      <c r="S65" s="78">
        <v>179.05187722570531</v>
      </c>
      <c r="T65" s="78">
        <v>183.65481721607003</v>
      </c>
      <c r="U65" s="78">
        <v>189.81807407616512</v>
      </c>
      <c r="V65" s="78">
        <v>178.42594501289545</v>
      </c>
      <c r="W65" s="78">
        <v>186.19992639409443</v>
      </c>
      <c r="X65" s="78">
        <v>164.01897290339426</v>
      </c>
      <c r="Y65" s="78">
        <v>190.69990636957903</v>
      </c>
      <c r="Z65" s="78">
        <v>174.08613929594213</v>
      </c>
      <c r="AA65" s="78">
        <v>172.68790700090784</v>
      </c>
      <c r="AB65" s="78">
        <v>189.069229263484</v>
      </c>
      <c r="AC65" s="78">
        <v>186.94855002559567</v>
      </c>
      <c r="AD65" s="78">
        <v>179.33677342054978</v>
      </c>
      <c r="AE65" s="78">
        <v>192.07673199368949</v>
      </c>
      <c r="AF65" s="78">
        <v>196.08155448530553</v>
      </c>
    </row>
    <row r="66" spans="1:37" x14ac:dyDescent="0.2">
      <c r="A66" s="79" t="s">
        <v>83</v>
      </c>
      <c r="B66" s="80" t="s">
        <v>84</v>
      </c>
      <c r="C66" s="81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82">
        <v>0</v>
      </c>
      <c r="U66" s="82">
        <v>0</v>
      </c>
      <c r="V66" s="82">
        <v>18.513693455400052</v>
      </c>
      <c r="W66" s="82">
        <v>12.565603817961827</v>
      </c>
      <c r="X66" s="82">
        <v>6.8870155476497645</v>
      </c>
      <c r="Y66" s="82">
        <v>6.1458168004426437</v>
      </c>
      <c r="Z66" s="82">
        <v>4.2144677420369936</v>
      </c>
      <c r="AA66" s="82">
        <v>12.139210922378206</v>
      </c>
      <c r="AB66" s="82">
        <v>7.7346557956142963</v>
      </c>
      <c r="AC66" s="82">
        <v>11.997985603467763</v>
      </c>
      <c r="AD66" s="82">
        <v>7.8837301455410875</v>
      </c>
      <c r="AE66" s="82">
        <v>8.4437848043838404</v>
      </c>
      <c r="AF66" s="82">
        <v>8.6198387123609539</v>
      </c>
    </row>
    <row r="67" spans="1:37" x14ac:dyDescent="0.2">
      <c r="A67" s="83" t="s">
        <v>85</v>
      </c>
      <c r="B67" s="84">
        <v>84</v>
      </c>
      <c r="C67" s="72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49.446654305191473</v>
      </c>
      <c r="W67" s="73">
        <v>62.995291300376444</v>
      </c>
      <c r="X67" s="73">
        <v>58.056429272444412</v>
      </c>
      <c r="Y67" s="73">
        <v>65.816235538750064</v>
      </c>
      <c r="Z67" s="73">
        <v>59.772445891274863</v>
      </c>
      <c r="AA67" s="73">
        <v>55.337891350594013</v>
      </c>
      <c r="AB67" s="73">
        <v>64.092167770786205</v>
      </c>
      <c r="AC67" s="73">
        <v>62.486392396167098</v>
      </c>
      <c r="AD67" s="73">
        <v>61.797200507466123</v>
      </c>
      <c r="AE67" s="73">
        <v>66.187230278743982</v>
      </c>
      <c r="AF67" s="73">
        <v>67.567241827913762</v>
      </c>
    </row>
    <row r="68" spans="1:37" x14ac:dyDescent="0.2">
      <c r="A68" s="70" t="s">
        <v>86</v>
      </c>
      <c r="B68" s="71">
        <v>85</v>
      </c>
      <c r="C68" s="72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45.617592467297364</v>
      </c>
      <c r="W68" s="73">
        <v>57.991545001509387</v>
      </c>
      <c r="X68" s="73">
        <v>52.490127545445603</v>
      </c>
      <c r="Y68" s="73">
        <v>62.256326030457956</v>
      </c>
      <c r="Z68" s="73">
        <v>52.139477926261556</v>
      </c>
      <c r="AA68" s="73">
        <v>48.007029014290026</v>
      </c>
      <c r="AB68" s="73">
        <v>54.066861582501922</v>
      </c>
      <c r="AC68" s="73">
        <v>51.434293951445667</v>
      </c>
      <c r="AD68" s="73">
        <v>50.352330033658582</v>
      </c>
      <c r="AE68" s="73">
        <v>53.929324235430926</v>
      </c>
      <c r="AF68" s="73">
        <v>55.053756999430689</v>
      </c>
    </row>
    <row r="69" spans="1:37" x14ac:dyDescent="0.2">
      <c r="A69" s="74" t="s">
        <v>87</v>
      </c>
      <c r="B69" s="75" t="s">
        <v>88</v>
      </c>
      <c r="C69" s="85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64.848004785006594</v>
      </c>
      <c r="W69" s="86">
        <v>52.647486274246759</v>
      </c>
      <c r="X69" s="86">
        <v>46.585400537854447</v>
      </c>
      <c r="Y69" s="86">
        <v>56.481527999928396</v>
      </c>
      <c r="Z69" s="86">
        <v>57.959747736368719</v>
      </c>
      <c r="AA69" s="86">
        <v>57.203775713645605</v>
      </c>
      <c r="AB69" s="86">
        <v>63.175544114581584</v>
      </c>
      <c r="AC69" s="86">
        <v>61.029878074515125</v>
      </c>
      <c r="AD69" s="86">
        <v>59.303512733884027</v>
      </c>
      <c r="AE69" s="86">
        <v>63.51639267513076</v>
      </c>
      <c r="AF69" s="86">
        <v>64.840716945600107</v>
      </c>
    </row>
    <row r="70" spans="1:37" s="20" customFormat="1" x14ac:dyDescent="0.2">
      <c r="A70" s="32" t="s">
        <v>89</v>
      </c>
      <c r="B70" s="33"/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/>
      <c r="AH70"/>
      <c r="AI70"/>
      <c r="AJ70"/>
      <c r="AK70"/>
    </row>
    <row r="71" spans="1:37" s="20" customFormat="1" ht="13.5" thickBot="1" x14ac:dyDescent="0.25">
      <c r="A71" s="30" t="s">
        <v>90</v>
      </c>
      <c r="B71" s="31"/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/>
      <c r="AH71"/>
      <c r="AI71"/>
      <c r="AJ71"/>
      <c r="AK71"/>
    </row>
    <row r="72" spans="1:37" s="20" customFormat="1" ht="13.5" thickBot="1" x14ac:dyDescent="0.25">
      <c r="A72" s="36" t="s">
        <v>91</v>
      </c>
      <c r="B72" s="37"/>
      <c r="C72" s="38">
        <v>0.75354696383988085</v>
      </c>
      <c r="D72" s="38">
        <v>0.19407323759980954</v>
      </c>
      <c r="E72" s="38">
        <v>-2.1108964799623209E-2</v>
      </c>
      <c r="F72" s="38">
        <v>0.55899985152041154</v>
      </c>
      <c r="G72" s="38">
        <v>0.40374126143990452</v>
      </c>
      <c r="H72" s="38">
        <v>0.12430595496005026</v>
      </c>
      <c r="I72" s="38">
        <v>3.2740435199229978E-3</v>
      </c>
      <c r="J72" s="38">
        <v>-1.4647036800056412E-2</v>
      </c>
      <c r="K72" s="38">
        <v>1.262229936037329E-2</v>
      </c>
      <c r="L72" s="38">
        <v>1.5853263360440906E-2</v>
      </c>
      <c r="M72" s="38">
        <v>4.6762818959905417E-2</v>
      </c>
      <c r="N72" s="38">
        <v>-1.0382164320162701E-2</v>
      </c>
      <c r="O72" s="38">
        <v>18.42614461248013</v>
      </c>
      <c r="P72" s="38">
        <v>-25.120120446960527</v>
      </c>
      <c r="Q72" s="38">
        <v>-4.6431106656004886</v>
      </c>
      <c r="R72" s="38">
        <v>-8.0734591562077185E-2</v>
      </c>
      <c r="S72" s="38">
        <v>1.4871598314141465</v>
      </c>
      <c r="T72" s="38">
        <v>-11.540853078108057</v>
      </c>
      <c r="U72" s="38">
        <v>67.948505782669599</v>
      </c>
      <c r="V72" s="38">
        <v>-6.8960408652294518</v>
      </c>
      <c r="W72" s="38">
        <v>-10.345160514646977</v>
      </c>
      <c r="X72" s="38">
        <v>12.979859344376337</v>
      </c>
      <c r="Y72" s="38">
        <v>14.684399425861102</v>
      </c>
      <c r="Z72" s="38">
        <v>0.37247555134513277</v>
      </c>
      <c r="AA72" s="38">
        <v>8.8237771665912987</v>
      </c>
      <c r="AB72" s="38">
        <v>38.01341068215288</v>
      </c>
      <c r="AC72" s="38">
        <v>10.193835483917837</v>
      </c>
      <c r="AD72" s="38">
        <v>-23.981131777811697</v>
      </c>
      <c r="AE72" s="38">
        <v>-40.274710307198575</v>
      </c>
      <c r="AF72" s="38">
        <v>-32.866921298701527</v>
      </c>
      <c r="AG72"/>
      <c r="AH72"/>
      <c r="AI72"/>
      <c r="AJ72"/>
      <c r="AK72"/>
    </row>
    <row r="73" spans="1:37" x14ac:dyDescent="0.2">
      <c r="A73" s="87"/>
      <c r="B73" s="87"/>
      <c r="C73" s="9">
        <f t="shared" ref="C73:AF73" si="1">C25*(C8-C10)/C8</f>
        <v>14.332316636987812</v>
      </c>
      <c r="D73" s="9">
        <f t="shared" si="1"/>
        <v>16.118402749466227</v>
      </c>
      <c r="E73" s="9">
        <f t="shared" si="1"/>
        <v>16.631895901133078</v>
      </c>
      <c r="F73" s="9">
        <f t="shared" si="1"/>
        <v>11.184250982115806</v>
      </c>
      <c r="G73" s="9">
        <f t="shared" si="1"/>
        <v>9.840965793255922</v>
      </c>
      <c r="H73" s="9">
        <f t="shared" si="1"/>
        <v>25.786793232686076</v>
      </c>
      <c r="I73" s="9">
        <f t="shared" si="1"/>
        <v>25.769644648630567</v>
      </c>
      <c r="J73" s="9">
        <f t="shared" si="1"/>
        <v>19.724675577214143</v>
      </c>
      <c r="K73" s="9">
        <f t="shared" si="1"/>
        <v>14.394133307113368</v>
      </c>
      <c r="L73" s="9">
        <f t="shared" si="1"/>
        <v>19.161892808900852</v>
      </c>
      <c r="M73" s="9">
        <f t="shared" si="1"/>
        <v>12.10612539230195</v>
      </c>
      <c r="N73" s="9">
        <f t="shared" si="1"/>
        <v>20.498827176172732</v>
      </c>
      <c r="O73" s="9">
        <f t="shared" si="1"/>
        <v>19.343375267965349</v>
      </c>
      <c r="P73" s="9">
        <f t="shared" si="1"/>
        <v>18.447918053107195</v>
      </c>
      <c r="Q73" s="9">
        <f t="shared" si="1"/>
        <v>21.768385256959082</v>
      </c>
      <c r="R73" s="9">
        <f t="shared" si="1"/>
        <v>39.851264313204993</v>
      </c>
      <c r="S73" s="9">
        <f t="shared" si="1"/>
        <v>37.989931789975131</v>
      </c>
      <c r="T73" s="9">
        <f t="shared" si="1"/>
        <v>31.940927235635112</v>
      </c>
      <c r="U73" s="9">
        <f t="shared" si="1"/>
        <v>37.499966372943582</v>
      </c>
      <c r="V73" s="9">
        <f t="shared" si="1"/>
        <v>34.013780583847741</v>
      </c>
      <c r="W73" s="9">
        <f t="shared" si="1"/>
        <v>35.995655859509156</v>
      </c>
      <c r="X73" s="9">
        <f t="shared" si="1"/>
        <v>36.267321209167655</v>
      </c>
      <c r="Y73" s="9">
        <f t="shared" si="1"/>
        <v>37.150292523998054</v>
      </c>
      <c r="Z73" s="9">
        <f t="shared" si="1"/>
        <v>40.369960737005634</v>
      </c>
      <c r="AA73" s="9">
        <f t="shared" si="1"/>
        <v>40.952481981039007</v>
      </c>
      <c r="AB73" s="9">
        <f t="shared" si="1"/>
        <v>41.836556824937006</v>
      </c>
      <c r="AC73" s="9">
        <f t="shared" si="1"/>
        <v>26.338925429198856</v>
      </c>
      <c r="AD73" s="9">
        <f t="shared" si="1"/>
        <v>25.011009522677352</v>
      </c>
      <c r="AE73" s="9">
        <f t="shared" si="1"/>
        <v>29.438748393606275</v>
      </c>
      <c r="AF73" s="9">
        <f t="shared" si="1"/>
        <v>33.260873329536068</v>
      </c>
    </row>
    <row r="74" spans="1:37" s="20" customFormat="1" x14ac:dyDescent="0.2">
      <c r="A74"/>
      <c r="B74" s="19"/>
      <c r="AG74"/>
      <c r="AH74"/>
      <c r="AI74"/>
      <c r="AJ74"/>
      <c r="AK74"/>
    </row>
    <row r="75" spans="1:37" s="20" customFormat="1" x14ac:dyDescent="0.2">
      <c r="A75"/>
      <c r="B75"/>
      <c r="AG75"/>
      <c r="AH75"/>
      <c r="AI75"/>
      <c r="AJ75"/>
      <c r="AK75"/>
    </row>
    <row r="76" spans="1:37" x14ac:dyDescent="0.2">
      <c r="A76"/>
      <c r="B76"/>
    </row>
    <row r="77" spans="1:37" x14ac:dyDescent="0.2">
      <c r="A77"/>
      <c r="B77"/>
    </row>
    <row r="78" spans="1:37" x14ac:dyDescent="0.2">
      <c r="A78"/>
      <c r="B78"/>
    </row>
    <row r="79" spans="1:37" x14ac:dyDescent="0.2">
      <c r="A79"/>
      <c r="B79"/>
    </row>
    <row r="80" spans="1:37" x14ac:dyDescent="0.2">
      <c r="A80"/>
      <c r="B80"/>
    </row>
    <row r="81" spans="1:37" x14ac:dyDescent="0.2">
      <c r="A81"/>
      <c r="B81"/>
    </row>
    <row r="82" spans="1:37" x14ac:dyDescent="0.2">
      <c r="A82"/>
      <c r="B82"/>
    </row>
    <row r="83" spans="1:37" x14ac:dyDescent="0.2">
      <c r="A83"/>
      <c r="B83"/>
    </row>
    <row r="84" spans="1:37" x14ac:dyDescent="0.2">
      <c r="A84"/>
      <c r="B84"/>
    </row>
    <row r="85" spans="1:37" x14ac:dyDescent="0.2">
      <c r="A85"/>
      <c r="B85"/>
    </row>
    <row r="86" spans="1:37" x14ac:dyDescent="0.2">
      <c r="A86"/>
      <c r="B86"/>
    </row>
    <row r="87" spans="1:37" s="91" customFormat="1" x14ac:dyDescent="0.2">
      <c r="A87"/>
      <c r="B87"/>
      <c r="AG87"/>
      <c r="AH87"/>
      <c r="AI87"/>
      <c r="AJ87"/>
      <c r="AK87"/>
    </row>
    <row r="88" spans="1:37" x14ac:dyDescent="0.2">
      <c r="B88"/>
    </row>
    <row r="89" spans="1:37" x14ac:dyDescent="0.2">
      <c r="B89"/>
    </row>
    <row r="90" spans="1:37" x14ac:dyDescent="0.2">
      <c r="B90"/>
    </row>
  </sheetData>
  <pageMargins left="0.78740157480314965" right="0.78740157480314965" top="0.78740157480314965" bottom="0.78740157480314965" header="0.51181102362204722" footer="0.51181102362204722"/>
  <pageSetup paperSize="8" scale="56" orientation="landscape" cellComments="asDisplayed" r:id="rId1"/>
  <headerFooter alignWithMargins="0">
    <oddFooter>&amp;L&amp;F&amp;CPage &amp;P of &amp;N&amp;R&amp;A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FE6D-8036-4210-A33B-12598E1BD9B3}">
  <sheetPr>
    <tabColor indexed="13"/>
    <pageSetUpPr fitToPage="1"/>
  </sheetPr>
  <dimension ref="A1:AK897"/>
  <sheetViews>
    <sheetView zoomScale="80" zoomScaleNormal="8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2.75" x14ac:dyDescent="0.2"/>
  <cols>
    <col min="1" max="1" width="38.28515625" style="93" customWidth="1"/>
    <col min="2" max="2" width="8.5703125" style="9" bestFit="1" customWidth="1"/>
    <col min="3" max="32" width="9.140625" style="9"/>
    <col min="38" max="16384" width="9.140625" style="9"/>
  </cols>
  <sheetData>
    <row r="1" spans="1:37" s="4" customFormat="1" ht="47.25" customHeight="1" thickBot="1" x14ac:dyDescent="0.25">
      <c r="A1" s="1" t="s">
        <v>120</v>
      </c>
      <c r="B1" s="2" t="s">
        <v>1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99">
        <v>2009</v>
      </c>
      <c r="W1" s="99">
        <v>2010</v>
      </c>
      <c r="X1" s="99">
        <v>2011</v>
      </c>
      <c r="Y1" s="99">
        <v>2012</v>
      </c>
      <c r="Z1" s="99">
        <v>2013</v>
      </c>
      <c r="AA1" s="99">
        <v>2014</v>
      </c>
      <c r="AB1" s="99">
        <v>2015</v>
      </c>
      <c r="AC1" s="99">
        <v>2016</v>
      </c>
      <c r="AD1" s="99">
        <v>2017</v>
      </c>
      <c r="AE1" s="99">
        <v>2018</v>
      </c>
      <c r="AF1" s="99">
        <v>2019</v>
      </c>
      <c r="AG1"/>
      <c r="AH1"/>
      <c r="AI1"/>
      <c r="AJ1"/>
      <c r="AK1"/>
    </row>
    <row r="2" spans="1:37" x14ac:dyDescent="0.2">
      <c r="A2" s="5" t="s">
        <v>2</v>
      </c>
      <c r="B2" s="6"/>
      <c r="C2" s="7">
        <v>167.7602</v>
      </c>
      <c r="D2" s="7">
        <v>167.802627697378</v>
      </c>
      <c r="E2" s="7">
        <v>162.48672000000002</v>
      </c>
      <c r="F2" s="7">
        <v>160.59407999999999</v>
      </c>
      <c r="G2" s="7">
        <v>174.16413092756795</v>
      </c>
      <c r="H2" s="7">
        <v>154.64348927091478</v>
      </c>
      <c r="I2" s="7">
        <v>168.56703819009985</v>
      </c>
      <c r="J2" s="7">
        <v>180.74292080111704</v>
      </c>
      <c r="K2" s="7">
        <v>231.39020696097896</v>
      </c>
      <c r="L2" s="7">
        <v>221.76572044351266</v>
      </c>
      <c r="M2" s="7">
        <v>235.06919201685432</v>
      </c>
      <c r="N2" s="7">
        <v>233.85694614241467</v>
      </c>
      <c r="O2" s="7">
        <v>261.34315091333417</v>
      </c>
      <c r="P2" s="7">
        <v>236.27944704998259</v>
      </c>
      <c r="Q2" s="7">
        <v>284.14429887559049</v>
      </c>
      <c r="R2" s="7">
        <v>370.39006202829609</v>
      </c>
      <c r="S2" s="7">
        <v>428.25981703755389</v>
      </c>
      <c r="T2" s="7">
        <v>469.19175503087621</v>
      </c>
      <c r="U2" s="7">
        <v>544.06346170946574</v>
      </c>
      <c r="V2" s="7">
        <v>618.04132613946388</v>
      </c>
      <c r="W2" s="7">
        <v>597.39969665497904</v>
      </c>
      <c r="X2" s="7">
        <v>737.98139669940895</v>
      </c>
      <c r="Y2" s="7">
        <v>745.01723032076279</v>
      </c>
      <c r="Z2" s="7">
        <v>775.81274630723613</v>
      </c>
      <c r="AA2" s="7">
        <v>874.28325110072035</v>
      </c>
      <c r="AB2" s="7">
        <v>1012.1951377245757</v>
      </c>
      <c r="AC2" s="7">
        <v>1003.4817813487678</v>
      </c>
      <c r="AD2" s="7">
        <v>1174.9274200764876</v>
      </c>
      <c r="AE2" s="7">
        <v>1331.2863828445347</v>
      </c>
      <c r="AF2" s="7">
        <v>1461.1529356923584</v>
      </c>
    </row>
    <row r="3" spans="1:37" x14ac:dyDescent="0.2">
      <c r="A3" s="10" t="s">
        <v>3</v>
      </c>
      <c r="B3" s="11"/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0.127920384</v>
      </c>
      <c r="S3" s="12">
        <v>1.8800169983999997</v>
      </c>
      <c r="T3" s="12">
        <v>25.339774083839998</v>
      </c>
      <c r="U3" s="12">
        <v>44.174817216288005</v>
      </c>
      <c r="V3" s="12">
        <v>58.950359546255996</v>
      </c>
      <c r="W3" s="12">
        <v>81.670504260998882</v>
      </c>
      <c r="X3" s="12">
        <v>83.82057293579345</v>
      </c>
      <c r="Y3" s="12">
        <v>79.621869102978863</v>
      </c>
      <c r="Z3" s="12">
        <v>114.352782737616</v>
      </c>
      <c r="AA3" s="12">
        <v>132.64441966809602</v>
      </c>
      <c r="AB3" s="12">
        <v>124.32951742525199</v>
      </c>
      <c r="AC3" s="12">
        <v>138.957588447468</v>
      </c>
      <c r="AD3" s="12">
        <v>159.06084503323777</v>
      </c>
      <c r="AE3" s="12">
        <v>150.18873559012798</v>
      </c>
      <c r="AF3" s="12">
        <v>176.29067528511339</v>
      </c>
    </row>
    <row r="4" spans="1:37" x14ac:dyDescent="0.2">
      <c r="A4" s="10" t="s">
        <v>4</v>
      </c>
      <c r="B4" s="11"/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4.1264639999999998E-2</v>
      </c>
      <c r="U4" s="12">
        <v>2.3973745238400004</v>
      </c>
      <c r="V4" s="12">
        <v>0.15904079999999998</v>
      </c>
      <c r="W4" s="12">
        <v>0.15904079999999998</v>
      </c>
      <c r="X4" s="12">
        <v>0.59231951999999988</v>
      </c>
      <c r="Y4" s="12">
        <v>2.8858024799999996E-3</v>
      </c>
      <c r="Z4" s="12">
        <v>5.0090687999999987E-3</v>
      </c>
      <c r="AA4" s="12">
        <v>1.5653339999999998E-3</v>
      </c>
      <c r="AB4" s="12">
        <v>0.20694933359999998</v>
      </c>
      <c r="AC4" s="12">
        <v>0.20632319999999996</v>
      </c>
      <c r="AD4" s="12">
        <v>0.20632319999999996</v>
      </c>
      <c r="AE4" s="12">
        <v>9.4476585178560004</v>
      </c>
      <c r="AF4" s="12">
        <v>6.7010671151039993</v>
      </c>
    </row>
    <row r="5" spans="1:37" x14ac:dyDescent="0.2">
      <c r="A5" s="10" t="s">
        <v>5</v>
      </c>
      <c r="B5" s="11"/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</row>
    <row r="6" spans="1:37" ht="13.5" thickBot="1" x14ac:dyDescent="0.25">
      <c r="A6" s="13" t="s">
        <v>6</v>
      </c>
      <c r="B6" s="14"/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-0.125996592096</v>
      </c>
      <c r="S6" s="15">
        <v>0.11640607843199999</v>
      </c>
      <c r="T6" s="15">
        <v>-6.7408993276320004</v>
      </c>
      <c r="U6" s="15">
        <v>2.423012359296</v>
      </c>
      <c r="V6" s="15">
        <v>0.57074795184000027</v>
      </c>
      <c r="W6" s="15">
        <v>-0.52102397276160017</v>
      </c>
      <c r="X6" s="15">
        <v>5.3290181828923195</v>
      </c>
      <c r="Y6" s="15">
        <v>-2.1172169422381057</v>
      </c>
      <c r="Z6" s="15">
        <v>-1.7376714704406</v>
      </c>
      <c r="AA6" s="15">
        <v>-2.5487848399799997</v>
      </c>
      <c r="AB6" s="15">
        <v>0.72148638030000012</v>
      </c>
      <c r="AC6" s="15">
        <v>-8.7447969137159998</v>
      </c>
      <c r="AD6" s="15">
        <v>3.3625277436600003</v>
      </c>
      <c r="AE6" s="15">
        <v>4.4601014379600006</v>
      </c>
      <c r="AF6" s="15">
        <v>-1.6037529169956004</v>
      </c>
    </row>
    <row r="7" spans="1:37" s="20" customFormat="1" x14ac:dyDescent="0.2">
      <c r="A7" s="16" t="s">
        <v>7</v>
      </c>
      <c r="B7" s="17"/>
      <c r="C7" s="18">
        <v>167.7602</v>
      </c>
      <c r="D7" s="18">
        <v>167.802627697378</v>
      </c>
      <c r="E7" s="18">
        <v>162.48672000000002</v>
      </c>
      <c r="F7" s="18">
        <v>160.59407999999999</v>
      </c>
      <c r="G7" s="18">
        <v>174.16413092756795</v>
      </c>
      <c r="H7" s="18">
        <v>154.64348927091478</v>
      </c>
      <c r="I7" s="18">
        <v>168.56703819009985</v>
      </c>
      <c r="J7" s="18">
        <v>180.74292080111704</v>
      </c>
      <c r="K7" s="18">
        <v>231.39020696097896</v>
      </c>
      <c r="L7" s="18">
        <v>221.76572044351266</v>
      </c>
      <c r="M7" s="18">
        <v>235.06919201685432</v>
      </c>
      <c r="N7" s="18">
        <v>233.85694614241467</v>
      </c>
      <c r="O7" s="18">
        <v>261.34315091333417</v>
      </c>
      <c r="P7" s="18">
        <v>236.27944704998259</v>
      </c>
      <c r="Q7" s="18">
        <v>284.14429887559049</v>
      </c>
      <c r="R7" s="18">
        <v>370.39198582020009</v>
      </c>
      <c r="S7" s="18">
        <v>430.25624011438589</v>
      </c>
      <c r="T7" s="18">
        <v>487.74936514708418</v>
      </c>
      <c r="U7" s="18">
        <v>588.26391676120977</v>
      </c>
      <c r="V7" s="18">
        <v>677.40339283755986</v>
      </c>
      <c r="W7" s="18">
        <v>678.39013614321641</v>
      </c>
      <c r="X7" s="18">
        <v>826.53866829809465</v>
      </c>
      <c r="Y7" s="18">
        <v>822.51899667902353</v>
      </c>
      <c r="Z7" s="18">
        <v>888.42284850561157</v>
      </c>
      <c r="AA7" s="18">
        <v>1004.3773205948363</v>
      </c>
      <c r="AB7" s="18">
        <v>1137.0391921965274</v>
      </c>
      <c r="AC7" s="18">
        <v>1133.4882496825196</v>
      </c>
      <c r="AD7" s="18">
        <v>1337.1444696533852</v>
      </c>
      <c r="AE7" s="18">
        <v>1476.4875613547667</v>
      </c>
      <c r="AF7" s="18">
        <v>1629.1387909453722</v>
      </c>
      <c r="AG7"/>
      <c r="AH7"/>
      <c r="AI7"/>
      <c r="AJ7"/>
      <c r="AK7"/>
    </row>
    <row r="8" spans="1:37" s="20" customFormat="1" ht="13.5" thickBot="1" x14ac:dyDescent="0.25">
      <c r="A8" s="21" t="s">
        <v>8</v>
      </c>
      <c r="B8" s="22"/>
      <c r="C8" s="23">
        <f t="shared" ref="C8:AF8" si="0">C7-C27</f>
        <v>167.7602</v>
      </c>
      <c r="D8" s="23">
        <f t="shared" si="0"/>
        <v>167.802627697378</v>
      </c>
      <c r="E8" s="23">
        <f t="shared" si="0"/>
        <v>162.48672000000002</v>
      </c>
      <c r="F8" s="23">
        <f t="shared" si="0"/>
        <v>160.59407999999999</v>
      </c>
      <c r="G8" s="23">
        <f t="shared" si="0"/>
        <v>174.16413092756795</v>
      </c>
      <c r="H8" s="23">
        <f t="shared" si="0"/>
        <v>154.64348927091478</v>
      </c>
      <c r="I8" s="23">
        <f t="shared" si="0"/>
        <v>168.56703819009985</v>
      </c>
      <c r="J8" s="23">
        <f t="shared" si="0"/>
        <v>180.74292080111704</v>
      </c>
      <c r="K8" s="23">
        <f t="shared" si="0"/>
        <v>231.39020696097896</v>
      </c>
      <c r="L8" s="23">
        <f t="shared" si="0"/>
        <v>221.76572044351266</v>
      </c>
      <c r="M8" s="23">
        <f t="shared" si="0"/>
        <v>235.06919201685432</v>
      </c>
      <c r="N8" s="23">
        <f t="shared" si="0"/>
        <v>233.85694614241467</v>
      </c>
      <c r="O8" s="23">
        <f t="shared" si="0"/>
        <v>261.34315091333417</v>
      </c>
      <c r="P8" s="23">
        <f t="shared" si="0"/>
        <v>236.27944704998259</v>
      </c>
      <c r="Q8" s="23">
        <f t="shared" si="0"/>
        <v>284.14429887559049</v>
      </c>
      <c r="R8" s="23">
        <f t="shared" si="0"/>
        <v>370.39198582020009</v>
      </c>
      <c r="S8" s="23">
        <f t="shared" si="0"/>
        <v>430.25624011438589</v>
      </c>
      <c r="T8" s="23">
        <f t="shared" si="0"/>
        <v>487.74936514708418</v>
      </c>
      <c r="U8" s="23">
        <f t="shared" si="0"/>
        <v>588.26391676120977</v>
      </c>
      <c r="V8" s="23">
        <f t="shared" si="0"/>
        <v>677.40339283755986</v>
      </c>
      <c r="W8" s="23">
        <f t="shared" si="0"/>
        <v>678.39013614321641</v>
      </c>
      <c r="X8" s="23">
        <f t="shared" si="0"/>
        <v>826.53866829809465</v>
      </c>
      <c r="Y8" s="23">
        <f t="shared" si="0"/>
        <v>822.51899667902353</v>
      </c>
      <c r="Z8" s="23">
        <f t="shared" si="0"/>
        <v>888.42284850561157</v>
      </c>
      <c r="AA8" s="23">
        <f t="shared" si="0"/>
        <v>1004.3773205948363</v>
      </c>
      <c r="AB8" s="23">
        <f t="shared" si="0"/>
        <v>1137.0391921965274</v>
      </c>
      <c r="AC8" s="23">
        <f t="shared" si="0"/>
        <v>1133.4882496825196</v>
      </c>
      <c r="AD8" s="23">
        <f t="shared" si="0"/>
        <v>1337.1444696533852</v>
      </c>
      <c r="AE8" s="23">
        <f t="shared" si="0"/>
        <v>1476.4875613547667</v>
      </c>
      <c r="AF8" s="23">
        <f t="shared" si="0"/>
        <v>1629.1387909453722</v>
      </c>
      <c r="AG8"/>
      <c r="AH8"/>
      <c r="AI8"/>
      <c r="AJ8"/>
      <c r="AK8"/>
    </row>
    <row r="9" spans="1:37" s="20" customFormat="1" x14ac:dyDescent="0.2">
      <c r="A9" s="16" t="s">
        <v>9</v>
      </c>
      <c r="B9" s="17"/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6.9968399999999997</v>
      </c>
      <c r="J9" s="18">
        <v>21.850199999999997</v>
      </c>
      <c r="K9" s="18">
        <v>20.99052</v>
      </c>
      <c r="L9" s="18">
        <v>22.99644</v>
      </c>
      <c r="M9" s="18">
        <v>23.593439999999998</v>
      </c>
      <c r="N9" s="18">
        <v>23.999399999999998</v>
      </c>
      <c r="O9" s="18">
        <v>19.366679999999999</v>
      </c>
      <c r="P9" s="18">
        <v>18.506999999999998</v>
      </c>
      <c r="Q9" s="18">
        <v>24.787439999999997</v>
      </c>
      <c r="R9" s="18">
        <v>29.792140355473137</v>
      </c>
      <c r="S9" s="18">
        <v>31.614963410438445</v>
      </c>
      <c r="T9" s="18">
        <v>43.832586861000038</v>
      </c>
      <c r="U9" s="18">
        <v>50.437388627794235</v>
      </c>
      <c r="V9" s="18">
        <v>60.957102877378617</v>
      </c>
      <c r="W9" s="18">
        <v>74.384183330604131</v>
      </c>
      <c r="X9" s="18">
        <v>78.566468512338531</v>
      </c>
      <c r="Y9" s="18">
        <v>112.26560229532269</v>
      </c>
      <c r="Z9" s="18">
        <v>118.97414160255751</v>
      </c>
      <c r="AA9" s="18">
        <v>127.64634325350907</v>
      </c>
      <c r="AB9" s="18">
        <v>115.17168858760267</v>
      </c>
      <c r="AC9" s="18">
        <v>159.99982654498157</v>
      </c>
      <c r="AD9" s="18">
        <v>184.09885401256284</v>
      </c>
      <c r="AE9" s="18">
        <v>215.90352917717644</v>
      </c>
      <c r="AF9" s="18">
        <v>213.12651097035507</v>
      </c>
      <c r="AG9"/>
      <c r="AH9"/>
      <c r="AI9"/>
      <c r="AJ9"/>
      <c r="AK9"/>
    </row>
    <row r="10" spans="1:37" x14ac:dyDescent="0.2">
      <c r="A10" s="24" t="s">
        <v>10</v>
      </c>
      <c r="B10" s="25"/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6.9968399999999997</v>
      </c>
      <c r="J10" s="26">
        <v>21.850199999999997</v>
      </c>
      <c r="K10" s="26">
        <v>20.99052</v>
      </c>
      <c r="L10" s="26">
        <v>22.99644</v>
      </c>
      <c r="M10" s="26">
        <v>23.593439999999998</v>
      </c>
      <c r="N10" s="26">
        <v>23.999399999999998</v>
      </c>
      <c r="O10" s="26">
        <v>19.175639999999998</v>
      </c>
      <c r="P10" s="26">
        <v>16.405559999999998</v>
      </c>
      <c r="Q10" s="26">
        <v>19.939799999999998</v>
      </c>
      <c r="R10" s="26">
        <v>24.937049795473136</v>
      </c>
      <c r="S10" s="26">
        <v>25.649386092827925</v>
      </c>
      <c r="T10" s="26">
        <v>36.46701659403314</v>
      </c>
      <c r="U10" s="26">
        <v>42.687426211884535</v>
      </c>
      <c r="V10" s="26">
        <v>52.248307755128351</v>
      </c>
      <c r="W10" s="26">
        <v>64.530761709864422</v>
      </c>
      <c r="X10" s="26">
        <v>70.732109747453677</v>
      </c>
      <c r="Y10" s="26">
        <v>103.84488706524493</v>
      </c>
      <c r="Z10" s="26">
        <v>110.78077387837121</v>
      </c>
      <c r="AA10" s="26">
        <v>119.60923239064275</v>
      </c>
      <c r="AB10" s="26">
        <v>107.88995955220193</v>
      </c>
      <c r="AC10" s="26">
        <v>150.47505843493602</v>
      </c>
      <c r="AD10" s="26">
        <v>174.48537400936283</v>
      </c>
      <c r="AE10" s="26">
        <v>205.30590173319058</v>
      </c>
      <c r="AF10" s="26">
        <v>201.40141709300823</v>
      </c>
    </row>
    <row r="11" spans="1:37" x14ac:dyDescent="0.2">
      <c r="A11" s="10" t="s">
        <v>11</v>
      </c>
      <c r="B11" s="11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0.19103999999999999</v>
      </c>
      <c r="P11" s="12">
        <v>2.1014399999999998</v>
      </c>
      <c r="Q11" s="12">
        <v>4.8476400000000002</v>
      </c>
      <c r="R11" s="12">
        <v>4.8550905599999998</v>
      </c>
      <c r="S11" s="12">
        <v>5.9655773176105207</v>
      </c>
      <c r="T11" s="12">
        <v>7.3655702669669001</v>
      </c>
      <c r="U11" s="12">
        <v>7.7499624159096969</v>
      </c>
      <c r="V11" s="12">
        <v>8.7087951222502689</v>
      </c>
      <c r="W11" s="12">
        <v>9.8534216207397041</v>
      </c>
      <c r="X11" s="12">
        <v>7.8343587648848532</v>
      </c>
      <c r="Y11" s="12">
        <v>8.4207152300777572</v>
      </c>
      <c r="Z11" s="12">
        <v>8.193367724186297</v>
      </c>
      <c r="AA11" s="12">
        <v>8.0371108628663315</v>
      </c>
      <c r="AB11" s="12">
        <v>7.281729035400744</v>
      </c>
      <c r="AC11" s="12">
        <v>9.5247681100455548</v>
      </c>
      <c r="AD11" s="12">
        <v>9.6134800032000047</v>
      </c>
      <c r="AE11" s="12">
        <v>10.597627443985861</v>
      </c>
      <c r="AF11" s="12">
        <v>11.725093877346838</v>
      </c>
    </row>
    <row r="12" spans="1:37" x14ac:dyDescent="0.2">
      <c r="A12" s="10" t="s">
        <v>12</v>
      </c>
      <c r="B12" s="11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</row>
    <row r="13" spans="1:37" x14ac:dyDescent="0.2">
      <c r="A13" s="10" t="s">
        <v>13</v>
      </c>
      <c r="B13" s="11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</row>
    <row r="14" spans="1:37" x14ac:dyDescent="0.2">
      <c r="A14" s="27" t="s">
        <v>14</v>
      </c>
      <c r="B14" s="28"/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</row>
    <row r="15" spans="1:37" s="20" customFormat="1" x14ac:dyDescent="0.2">
      <c r="A15" s="30" t="s">
        <v>15</v>
      </c>
      <c r="B15" s="31"/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/>
      <c r="AH15"/>
      <c r="AI15"/>
      <c r="AJ15"/>
      <c r="AK15"/>
    </row>
    <row r="16" spans="1:37" x14ac:dyDescent="0.2">
      <c r="A16" s="24" t="s">
        <v>10</v>
      </c>
      <c r="B16" s="25"/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</row>
    <row r="17" spans="1:37" x14ac:dyDescent="0.2">
      <c r="A17" s="10" t="s">
        <v>16</v>
      </c>
      <c r="B17" s="11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</row>
    <row r="18" spans="1:37" x14ac:dyDescent="0.2">
      <c r="A18" s="10" t="s">
        <v>17</v>
      </c>
      <c r="B18" s="11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</row>
    <row r="19" spans="1:37" x14ac:dyDescent="0.2">
      <c r="A19" s="10" t="s">
        <v>13</v>
      </c>
      <c r="B19" s="11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</row>
    <row r="20" spans="1:37" x14ac:dyDescent="0.2">
      <c r="A20" s="27" t="s">
        <v>18</v>
      </c>
      <c r="B20" s="28"/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</row>
    <row r="21" spans="1:37" x14ac:dyDescent="0.2">
      <c r="A21" s="32" t="s">
        <v>19</v>
      </c>
      <c r="B21" s="33"/>
      <c r="C21" s="34">
        <v>-59.941999999999993</v>
      </c>
      <c r="D21" s="34">
        <v>-64.155999999999992</v>
      </c>
      <c r="E21" s="34">
        <v>-70.692000000000007</v>
      </c>
      <c r="F21" s="34">
        <v>-67.08</v>
      </c>
      <c r="G21" s="34">
        <v>-80.753999999999991</v>
      </c>
      <c r="H21" s="34">
        <v>-62.693999999999996</v>
      </c>
      <c r="I21" s="34">
        <v>-63.295999999999992</v>
      </c>
      <c r="J21" s="34">
        <v>-62.60799999999999</v>
      </c>
      <c r="K21" s="34">
        <v>-93.31</v>
      </c>
      <c r="L21" s="34">
        <v>-88.923999999999992</v>
      </c>
      <c r="M21" s="34">
        <v>-93.825999999999993</v>
      </c>
      <c r="N21" s="34">
        <v>-79.97999999999999</v>
      </c>
      <c r="O21" s="34">
        <v>-111.79999999999998</v>
      </c>
      <c r="P21" s="34">
        <v>-90.471999999999994</v>
      </c>
      <c r="Q21" s="34">
        <v>-110.50999999999999</v>
      </c>
      <c r="R21" s="34">
        <v>-149.91262</v>
      </c>
      <c r="S21" s="34">
        <v>-201.78301929605135</v>
      </c>
      <c r="T21" s="34">
        <v>-225.74536533657277</v>
      </c>
      <c r="U21" s="34">
        <v>-290.53691242981847</v>
      </c>
      <c r="V21" s="34">
        <v>-331.73431991794837</v>
      </c>
      <c r="W21" s="34">
        <v>-293.63549353192553</v>
      </c>
      <c r="X21" s="34">
        <v>-437.528759117964</v>
      </c>
      <c r="Y21" s="34">
        <v>-413.95865675511038</v>
      </c>
      <c r="Z21" s="34">
        <v>-442.18716101860986</v>
      </c>
      <c r="AA21" s="34">
        <v>-503.20082425853775</v>
      </c>
      <c r="AB21" s="34">
        <v>-634.92905568336448</v>
      </c>
      <c r="AC21" s="34">
        <v>-587.74362682383298</v>
      </c>
      <c r="AD21" s="34">
        <v>-700.593912731351</v>
      </c>
      <c r="AE21" s="34">
        <v>-804.14402736760053</v>
      </c>
      <c r="AF21" s="34">
        <v>-939.76396734379318</v>
      </c>
    </row>
    <row r="22" spans="1:37" x14ac:dyDescent="0.2">
      <c r="A22" s="24" t="s">
        <v>20</v>
      </c>
      <c r="B22" s="25"/>
      <c r="C22" s="26">
        <v>-59.941999999999993</v>
      </c>
      <c r="D22" s="26">
        <v>-64.155999999999992</v>
      </c>
      <c r="E22" s="26">
        <v>-70.692000000000007</v>
      </c>
      <c r="F22" s="26">
        <v>-67.08</v>
      </c>
      <c r="G22" s="26">
        <v>-80.753999999999991</v>
      </c>
      <c r="H22" s="26">
        <v>-62.693999999999996</v>
      </c>
      <c r="I22" s="26">
        <v>-63.295999999999992</v>
      </c>
      <c r="J22" s="26">
        <v>-62.60799999999999</v>
      </c>
      <c r="K22" s="26">
        <v>-93.31</v>
      </c>
      <c r="L22" s="26">
        <v>-88.923999999999992</v>
      </c>
      <c r="M22" s="26">
        <v>-93.825999999999993</v>
      </c>
      <c r="N22" s="26">
        <v>-79.97999999999999</v>
      </c>
      <c r="O22" s="26">
        <v>-111.79999999999998</v>
      </c>
      <c r="P22" s="26">
        <v>-90.471999999999994</v>
      </c>
      <c r="Q22" s="26">
        <v>-110.50999999999999</v>
      </c>
      <c r="R22" s="26">
        <v>-149.91262</v>
      </c>
      <c r="S22" s="26">
        <v>-201.78301929605135</v>
      </c>
      <c r="T22" s="26">
        <v>-225.74536533657277</v>
      </c>
      <c r="U22" s="26">
        <v>-290.53691242981847</v>
      </c>
      <c r="V22" s="26">
        <v>-331.73431991794837</v>
      </c>
      <c r="W22" s="26">
        <v>-293.63549353192553</v>
      </c>
      <c r="X22" s="26">
        <v>-437.528759117964</v>
      </c>
      <c r="Y22" s="26">
        <v>-413.95865675511038</v>
      </c>
      <c r="Z22" s="26">
        <v>-442.18716101860986</v>
      </c>
      <c r="AA22" s="26">
        <v>-503.20082425853775</v>
      </c>
      <c r="AB22" s="26">
        <v>-634.92905568336448</v>
      </c>
      <c r="AC22" s="26">
        <v>-587.74362682383298</v>
      </c>
      <c r="AD22" s="26">
        <v>-700.593912731351</v>
      </c>
      <c r="AE22" s="26">
        <v>-804.14402736760053</v>
      </c>
      <c r="AF22" s="26">
        <v>-939.76396734379318</v>
      </c>
    </row>
    <row r="23" spans="1:37" x14ac:dyDescent="0.2">
      <c r="A23" s="35" t="s">
        <v>21</v>
      </c>
      <c r="B23" s="31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7" ht="13.5" thickBot="1" x14ac:dyDescent="0.25">
      <c r="A24" s="13" t="s">
        <v>22</v>
      </c>
      <c r="B24" s="14"/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</row>
    <row r="25" spans="1:37" ht="13.5" thickBot="1" x14ac:dyDescent="0.25">
      <c r="A25" s="30" t="s">
        <v>23</v>
      </c>
      <c r="B25" s="31"/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</row>
    <row r="26" spans="1:37" s="20" customFormat="1" ht="13.5" thickBot="1" x14ac:dyDescent="0.25">
      <c r="A26" s="36" t="s">
        <v>24</v>
      </c>
      <c r="B26" s="37"/>
      <c r="C26" s="38">
        <v>107.8182</v>
      </c>
      <c r="D26" s="38">
        <v>103.64662769737801</v>
      </c>
      <c r="E26" s="38">
        <v>91.794720000000012</v>
      </c>
      <c r="F26" s="38">
        <v>93.514079999999993</v>
      </c>
      <c r="G26" s="38">
        <v>93.410130927567963</v>
      </c>
      <c r="H26" s="38">
        <v>91.949489270914796</v>
      </c>
      <c r="I26" s="38">
        <v>98.274198190099867</v>
      </c>
      <c r="J26" s="38">
        <v>96.284720801117047</v>
      </c>
      <c r="K26" s="38">
        <v>117.08968696097895</v>
      </c>
      <c r="L26" s="38">
        <v>109.84528044351266</v>
      </c>
      <c r="M26" s="38">
        <v>117.64975201685434</v>
      </c>
      <c r="N26" s="38">
        <v>129.87754614241467</v>
      </c>
      <c r="O26" s="38">
        <v>130.17647091333419</v>
      </c>
      <c r="P26" s="38">
        <v>127.30044704998259</v>
      </c>
      <c r="Q26" s="38">
        <v>148.8468588755905</v>
      </c>
      <c r="R26" s="38">
        <v>190.68722546472696</v>
      </c>
      <c r="S26" s="38">
        <v>196.85825740789608</v>
      </c>
      <c r="T26" s="38">
        <v>218.17141294951136</v>
      </c>
      <c r="U26" s="38">
        <v>247.28961570359706</v>
      </c>
      <c r="V26" s="38">
        <v>284.71197004223291</v>
      </c>
      <c r="W26" s="38">
        <v>310.3704592806867</v>
      </c>
      <c r="X26" s="38">
        <v>310.44344066779217</v>
      </c>
      <c r="Y26" s="38">
        <v>296.2947376285905</v>
      </c>
      <c r="Z26" s="38">
        <v>327.26154588444416</v>
      </c>
      <c r="AA26" s="38">
        <v>373.53015308278952</v>
      </c>
      <c r="AB26" s="38">
        <v>386.93844792556024</v>
      </c>
      <c r="AC26" s="38">
        <v>385.74479631370502</v>
      </c>
      <c r="AD26" s="38">
        <v>452.45170290947124</v>
      </c>
      <c r="AE26" s="38">
        <v>456.44000480998989</v>
      </c>
      <c r="AF26" s="38">
        <v>476.24831263122383</v>
      </c>
      <c r="AG26"/>
      <c r="AH26"/>
      <c r="AI26"/>
      <c r="AJ26"/>
      <c r="AK26"/>
    </row>
    <row r="27" spans="1:37" s="20" customFormat="1" x14ac:dyDescent="0.2">
      <c r="A27" s="16" t="s">
        <v>25</v>
      </c>
      <c r="B27" s="17"/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/>
      <c r="AH27"/>
      <c r="AI27"/>
      <c r="AJ27"/>
      <c r="AK27"/>
    </row>
    <row r="28" spans="1:37" ht="13.5" thickBot="1" x14ac:dyDescent="0.25">
      <c r="A28" s="39" t="s">
        <v>26</v>
      </c>
      <c r="B28" s="40"/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</row>
    <row r="29" spans="1:37" s="20" customFormat="1" ht="13.5" thickBot="1" x14ac:dyDescent="0.25">
      <c r="A29" s="16" t="s">
        <v>27</v>
      </c>
      <c r="B29" s="17"/>
      <c r="C29" s="18">
        <v>107.81819999999999</v>
      </c>
      <c r="D29" s="18">
        <v>103.64662769737798</v>
      </c>
      <c r="E29" s="18">
        <v>91.794719999999984</v>
      </c>
      <c r="F29" s="18">
        <v>93.514079999999993</v>
      </c>
      <c r="G29" s="18">
        <v>93.410130927567963</v>
      </c>
      <c r="H29" s="18">
        <v>91.949489270914768</v>
      </c>
      <c r="I29" s="18">
        <v>98.274198190099824</v>
      </c>
      <c r="J29" s="18">
        <v>96.284720801117032</v>
      </c>
      <c r="K29" s="18">
        <v>117.08968696097894</v>
      </c>
      <c r="L29" s="18">
        <v>109.84528044351266</v>
      </c>
      <c r="M29" s="18">
        <v>117.64975201685429</v>
      </c>
      <c r="N29" s="18">
        <v>129.87754614241467</v>
      </c>
      <c r="O29" s="18">
        <v>130.17647091333419</v>
      </c>
      <c r="P29" s="18">
        <v>127.30044704998258</v>
      </c>
      <c r="Q29" s="18">
        <v>148.82297887559048</v>
      </c>
      <c r="R29" s="18">
        <v>188.26864196027896</v>
      </c>
      <c r="S29" s="18">
        <v>196.7290204908401</v>
      </c>
      <c r="T29" s="18">
        <v>218.12645147536739</v>
      </c>
      <c r="U29" s="18">
        <v>246.74487436127717</v>
      </c>
      <c r="V29" s="18">
        <v>282.22799334786652</v>
      </c>
      <c r="W29" s="18">
        <v>310.83258622992651</v>
      </c>
      <c r="X29" s="18">
        <v>306.78098329442656</v>
      </c>
      <c r="Y29" s="18">
        <v>298.77323962284652</v>
      </c>
      <c r="Z29" s="18">
        <v>331.689502795095</v>
      </c>
      <c r="AA29" s="18">
        <v>380.46202702873433</v>
      </c>
      <c r="AB29" s="18">
        <v>400.64714926829396</v>
      </c>
      <c r="AC29" s="18">
        <v>401.42031686561103</v>
      </c>
      <c r="AD29" s="18">
        <v>461.27964410285938</v>
      </c>
      <c r="AE29" s="18">
        <v>464.57031831216926</v>
      </c>
      <c r="AF29" s="18">
        <v>487.60170405332815</v>
      </c>
      <c r="AG29"/>
      <c r="AH29"/>
      <c r="AI29"/>
      <c r="AJ29"/>
      <c r="AK29"/>
    </row>
    <row r="30" spans="1:37" s="20" customFormat="1" x14ac:dyDescent="0.2">
      <c r="A30" s="42" t="s">
        <v>28</v>
      </c>
      <c r="B30" s="43"/>
      <c r="C30" s="44">
        <v>63.043199999999999</v>
      </c>
      <c r="D30" s="44">
        <v>63.616320000000002</v>
      </c>
      <c r="E30" s="44">
        <v>59.341799999999992</v>
      </c>
      <c r="F30" s="44">
        <v>60.177599999999991</v>
      </c>
      <c r="G30" s="44">
        <v>61.753679999999996</v>
      </c>
      <c r="H30" s="44">
        <v>62.111879999999999</v>
      </c>
      <c r="I30" s="44">
        <v>71.28179999999999</v>
      </c>
      <c r="J30" s="44">
        <v>71.902679999999989</v>
      </c>
      <c r="K30" s="44">
        <v>91.86636</v>
      </c>
      <c r="L30" s="44">
        <v>91.818600000000004</v>
      </c>
      <c r="M30" s="44">
        <v>100.29599999999999</v>
      </c>
      <c r="N30" s="44">
        <v>113.28671999999999</v>
      </c>
      <c r="O30" s="44">
        <v>113.28671999999999</v>
      </c>
      <c r="P30" s="44">
        <v>108.05699999999999</v>
      </c>
      <c r="Q30" s="44">
        <v>128.80871999999999</v>
      </c>
      <c r="R30" s="44">
        <v>163.379765155</v>
      </c>
      <c r="S30" s="44">
        <v>163.91161066768402</v>
      </c>
      <c r="T30" s="44">
        <v>152.56414774216739</v>
      </c>
      <c r="U30" s="44">
        <v>139.18793126715732</v>
      </c>
      <c r="V30" s="44">
        <v>140.00302302041331</v>
      </c>
      <c r="W30" s="44">
        <v>152.45870627493935</v>
      </c>
      <c r="X30" s="44">
        <v>142.17048677978948</v>
      </c>
      <c r="Y30" s="44">
        <v>134.95924427888613</v>
      </c>
      <c r="Z30" s="44">
        <v>140.65254601712977</v>
      </c>
      <c r="AA30" s="44">
        <v>171.18194112568176</v>
      </c>
      <c r="AB30" s="44">
        <v>178.53391631543576</v>
      </c>
      <c r="AC30" s="44">
        <v>174.10784268707715</v>
      </c>
      <c r="AD30" s="44">
        <v>191.69637410498811</v>
      </c>
      <c r="AE30" s="44">
        <v>196.85576511692614</v>
      </c>
      <c r="AF30" s="44">
        <v>188.15100459348389</v>
      </c>
      <c r="AG30"/>
      <c r="AH30"/>
      <c r="AI30"/>
      <c r="AJ30"/>
      <c r="AK30"/>
    </row>
    <row r="31" spans="1:37" x14ac:dyDescent="0.2">
      <c r="A31" s="45" t="s">
        <v>29</v>
      </c>
      <c r="B31" s="46" t="s">
        <v>30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</row>
    <row r="32" spans="1:37" x14ac:dyDescent="0.2">
      <c r="A32" s="49" t="s">
        <v>31</v>
      </c>
      <c r="B32" s="50" t="s">
        <v>32</v>
      </c>
      <c r="C32" s="51">
        <v>2.2685999999999997</v>
      </c>
      <c r="D32" s="51">
        <v>2.84172</v>
      </c>
      <c r="E32" s="51">
        <v>2.7939599999999998</v>
      </c>
      <c r="F32" s="51">
        <v>3.6297599999999997</v>
      </c>
      <c r="G32" s="51">
        <v>2.4835199999999999</v>
      </c>
      <c r="H32" s="51">
        <v>2.84172</v>
      </c>
      <c r="I32" s="51">
        <v>3.60588</v>
      </c>
      <c r="J32" s="51">
        <v>4.2028799999999995</v>
      </c>
      <c r="K32" s="51">
        <v>4.4894400000000001</v>
      </c>
      <c r="L32" s="51">
        <v>4.4416799999999999</v>
      </c>
      <c r="M32" s="51">
        <v>4.2984</v>
      </c>
      <c r="N32" s="51">
        <v>4.2984</v>
      </c>
      <c r="O32" s="51">
        <v>4.2984</v>
      </c>
      <c r="P32" s="51">
        <v>44.369039999999998</v>
      </c>
      <c r="Q32" s="51">
        <v>45.013799999999996</v>
      </c>
      <c r="R32" s="51">
        <v>54.028997500000003</v>
      </c>
      <c r="S32" s="51">
        <v>58.014893972684007</v>
      </c>
      <c r="T32" s="51">
        <v>58.825176259199999</v>
      </c>
      <c r="U32" s="51">
        <v>41.490387430800006</v>
      </c>
      <c r="V32" s="51">
        <v>38.988390853920002</v>
      </c>
      <c r="W32" s="51">
        <v>40.36808601464881</v>
      </c>
      <c r="X32" s="51">
        <v>33.645494444236796</v>
      </c>
      <c r="Y32" s="51">
        <v>18.246520754054401</v>
      </c>
      <c r="Z32" s="51">
        <v>15.90815469837835</v>
      </c>
      <c r="AA32" s="51">
        <v>35.017212920273423</v>
      </c>
      <c r="AB32" s="51">
        <v>30.2085269101247</v>
      </c>
      <c r="AC32" s="51">
        <v>21.624067194931094</v>
      </c>
      <c r="AD32" s="51">
        <v>23.120191287850712</v>
      </c>
      <c r="AE32" s="51">
        <v>26.063524749810167</v>
      </c>
      <c r="AF32" s="51">
        <v>25.207192351214847</v>
      </c>
    </row>
    <row r="33" spans="1:37" x14ac:dyDescent="0.2">
      <c r="A33" s="49" t="s">
        <v>33</v>
      </c>
      <c r="B33" s="50" t="s">
        <v>34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</row>
    <row r="34" spans="1:37" x14ac:dyDescent="0.2">
      <c r="A34" s="49" t="s">
        <v>35</v>
      </c>
      <c r="B34" s="50" t="s">
        <v>36</v>
      </c>
      <c r="C34" s="51">
        <v>60.7746</v>
      </c>
      <c r="D34" s="51">
        <v>60.7746</v>
      </c>
      <c r="E34" s="51">
        <v>56.547839999999994</v>
      </c>
      <c r="F34" s="51">
        <v>56.547839999999994</v>
      </c>
      <c r="G34" s="51">
        <v>59.270159999999997</v>
      </c>
      <c r="H34" s="51">
        <v>59.270159999999997</v>
      </c>
      <c r="I34" s="51">
        <v>67.675919999999991</v>
      </c>
      <c r="J34" s="51">
        <v>67.699799999999996</v>
      </c>
      <c r="K34" s="51">
        <v>87.376919999999998</v>
      </c>
      <c r="L34" s="51">
        <v>87.376919999999998</v>
      </c>
      <c r="M34" s="51">
        <v>95.997599999999991</v>
      </c>
      <c r="N34" s="51">
        <v>108.98831999999999</v>
      </c>
      <c r="O34" s="51">
        <v>108.98831999999999</v>
      </c>
      <c r="P34" s="51">
        <v>63.687959999999997</v>
      </c>
      <c r="Q34" s="51">
        <v>83.794919999999991</v>
      </c>
      <c r="R34" s="51">
        <v>109.350767655</v>
      </c>
      <c r="S34" s="51">
        <v>105.89671669500001</v>
      </c>
      <c r="T34" s="51">
        <v>93.738971482967401</v>
      </c>
      <c r="U34" s="51">
        <v>88.109067136357311</v>
      </c>
      <c r="V34" s="51">
        <v>84.813933225137319</v>
      </c>
      <c r="W34" s="51">
        <v>99.868831574079351</v>
      </c>
      <c r="X34" s="51">
        <v>92.9422266117991</v>
      </c>
      <c r="Y34" s="51">
        <v>95.261454132870966</v>
      </c>
      <c r="Z34" s="51">
        <v>100.24032135906658</v>
      </c>
      <c r="AA34" s="51">
        <v>108.13892170593599</v>
      </c>
      <c r="AB34" s="51">
        <v>115.29769605687201</v>
      </c>
      <c r="AC34" s="51">
        <v>113.10225418979041</v>
      </c>
      <c r="AD34" s="51">
        <v>126.1199124957098</v>
      </c>
      <c r="AE34" s="51">
        <v>127.87356205415999</v>
      </c>
      <c r="AF34" s="51">
        <v>121.44008291049944</v>
      </c>
    </row>
    <row r="35" spans="1:37" x14ac:dyDescent="0.2">
      <c r="A35" s="49" t="s">
        <v>37</v>
      </c>
      <c r="B35" s="50" t="s">
        <v>38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51">
        <v>0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</row>
    <row r="36" spans="1:37" x14ac:dyDescent="0.2">
      <c r="A36" s="49" t="s">
        <v>39</v>
      </c>
      <c r="B36" s="50" t="s">
        <v>40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1.0101239999999998</v>
      </c>
      <c r="W36" s="51">
        <v>0.46009595999999997</v>
      </c>
      <c r="X36" s="51">
        <v>5.9102999999999998E-4</v>
      </c>
      <c r="Y36" s="51">
        <v>0</v>
      </c>
      <c r="Z36" s="51">
        <v>1.2895199999999999E-3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</row>
    <row r="37" spans="1:37" x14ac:dyDescent="0.2">
      <c r="A37" s="49" t="s">
        <v>41</v>
      </c>
      <c r="B37" s="50" t="s">
        <v>42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</row>
    <row r="38" spans="1:37" x14ac:dyDescent="0.2">
      <c r="A38" s="49" t="s">
        <v>43</v>
      </c>
      <c r="B38" s="50" t="s">
        <v>44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9.5884766999999993</v>
      </c>
      <c r="V38" s="51">
        <v>15.190574941355997</v>
      </c>
      <c r="W38" s="51">
        <v>11.7616927262112</v>
      </c>
      <c r="X38" s="51">
        <v>15.582174693753611</v>
      </c>
      <c r="Y38" s="51">
        <v>21.451269391960764</v>
      </c>
      <c r="Z38" s="51">
        <v>24.502780439684827</v>
      </c>
      <c r="AA38" s="51">
        <v>28.025806499472363</v>
      </c>
      <c r="AB38" s="51">
        <v>33.027693348439058</v>
      </c>
      <c r="AC38" s="51">
        <v>39.381521302355637</v>
      </c>
      <c r="AD38" s="51">
        <v>42.45627032142761</v>
      </c>
      <c r="AE38" s="51">
        <v>42.918678312955997</v>
      </c>
      <c r="AF38" s="51">
        <v>41.503729331769577</v>
      </c>
    </row>
    <row r="39" spans="1:37" x14ac:dyDescent="0.2">
      <c r="A39" s="49" t="s">
        <v>45</v>
      </c>
      <c r="B39" s="50" t="s">
        <v>46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</row>
    <row r="40" spans="1:37" x14ac:dyDescent="0.2">
      <c r="A40" s="49" t="s">
        <v>47</v>
      </c>
      <c r="B40" s="50" t="s">
        <v>48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</row>
    <row r="41" spans="1:37" x14ac:dyDescent="0.2">
      <c r="A41" s="49" t="s">
        <v>49</v>
      </c>
      <c r="B41" s="50" t="s">
        <v>50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</row>
    <row r="42" spans="1:37" x14ac:dyDescent="0.2">
      <c r="A42" s="49" t="s">
        <v>51</v>
      </c>
      <c r="B42" s="50" t="s">
        <v>52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</row>
    <row r="43" spans="1:37" x14ac:dyDescent="0.2">
      <c r="A43" s="76" t="s">
        <v>53</v>
      </c>
      <c r="B43" s="92" t="s">
        <v>54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AC43" s="78">
        <v>0</v>
      </c>
      <c r="AD43" s="78">
        <v>0</v>
      </c>
      <c r="AE43" s="78">
        <v>0</v>
      </c>
      <c r="AF43" s="78">
        <v>0</v>
      </c>
    </row>
    <row r="44" spans="1:37" s="60" customFormat="1" x14ac:dyDescent="0.2">
      <c r="A44" s="57" t="s">
        <v>55</v>
      </c>
      <c r="B44" s="58" t="s">
        <v>56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/>
      <c r="AH44"/>
      <c r="AI44"/>
      <c r="AJ44"/>
      <c r="AK44"/>
    </row>
    <row r="45" spans="1:37" s="20" customFormat="1" x14ac:dyDescent="0.2">
      <c r="A45" s="30" t="s">
        <v>57</v>
      </c>
      <c r="B45" s="31"/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1.0981753103040002</v>
      </c>
      <c r="S45" s="19">
        <v>2.6620603483199998</v>
      </c>
      <c r="T45" s="19">
        <v>21.541990353791999</v>
      </c>
      <c r="U45" s="19">
        <v>55.568151655089594</v>
      </c>
      <c r="V45" s="19">
        <v>77.415600677752309</v>
      </c>
      <c r="W45" s="19">
        <v>92.593773226752006</v>
      </c>
      <c r="X45" s="19">
        <v>97.793523583787021</v>
      </c>
      <c r="Y45" s="19">
        <v>84.866967208896</v>
      </c>
      <c r="Z45" s="19">
        <v>102.24454518604803</v>
      </c>
      <c r="AA45" s="19">
        <v>116.1807238272</v>
      </c>
      <c r="AB45" s="19">
        <v>128.13245662521601</v>
      </c>
      <c r="AC45" s="19">
        <v>118.481652466128</v>
      </c>
      <c r="AD45" s="19">
        <v>160.64107568404796</v>
      </c>
      <c r="AE45" s="19">
        <v>154.23960204369601</v>
      </c>
      <c r="AF45" s="19">
        <v>188.08547944814396</v>
      </c>
      <c r="AG45"/>
      <c r="AH45"/>
      <c r="AI45"/>
      <c r="AJ45"/>
      <c r="AK45"/>
    </row>
    <row r="46" spans="1:37" x14ac:dyDescent="0.2">
      <c r="A46" s="61" t="s">
        <v>58</v>
      </c>
      <c r="B46" s="25"/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0.37176218928007476</v>
      </c>
      <c r="S46" s="62">
        <v>0.30917082884100983</v>
      </c>
      <c r="T46" s="62">
        <v>7.0682339134900865</v>
      </c>
      <c r="U46" s="62">
        <v>14.581646143651023</v>
      </c>
      <c r="V46" s="62">
        <v>17.956995222708471</v>
      </c>
      <c r="W46" s="62">
        <v>18.864302656498182</v>
      </c>
      <c r="X46" s="62">
        <v>19.632574139319889</v>
      </c>
      <c r="Y46" s="62">
        <v>16.198251065918168</v>
      </c>
      <c r="Z46" s="62">
        <v>18.228184414894688</v>
      </c>
      <c r="AA46" s="62">
        <v>22.245048780480847</v>
      </c>
      <c r="AB46" s="62">
        <v>22.631062799979933</v>
      </c>
      <c r="AC46" s="62">
        <v>21.611826825034285</v>
      </c>
      <c r="AD46" s="62">
        <v>32.898236624018629</v>
      </c>
      <c r="AE46" s="62">
        <v>30.002374318707627</v>
      </c>
      <c r="AF46" s="62">
        <v>40.335548786782844</v>
      </c>
    </row>
    <row r="47" spans="1:37" x14ac:dyDescent="0.2">
      <c r="A47" s="45" t="s">
        <v>59</v>
      </c>
      <c r="B47" s="63"/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5.5725097693703409</v>
      </c>
      <c r="V47" s="47">
        <v>8.5426380474213115</v>
      </c>
      <c r="W47" s="47">
        <v>9.5260649366118564</v>
      </c>
      <c r="X47" s="47">
        <v>10.534909261132457</v>
      </c>
      <c r="Y47" s="47">
        <v>7.9699762158856879</v>
      </c>
      <c r="Z47" s="47">
        <v>10.102531073992283</v>
      </c>
      <c r="AA47" s="47">
        <v>11.734722943245242</v>
      </c>
      <c r="AB47" s="47">
        <v>11.819963002901909</v>
      </c>
      <c r="AC47" s="47">
        <v>9.3813822216083693</v>
      </c>
      <c r="AD47" s="47">
        <v>14.848437773049904</v>
      </c>
      <c r="AE47" s="47">
        <v>13.65011258235765</v>
      </c>
      <c r="AF47" s="47">
        <v>13.899300374361877</v>
      </c>
    </row>
    <row r="48" spans="1:37" x14ac:dyDescent="0.2">
      <c r="A48" s="49" t="s">
        <v>60</v>
      </c>
      <c r="B48" s="11"/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0.46171086728498967</v>
      </c>
      <c r="S48" s="51">
        <v>1.9775097176311518</v>
      </c>
      <c r="T48" s="51">
        <v>7.6762254577538416</v>
      </c>
      <c r="U48" s="51">
        <v>25.705626571747004</v>
      </c>
      <c r="V48" s="51">
        <v>35.336319957224134</v>
      </c>
      <c r="W48" s="51">
        <v>47.718237553915714</v>
      </c>
      <c r="X48" s="51">
        <v>50.436200872470209</v>
      </c>
      <c r="Y48" s="51">
        <v>48.589097741043972</v>
      </c>
      <c r="Z48" s="51">
        <v>57.014938039413622</v>
      </c>
      <c r="AA48" s="51">
        <v>63.615674501976251</v>
      </c>
      <c r="AB48" s="51">
        <v>69.022394152384237</v>
      </c>
      <c r="AC48" s="51">
        <v>64.211567265013656</v>
      </c>
      <c r="AD48" s="51">
        <v>81.811096156740717</v>
      </c>
      <c r="AE48" s="51">
        <v>78.347166728170066</v>
      </c>
      <c r="AF48" s="51">
        <v>94.28435109236456</v>
      </c>
    </row>
    <row r="49" spans="1:37" x14ac:dyDescent="0.2">
      <c r="A49" s="49" t="s">
        <v>61</v>
      </c>
      <c r="B49" s="11"/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4.0369245066519531E-2</v>
      </c>
      <c r="S49" s="51">
        <v>4.8401298450974947E-2</v>
      </c>
      <c r="T49" s="51">
        <v>0.85232046656936322</v>
      </c>
      <c r="U49" s="51">
        <v>2.6111982557394553</v>
      </c>
      <c r="V49" s="51">
        <v>3.7467020360878616</v>
      </c>
      <c r="W49" s="51">
        <v>4.2269478222467676</v>
      </c>
      <c r="X49" s="51">
        <v>4.4314142281056661</v>
      </c>
      <c r="Y49" s="51">
        <v>3.7222313168786583</v>
      </c>
      <c r="Z49" s="51">
        <v>4.2841083250492575</v>
      </c>
      <c r="AA49" s="51">
        <v>4.6129205754776468</v>
      </c>
      <c r="AB49" s="51">
        <v>4.6618785565103025</v>
      </c>
      <c r="AC49" s="51">
        <v>3.9370709891921014</v>
      </c>
      <c r="AD49" s="51">
        <v>5.5913644331671408</v>
      </c>
      <c r="AE49" s="51">
        <v>5.5713463444749705</v>
      </c>
      <c r="AF49" s="51">
        <v>6.9594609879778737</v>
      </c>
    </row>
    <row r="50" spans="1:37" x14ac:dyDescent="0.2">
      <c r="A50" s="49" t="s">
        <v>62</v>
      </c>
      <c r="B50" s="11"/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0.41048392810703915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</row>
    <row r="51" spans="1:37" x14ac:dyDescent="0.2">
      <c r="A51" s="49" t="s">
        <v>63</v>
      </c>
      <c r="B51" s="11"/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</row>
    <row r="52" spans="1:37" x14ac:dyDescent="0.2">
      <c r="A52" s="49" t="s">
        <v>64</v>
      </c>
      <c r="B52" s="11"/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</row>
    <row r="53" spans="1:37" x14ac:dyDescent="0.2">
      <c r="A53" s="49" t="s">
        <v>65</v>
      </c>
      <c r="B53" s="11"/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0.10570278901030145</v>
      </c>
      <c r="S53" s="51">
        <v>0.12143051561390505</v>
      </c>
      <c r="T53" s="51">
        <v>2.855432812995363</v>
      </c>
      <c r="U53" s="51">
        <v>3.3569810304894125</v>
      </c>
      <c r="V53" s="51">
        <v>4.8195206212608266</v>
      </c>
      <c r="W53" s="51">
        <v>6.1629613082226227</v>
      </c>
      <c r="X53" s="51">
        <v>7.0283853196432329</v>
      </c>
      <c r="Y53" s="51">
        <v>5.8386814522296113</v>
      </c>
      <c r="Z53" s="51">
        <v>6.580046898331724</v>
      </c>
      <c r="AA53" s="51">
        <v>10.391922500699884</v>
      </c>
      <c r="AB53" s="51">
        <v>16.856545496825628</v>
      </c>
      <c r="AC53" s="51">
        <v>11.310275846933676</v>
      </c>
      <c r="AD53" s="51">
        <v>7.1575791050514814</v>
      </c>
      <c r="AE53" s="51">
        <v>7.5577223843887342</v>
      </c>
      <c r="AF53" s="51">
        <v>12.493442038711274</v>
      </c>
    </row>
    <row r="54" spans="1:37" x14ac:dyDescent="0.2">
      <c r="A54" s="55" t="s">
        <v>66</v>
      </c>
      <c r="B54" s="31"/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</row>
    <row r="55" spans="1:37" x14ac:dyDescent="0.2">
      <c r="A55" s="64" t="s">
        <v>67</v>
      </c>
      <c r="B55" s="65"/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0.11863021966211471</v>
      </c>
      <c r="S55" s="51">
        <v>0.20554798778295802</v>
      </c>
      <c r="T55" s="51">
        <v>3.0897777029833442</v>
      </c>
      <c r="U55" s="51">
        <v>3.7401898840923575</v>
      </c>
      <c r="V55" s="51">
        <v>7.0134247930497091</v>
      </c>
      <c r="W55" s="51">
        <v>6.0952589492568556</v>
      </c>
      <c r="X55" s="51">
        <v>5.3195558350085363</v>
      </c>
      <c r="Y55" s="51">
        <v>2.5487294169399006</v>
      </c>
      <c r="Z55" s="51">
        <v>6.0347364343664349</v>
      </c>
      <c r="AA55" s="51">
        <v>3.5804345253201175</v>
      </c>
      <c r="AB55" s="51">
        <v>3.1406126166139812</v>
      </c>
      <c r="AC55" s="51">
        <v>8.0295293183459115</v>
      </c>
      <c r="AD55" s="51">
        <v>18.334361592020116</v>
      </c>
      <c r="AE55" s="51">
        <v>19.110879685596952</v>
      </c>
      <c r="AF55" s="51">
        <v>20.113376167945553</v>
      </c>
    </row>
    <row r="56" spans="1:37" s="20" customFormat="1" x14ac:dyDescent="0.2">
      <c r="A56" s="66" t="s">
        <v>68</v>
      </c>
      <c r="B56" s="67"/>
      <c r="C56" s="68">
        <v>44.727239999999995</v>
      </c>
      <c r="D56" s="68">
        <v>39.982547697377981</v>
      </c>
      <c r="E56" s="68">
        <v>32.405159999999995</v>
      </c>
      <c r="F56" s="68">
        <v>33.288719999999998</v>
      </c>
      <c r="G56" s="68">
        <v>31.608690927567967</v>
      </c>
      <c r="H56" s="68">
        <v>29.789849270914775</v>
      </c>
      <c r="I56" s="68">
        <v>26.944638190099841</v>
      </c>
      <c r="J56" s="68">
        <v>24.334280801117046</v>
      </c>
      <c r="K56" s="68">
        <v>25.175566960978944</v>
      </c>
      <c r="L56" s="68">
        <v>17.978920443512663</v>
      </c>
      <c r="M56" s="68">
        <v>17.305992016854312</v>
      </c>
      <c r="N56" s="68">
        <v>16.543066142414673</v>
      </c>
      <c r="O56" s="68">
        <v>16.833031498875759</v>
      </c>
      <c r="P56" s="68">
        <v>16.638058787102047</v>
      </c>
      <c r="Q56" s="68">
        <v>17.313270349829406</v>
      </c>
      <c r="R56" s="68">
        <v>19.761274170011152</v>
      </c>
      <c r="S56" s="68">
        <v>22.306157796998395</v>
      </c>
      <c r="T56" s="68">
        <v>31.391570625766583</v>
      </c>
      <c r="U56" s="68">
        <v>32.32691857986795</v>
      </c>
      <c r="V56" s="68">
        <v>41.393727861409118</v>
      </c>
      <c r="W56" s="68">
        <v>44.395581019336049</v>
      </c>
      <c r="X56" s="68">
        <v>42.009154750822979</v>
      </c>
      <c r="Y56" s="68">
        <v>48.914419759707002</v>
      </c>
      <c r="Z56" s="68">
        <v>51.601050923816643</v>
      </c>
      <c r="AA56" s="68">
        <v>51.443621535104057</v>
      </c>
      <c r="AB56" s="68">
        <v>61.496119672805904</v>
      </c>
      <c r="AC56" s="68">
        <v>64.705378220584151</v>
      </c>
      <c r="AD56" s="68">
        <v>65.174753361497025</v>
      </c>
      <c r="AE56" s="68">
        <v>72.095627568998594</v>
      </c>
      <c r="AF56" s="68">
        <v>72.569305097689167</v>
      </c>
      <c r="AG56"/>
      <c r="AH56"/>
      <c r="AI56"/>
      <c r="AJ56"/>
      <c r="AK56"/>
    </row>
    <row r="57" spans="1:37" s="20" customFormat="1" x14ac:dyDescent="0.2">
      <c r="A57" s="66" t="s">
        <v>69</v>
      </c>
      <c r="B57" s="67"/>
      <c r="C57" s="68">
        <v>4.7759999999999997E-2</v>
      </c>
      <c r="D57" s="68">
        <v>4.7759999999999997E-2</v>
      </c>
      <c r="E57" s="68">
        <v>4.7759999999999997E-2</v>
      </c>
      <c r="F57" s="68">
        <v>4.7759999999999997E-2</v>
      </c>
      <c r="G57" s="68">
        <v>4.7759999999999997E-2</v>
      </c>
      <c r="H57" s="68">
        <v>4.7759999999999997E-2</v>
      </c>
      <c r="I57" s="68">
        <v>4.7759999999999997E-2</v>
      </c>
      <c r="J57" s="68">
        <v>4.7759999999999997E-2</v>
      </c>
      <c r="K57" s="68">
        <v>4.7759999999999997E-2</v>
      </c>
      <c r="L57" s="68">
        <v>4.7759999999999997E-2</v>
      </c>
      <c r="M57" s="68">
        <v>4.7759999999999997E-2</v>
      </c>
      <c r="N57" s="68">
        <v>4.7759999999999997E-2</v>
      </c>
      <c r="O57" s="68">
        <v>5.6719414458430026E-2</v>
      </c>
      <c r="P57" s="68">
        <v>2.6053882628805458</v>
      </c>
      <c r="Q57" s="68">
        <v>2.7009885257610922</v>
      </c>
      <c r="R57" s="68">
        <v>4.0294273249638231</v>
      </c>
      <c r="S57" s="68">
        <v>7.8491916778376716</v>
      </c>
      <c r="T57" s="68">
        <v>12.628742753641429</v>
      </c>
      <c r="U57" s="68">
        <v>19.661872859162287</v>
      </c>
      <c r="V57" s="68">
        <v>23.415641788291772</v>
      </c>
      <c r="W57" s="68">
        <v>21.384525708899115</v>
      </c>
      <c r="X57" s="68">
        <v>24.80781818002707</v>
      </c>
      <c r="Y57" s="68">
        <v>30.032608375357384</v>
      </c>
      <c r="Z57" s="68">
        <v>37.191360668100543</v>
      </c>
      <c r="AA57" s="68">
        <v>41.655740540748539</v>
      </c>
      <c r="AB57" s="68">
        <v>32.484656654836328</v>
      </c>
      <c r="AC57" s="68">
        <v>44.125443491821741</v>
      </c>
      <c r="AD57" s="68">
        <v>43.767440952326197</v>
      </c>
      <c r="AE57" s="68">
        <v>41.379323582548558</v>
      </c>
      <c r="AF57" s="68">
        <v>38.795914914011171</v>
      </c>
      <c r="AG57"/>
      <c r="AH57"/>
      <c r="AI57"/>
      <c r="AJ57"/>
      <c r="AK57"/>
    </row>
    <row r="58" spans="1:37" x14ac:dyDescent="0.2">
      <c r="A58" s="61" t="s">
        <v>70</v>
      </c>
      <c r="B58" s="25"/>
      <c r="C58" s="62">
        <v>4.7759999999999997E-2</v>
      </c>
      <c r="D58" s="62">
        <v>4.7759999999999997E-2</v>
      </c>
      <c r="E58" s="62">
        <v>4.7759999999999997E-2</v>
      </c>
      <c r="F58" s="62">
        <v>4.7759999999999997E-2</v>
      </c>
      <c r="G58" s="62">
        <v>4.7759999999999997E-2</v>
      </c>
      <c r="H58" s="62">
        <v>4.7759999999999997E-2</v>
      </c>
      <c r="I58" s="62">
        <v>4.7759999999999997E-2</v>
      </c>
      <c r="J58" s="62">
        <v>4.7759999999999997E-2</v>
      </c>
      <c r="K58" s="62">
        <v>4.7759999999999997E-2</v>
      </c>
      <c r="L58" s="62">
        <v>4.7759999999999997E-2</v>
      </c>
      <c r="M58" s="62">
        <v>4.7759999999999997E-2</v>
      </c>
      <c r="N58" s="62">
        <v>4.7759999999999997E-2</v>
      </c>
      <c r="O58" s="62">
        <v>5.6719414458430026E-2</v>
      </c>
      <c r="P58" s="62">
        <v>0.16962826288054605</v>
      </c>
      <c r="Q58" s="62">
        <v>0.28910852576109208</v>
      </c>
      <c r="R58" s="62">
        <v>1.0587553249638226</v>
      </c>
      <c r="S58" s="62">
        <v>3.2576603208081907</v>
      </c>
      <c r="T58" s="62">
        <v>8.8891412177929858</v>
      </c>
      <c r="U58" s="62">
        <v>15.94635751893664</v>
      </c>
      <c r="V58" s="62">
        <v>12.969182597013342</v>
      </c>
      <c r="W58" s="62">
        <v>9.7557549852747378</v>
      </c>
      <c r="X58" s="62">
        <v>12.386539046608652</v>
      </c>
      <c r="Y58" s="62">
        <v>15.801824167568615</v>
      </c>
      <c r="Z58" s="62">
        <v>18.915012926994738</v>
      </c>
      <c r="AA58" s="62">
        <v>21.859512709421558</v>
      </c>
      <c r="AB58" s="62">
        <v>17.555561640435329</v>
      </c>
      <c r="AC58" s="62">
        <v>21.495001092860168</v>
      </c>
      <c r="AD58" s="62">
        <v>24.492666985106872</v>
      </c>
      <c r="AE58" s="62">
        <v>23.586836774290585</v>
      </c>
      <c r="AF58" s="62">
        <v>23.439051921590661</v>
      </c>
    </row>
    <row r="59" spans="1:37" x14ac:dyDescent="0.2">
      <c r="A59" s="70" t="s">
        <v>71</v>
      </c>
      <c r="B59" s="71" t="s">
        <v>72</v>
      </c>
      <c r="C59" s="72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0.13347478096919058</v>
      </c>
      <c r="W59" s="73">
        <v>9.0237181664516108E-2</v>
      </c>
      <c r="X59" s="73">
        <v>0.68110306377195606</v>
      </c>
      <c r="Y59" s="73">
        <v>1.0241604995055646</v>
      </c>
      <c r="Z59" s="73">
        <v>1.2467460405084561</v>
      </c>
      <c r="AA59" s="73">
        <v>1.9739716420093163</v>
      </c>
      <c r="AB59" s="73">
        <v>1.6319014125543654</v>
      </c>
      <c r="AC59" s="73">
        <v>1.7953640026365381</v>
      </c>
      <c r="AD59" s="73">
        <v>3.5461433664957731</v>
      </c>
      <c r="AE59" s="73">
        <v>1.2773333532141125</v>
      </c>
      <c r="AF59" s="73">
        <v>0.97647256277681327</v>
      </c>
    </row>
    <row r="60" spans="1:37" x14ac:dyDescent="0.2">
      <c r="A60" s="70" t="s">
        <v>73</v>
      </c>
      <c r="B60" s="71" t="s">
        <v>74</v>
      </c>
      <c r="C60" s="72">
        <v>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0.10303316425691907</v>
      </c>
      <c r="W60" s="73">
        <v>0.21940020639999994</v>
      </c>
      <c r="X60" s="73">
        <v>0.18000580971115981</v>
      </c>
      <c r="Y60" s="73">
        <v>8.5800680144748107E-2</v>
      </c>
      <c r="Z60" s="73">
        <v>8.4600624177359515E-2</v>
      </c>
      <c r="AA60" s="73">
        <v>3.2580114479765422E-2</v>
      </c>
      <c r="AB60" s="73">
        <v>4.7852748187684403E-2</v>
      </c>
      <c r="AC60" s="73">
        <v>9.5255760232157718E-2</v>
      </c>
      <c r="AD60" s="73">
        <v>0.12499460952400243</v>
      </c>
      <c r="AE60" s="73">
        <v>6.7770858417357749E-2</v>
      </c>
      <c r="AF60" s="73">
        <v>5.1808232857824016E-2</v>
      </c>
    </row>
    <row r="61" spans="1:37" x14ac:dyDescent="0.2">
      <c r="A61" s="70" t="s">
        <v>75</v>
      </c>
      <c r="B61" s="71" t="s">
        <v>76</v>
      </c>
      <c r="C61" s="72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7.3481379417775452</v>
      </c>
      <c r="W61" s="73">
        <v>2.1161503778580641</v>
      </c>
      <c r="X61" s="73">
        <v>4.2179739735020423</v>
      </c>
      <c r="Y61" s="73">
        <v>3.333969285624498</v>
      </c>
      <c r="Z61" s="73">
        <v>5.9665703367190401</v>
      </c>
      <c r="AA61" s="73">
        <v>6.5371041464988142</v>
      </c>
      <c r="AB61" s="73">
        <v>2.8527599881119539</v>
      </c>
      <c r="AC61" s="73">
        <v>2.9964148925202658</v>
      </c>
      <c r="AD61" s="73">
        <v>2.1866340950063141</v>
      </c>
      <c r="AE61" s="73">
        <v>2.1318354810851448</v>
      </c>
      <c r="AF61" s="73">
        <v>1.6297068031580728</v>
      </c>
    </row>
    <row r="62" spans="1:37" x14ac:dyDescent="0.2">
      <c r="A62" s="70" t="s">
        <v>77</v>
      </c>
      <c r="B62" s="71" t="s">
        <v>78</v>
      </c>
      <c r="C62" s="72">
        <v>0</v>
      </c>
      <c r="D62" s="73">
        <v>0</v>
      </c>
      <c r="E62" s="73">
        <v>0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3.9808268008355088E-2</v>
      </c>
      <c r="W62" s="73">
        <v>3.5387130064516124E-2</v>
      </c>
      <c r="X62" s="73">
        <v>2.4325109420427003E-2</v>
      </c>
      <c r="Y62" s="73">
        <v>2.0428733367797169E-2</v>
      </c>
      <c r="Z62" s="73">
        <v>3.2652872489507184E-2</v>
      </c>
      <c r="AA62" s="73">
        <v>4.0246023769121987E-2</v>
      </c>
      <c r="AB62" s="73">
        <v>3.9263793384766682E-2</v>
      </c>
      <c r="AC62" s="73">
        <v>5.3840212305132633E-2</v>
      </c>
      <c r="AD62" s="73">
        <v>6.1725733098272804E-2</v>
      </c>
      <c r="AE62" s="73">
        <v>3.8305267801115254E-2</v>
      </c>
      <c r="AF62" s="73">
        <v>2.9282914223987488E-2</v>
      </c>
    </row>
    <row r="63" spans="1:37" x14ac:dyDescent="0.2">
      <c r="A63" s="70" t="s">
        <v>79</v>
      </c>
      <c r="B63" s="71" t="s">
        <v>80</v>
      </c>
      <c r="C63" s="72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1.5499562968258065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6.1725733098272808E-3</v>
      </c>
      <c r="AE63" s="73">
        <v>0</v>
      </c>
      <c r="AF63" s="73">
        <v>0</v>
      </c>
    </row>
    <row r="64" spans="1:37" x14ac:dyDescent="0.2">
      <c r="A64" s="74" t="s">
        <v>81</v>
      </c>
      <c r="B64" s="75"/>
      <c r="C64" s="72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5.3447284420013323</v>
      </c>
      <c r="W64" s="73">
        <v>5.7446237924618355</v>
      </c>
      <c r="X64" s="73">
        <v>7.2831310902030673</v>
      </c>
      <c r="Y64" s="73">
        <v>11.337464968926007</v>
      </c>
      <c r="Z64" s="73">
        <v>11.584443053100376</v>
      </c>
      <c r="AA64" s="73">
        <v>13.275610782664545</v>
      </c>
      <c r="AB64" s="73">
        <v>12.983783698196557</v>
      </c>
      <c r="AC64" s="73">
        <v>16.554126225166073</v>
      </c>
      <c r="AD64" s="73">
        <v>18.566996607672682</v>
      </c>
      <c r="AE64" s="73">
        <v>20.071591813772855</v>
      </c>
      <c r="AF64" s="73">
        <v>20.751781408573962</v>
      </c>
    </row>
    <row r="65" spans="1:37" x14ac:dyDescent="0.2">
      <c r="A65" s="76" t="s">
        <v>82</v>
      </c>
      <c r="B65" s="28"/>
      <c r="C65" s="78">
        <v>0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  <c r="P65" s="78">
        <v>2.4357599999999997</v>
      </c>
      <c r="Q65" s="78">
        <v>2.41188</v>
      </c>
      <c r="R65" s="78">
        <v>2.970672</v>
      </c>
      <c r="S65" s="78">
        <v>4.5915313570294813</v>
      </c>
      <c r="T65" s="78">
        <v>3.7396015358484425</v>
      </c>
      <c r="U65" s="78">
        <v>3.7155153402256458</v>
      </c>
      <c r="V65" s="78">
        <v>10.446459191278429</v>
      </c>
      <c r="W65" s="78">
        <v>11.628770723624378</v>
      </c>
      <c r="X65" s="78">
        <v>12.421279133418416</v>
      </c>
      <c r="Y65" s="78">
        <v>14.230784207788769</v>
      </c>
      <c r="Z65" s="78">
        <v>18.276347741105806</v>
      </c>
      <c r="AA65" s="78">
        <v>19.796227831326984</v>
      </c>
      <c r="AB65" s="78">
        <v>14.929095014401003</v>
      </c>
      <c r="AC65" s="78">
        <v>22.630442398961574</v>
      </c>
      <c r="AD65" s="78">
        <v>19.274773967219321</v>
      </c>
      <c r="AE65" s="78">
        <v>17.792486808257973</v>
      </c>
      <c r="AF65" s="78">
        <v>15.35686299242051</v>
      </c>
    </row>
    <row r="66" spans="1:37" x14ac:dyDescent="0.2">
      <c r="A66" s="79" t="s">
        <v>83</v>
      </c>
      <c r="B66" s="80" t="s">
        <v>84</v>
      </c>
      <c r="C66" s="81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82">
        <v>0</v>
      </c>
      <c r="U66" s="82">
        <v>0</v>
      </c>
      <c r="V66" s="82">
        <v>3.7399368632826082</v>
      </c>
      <c r="W66" s="82">
        <v>3.7922907708372815</v>
      </c>
      <c r="X66" s="82">
        <v>4.1231734731300822</v>
      </c>
      <c r="Y66" s="82">
        <v>3.8121301902122147</v>
      </c>
      <c r="Z66" s="82">
        <v>4.2385810135713049</v>
      </c>
      <c r="AA66" s="82">
        <v>4.0312853777652</v>
      </c>
      <c r="AB66" s="82">
        <v>4.3192818457110809</v>
      </c>
      <c r="AC66" s="82">
        <v>5.3208141428614306</v>
      </c>
      <c r="AD66" s="82">
        <v>5.0454493447399829</v>
      </c>
      <c r="AE66" s="82">
        <v>5.4773432101994155</v>
      </c>
      <c r="AF66" s="82">
        <v>5.9424060694085306</v>
      </c>
    </row>
    <row r="67" spans="1:37" x14ac:dyDescent="0.2">
      <c r="A67" s="83" t="s">
        <v>85</v>
      </c>
      <c r="B67" s="84">
        <v>84</v>
      </c>
      <c r="C67" s="72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3.4984442590872056</v>
      </c>
      <c r="W67" s="73">
        <v>6.0034266154451608</v>
      </c>
      <c r="X67" s="73">
        <v>6.6375115238538491</v>
      </c>
      <c r="Y67" s="73">
        <v>8.230055716106552</v>
      </c>
      <c r="Z67" s="73">
        <v>10.968396713520823</v>
      </c>
      <c r="AA67" s="73">
        <v>12.572091234544772</v>
      </c>
      <c r="AB67" s="73">
        <v>7.9300592701795951</v>
      </c>
      <c r="AC67" s="73">
        <v>13.306815548953166</v>
      </c>
      <c r="AD67" s="73">
        <v>9.3637937110079843</v>
      </c>
      <c r="AE67" s="73">
        <v>9.4672942649987188</v>
      </c>
      <c r="AF67" s="73">
        <v>7.2373848770516771</v>
      </c>
    </row>
    <row r="68" spans="1:37" x14ac:dyDescent="0.2">
      <c r="A68" s="70" t="s">
        <v>86</v>
      </c>
      <c r="B68" s="71">
        <v>85</v>
      </c>
      <c r="C68" s="72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2.9223952043780672</v>
      </c>
      <c r="W68" s="73">
        <v>1.6313466959741934</v>
      </c>
      <c r="X68" s="73">
        <v>1.5714020685595846</v>
      </c>
      <c r="Y68" s="73">
        <v>1.5553075670682912</v>
      </c>
      <c r="Z68" s="73">
        <v>1.9280036983577198</v>
      </c>
      <c r="AA68" s="73">
        <v>2.0659625534815951</v>
      </c>
      <c r="AB68" s="73">
        <v>2.0760730752195382</v>
      </c>
      <c r="AC68" s="73">
        <v>1.9403184203811259</v>
      </c>
      <c r="AD68" s="73">
        <v>1.2592049552047653</v>
      </c>
      <c r="AE68" s="73">
        <v>1.3804629203709615</v>
      </c>
      <c r="AF68" s="73">
        <v>1.0553111779952415</v>
      </c>
    </row>
    <row r="69" spans="1:37" x14ac:dyDescent="0.2">
      <c r="A69" s="74" t="s">
        <v>87</v>
      </c>
      <c r="B69" s="75" t="s">
        <v>88</v>
      </c>
      <c r="C69" s="85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0.28568286453054825</v>
      </c>
      <c r="W69" s="86">
        <v>0.20170664136774191</v>
      </c>
      <c r="X69" s="86">
        <v>8.9192067874899014E-2</v>
      </c>
      <c r="Y69" s="86">
        <v>0.63329073440171224</v>
      </c>
      <c r="Z69" s="86">
        <v>1.1413663156559557</v>
      </c>
      <c r="AA69" s="86">
        <v>1.1268886655354156</v>
      </c>
      <c r="AB69" s="86">
        <v>0.60368082329078776</v>
      </c>
      <c r="AC69" s="86">
        <v>2.0624942867658498</v>
      </c>
      <c r="AD69" s="86">
        <v>3.6063259562665881</v>
      </c>
      <c r="AE69" s="86">
        <v>1.4673864126888767</v>
      </c>
      <c r="AF69" s="86">
        <v>1.121760867965059</v>
      </c>
    </row>
    <row r="70" spans="1:37" s="20" customFormat="1" x14ac:dyDescent="0.2">
      <c r="A70" s="32" t="s">
        <v>89</v>
      </c>
      <c r="B70" s="33"/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/>
      <c r="AH70"/>
      <c r="AI70"/>
      <c r="AJ70"/>
      <c r="AK70"/>
    </row>
    <row r="71" spans="1:37" s="20" customFormat="1" ht="13.5" thickBot="1" x14ac:dyDescent="0.25">
      <c r="A71" s="30" t="s">
        <v>90</v>
      </c>
      <c r="B71" s="31"/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/>
      <c r="AH71"/>
      <c r="AI71"/>
      <c r="AJ71"/>
      <c r="AK71"/>
    </row>
    <row r="72" spans="1:37" s="20" customFormat="1" ht="13.5" thickBot="1" x14ac:dyDescent="0.25">
      <c r="A72" s="36" t="s">
        <v>91</v>
      </c>
      <c r="B72" s="37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2.3880000000019663E-2</v>
      </c>
      <c r="R72" s="38">
        <v>2.4185835044480086</v>
      </c>
      <c r="S72" s="38">
        <v>0.12923691705597662</v>
      </c>
      <c r="T72" s="38">
        <v>4.4961474143974556E-2</v>
      </c>
      <c r="U72" s="38">
        <v>0.54474134231989524</v>
      </c>
      <c r="V72" s="38">
        <v>2.4839766943663903</v>
      </c>
      <c r="W72" s="38">
        <v>-0.4621269492398028</v>
      </c>
      <c r="X72" s="38">
        <v>3.6624573733656121</v>
      </c>
      <c r="Y72" s="38">
        <v>-2.4785019942560211</v>
      </c>
      <c r="Z72" s="38">
        <v>-4.4279569106508347</v>
      </c>
      <c r="AA72" s="38">
        <v>-6.9318739459448011</v>
      </c>
      <c r="AB72" s="38">
        <v>-13.708701342733718</v>
      </c>
      <c r="AC72" s="38">
        <v>-15.675520551906004</v>
      </c>
      <c r="AD72" s="38">
        <v>-8.827941193388142</v>
      </c>
      <c r="AE72" s="38">
        <v>-8.1303135021793764</v>
      </c>
      <c r="AF72" s="38">
        <v>-11.353391422104323</v>
      </c>
      <c r="AG72"/>
      <c r="AH72"/>
      <c r="AI72"/>
      <c r="AJ72"/>
      <c r="AK72"/>
    </row>
    <row r="73" spans="1:37" x14ac:dyDescent="0.2">
      <c r="A73" s="87"/>
      <c r="B73" s="87"/>
    </row>
    <row r="74" spans="1:37" s="20" customFormat="1" x14ac:dyDescent="0.2">
      <c r="A74" s="94"/>
      <c r="B74" s="95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/>
      <c r="AH74"/>
      <c r="AI74"/>
      <c r="AJ74"/>
      <c r="AK74"/>
    </row>
    <row r="75" spans="1:37" s="20" customFormat="1" x14ac:dyDescent="0.2">
      <c r="A75"/>
      <c r="B75"/>
      <c r="AG75"/>
      <c r="AH75"/>
      <c r="AI75"/>
      <c r="AJ75"/>
      <c r="AK75"/>
    </row>
    <row r="76" spans="1:37" ht="45.75" thickBot="1" x14ac:dyDescent="0.3">
      <c r="A76" s="90" t="s">
        <v>121</v>
      </c>
      <c r="B76" s="2" t="s">
        <v>1</v>
      </c>
      <c r="C76" s="3">
        <v>1990</v>
      </c>
      <c r="D76" s="3">
        <v>1991</v>
      </c>
      <c r="E76" s="3">
        <v>1992</v>
      </c>
      <c r="F76" s="3">
        <v>1993</v>
      </c>
      <c r="G76" s="3">
        <v>1994</v>
      </c>
      <c r="H76" s="3">
        <v>1995</v>
      </c>
      <c r="I76" s="3">
        <v>1996</v>
      </c>
      <c r="J76" s="3">
        <v>1997</v>
      </c>
      <c r="K76" s="3">
        <v>1998</v>
      </c>
      <c r="L76" s="3">
        <v>1999</v>
      </c>
      <c r="M76" s="3">
        <v>2000</v>
      </c>
      <c r="N76" s="3">
        <v>2001</v>
      </c>
      <c r="O76" s="3">
        <v>2002</v>
      </c>
      <c r="P76" s="3">
        <v>2003</v>
      </c>
      <c r="Q76" s="3">
        <v>2004</v>
      </c>
      <c r="R76" s="3">
        <v>2005</v>
      </c>
      <c r="S76" s="3">
        <v>2006</v>
      </c>
      <c r="T76" s="3">
        <v>2007</v>
      </c>
      <c r="U76" s="3">
        <v>2008</v>
      </c>
      <c r="V76" s="3">
        <v>2009</v>
      </c>
      <c r="W76" s="3">
        <v>2010</v>
      </c>
      <c r="X76" s="3">
        <v>2011</v>
      </c>
      <c r="Y76" s="3">
        <v>2012</v>
      </c>
      <c r="Z76" s="3">
        <v>2013</v>
      </c>
      <c r="AA76" s="3">
        <v>2014</v>
      </c>
      <c r="AB76" s="3">
        <v>2015</v>
      </c>
      <c r="AC76" s="3">
        <v>2016</v>
      </c>
      <c r="AD76" s="3">
        <v>2017</v>
      </c>
      <c r="AE76" s="3">
        <v>2018</v>
      </c>
      <c r="AF76" s="3">
        <v>2019</v>
      </c>
    </row>
    <row r="77" spans="1:37" x14ac:dyDescent="0.2">
      <c r="A77" s="5" t="s">
        <v>2</v>
      </c>
      <c r="B77" s="6"/>
      <c r="C77" s="7">
        <v>59.941999999999993</v>
      </c>
      <c r="D77" s="7">
        <v>64.155999999999992</v>
      </c>
      <c r="E77" s="7">
        <v>70.262</v>
      </c>
      <c r="F77" s="7">
        <v>65.789999999999992</v>
      </c>
      <c r="G77" s="7">
        <v>79.11999999999999</v>
      </c>
      <c r="H77" s="7">
        <v>61.317999999999998</v>
      </c>
      <c r="I77" s="7">
        <v>62.091999999999992</v>
      </c>
      <c r="J77" s="7">
        <v>58.307999999999993</v>
      </c>
      <c r="K77" s="7">
        <v>78.775999999999996</v>
      </c>
      <c r="L77" s="7">
        <v>72.841999999999999</v>
      </c>
      <c r="M77" s="7">
        <v>72.841999999999999</v>
      </c>
      <c r="N77" s="7">
        <v>51.255999999999993</v>
      </c>
      <c r="O77" s="7">
        <v>78.431999999999988</v>
      </c>
      <c r="P77" s="7">
        <v>51.427999999999997</v>
      </c>
      <c r="Q77" s="7">
        <v>54.179999999999993</v>
      </c>
      <c r="R77" s="7">
        <v>54.288359999999997</v>
      </c>
      <c r="S77" s="7">
        <v>62.287476096051357</v>
      </c>
      <c r="T77" s="7">
        <v>57.325498036572782</v>
      </c>
      <c r="U77" s="7">
        <v>83.275793096818404</v>
      </c>
      <c r="V77" s="7">
        <v>77.549156461026783</v>
      </c>
      <c r="W77" s="7">
        <v>51.533877868171984</v>
      </c>
      <c r="X77" s="7">
        <v>60.775084116803981</v>
      </c>
      <c r="Y77" s="7">
        <v>69.001988581977614</v>
      </c>
      <c r="Z77" s="7">
        <v>51.556772735281996</v>
      </c>
      <c r="AA77" s="7">
        <v>60.944232425259983</v>
      </c>
      <c r="AB77" s="7">
        <v>69.358155996860006</v>
      </c>
      <c r="AC77" s="7">
        <v>58.568191835904003</v>
      </c>
      <c r="AD77" s="7">
        <v>59.477849641143983</v>
      </c>
      <c r="AE77" s="7">
        <v>59.691708987970003</v>
      </c>
      <c r="AF77" s="7">
        <v>76.246216633583984</v>
      </c>
    </row>
    <row r="78" spans="1:37" x14ac:dyDescent="0.2">
      <c r="A78" s="10" t="s">
        <v>3</v>
      </c>
      <c r="B78" s="11"/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</row>
    <row r="79" spans="1:37" x14ac:dyDescent="0.2">
      <c r="A79" s="10" t="s">
        <v>4</v>
      </c>
      <c r="B79" s="11"/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</row>
    <row r="80" spans="1:37" x14ac:dyDescent="0.2">
      <c r="A80" s="10" t="s">
        <v>5</v>
      </c>
      <c r="B80" s="11"/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</row>
    <row r="81" spans="1:37" ht="13.5" thickBot="1" x14ac:dyDescent="0.25">
      <c r="A81" s="13" t="s">
        <v>6</v>
      </c>
      <c r="B81" s="14"/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</row>
    <row r="82" spans="1:37" x14ac:dyDescent="0.2">
      <c r="A82" s="16" t="s">
        <v>7</v>
      </c>
      <c r="B82" s="17"/>
      <c r="C82" s="18">
        <v>59.941999999999993</v>
      </c>
      <c r="D82" s="18">
        <v>64.155999999999992</v>
      </c>
      <c r="E82" s="18">
        <v>70.262</v>
      </c>
      <c r="F82" s="18">
        <v>65.789999999999992</v>
      </c>
      <c r="G82" s="18">
        <v>79.11999999999999</v>
      </c>
      <c r="H82" s="18">
        <v>61.317999999999998</v>
      </c>
      <c r="I82" s="18">
        <v>62.091999999999992</v>
      </c>
      <c r="J82" s="18">
        <v>58.307999999999993</v>
      </c>
      <c r="K82" s="18">
        <v>78.775999999999996</v>
      </c>
      <c r="L82" s="18">
        <v>72.841999999999999</v>
      </c>
      <c r="M82" s="18">
        <v>72.841999999999999</v>
      </c>
      <c r="N82" s="18">
        <v>51.255999999999993</v>
      </c>
      <c r="O82" s="18">
        <v>78.431999999999988</v>
      </c>
      <c r="P82" s="18">
        <v>51.427999999999997</v>
      </c>
      <c r="Q82" s="18">
        <v>54.179999999999993</v>
      </c>
      <c r="R82" s="18">
        <v>54.288359999999997</v>
      </c>
      <c r="S82" s="18">
        <v>62.287476096051357</v>
      </c>
      <c r="T82" s="18">
        <v>57.325498036572782</v>
      </c>
      <c r="U82" s="18">
        <v>83.275793096818404</v>
      </c>
      <c r="V82" s="18">
        <v>77.549156461026783</v>
      </c>
      <c r="W82" s="18">
        <v>51.533877868171984</v>
      </c>
      <c r="X82" s="18">
        <v>60.775084116803981</v>
      </c>
      <c r="Y82" s="18">
        <v>69.001988581977614</v>
      </c>
      <c r="Z82" s="18">
        <v>51.556772735281996</v>
      </c>
      <c r="AA82" s="18">
        <v>60.944232425259983</v>
      </c>
      <c r="AB82" s="18">
        <v>69.358155996860006</v>
      </c>
      <c r="AC82" s="18">
        <v>58.568191835904003</v>
      </c>
      <c r="AD82" s="18">
        <v>59.477849641143983</v>
      </c>
      <c r="AE82" s="18">
        <v>59.691708987970003</v>
      </c>
      <c r="AF82" s="18">
        <v>76.246216633583984</v>
      </c>
    </row>
    <row r="83" spans="1:37" ht="13.5" thickBot="1" x14ac:dyDescent="0.25">
      <c r="A83" s="21" t="s">
        <v>8</v>
      </c>
      <c r="B83" s="22"/>
      <c r="C83" s="23">
        <f t="shared" ref="C83:AF83" si="1">C82-C102</f>
        <v>59.941999999999993</v>
      </c>
      <c r="D83" s="23">
        <f t="shared" si="1"/>
        <v>64.155999999999992</v>
      </c>
      <c r="E83" s="23">
        <f t="shared" si="1"/>
        <v>70.262</v>
      </c>
      <c r="F83" s="23">
        <f t="shared" si="1"/>
        <v>65.789999999999992</v>
      </c>
      <c r="G83" s="23">
        <f t="shared" si="1"/>
        <v>79.11999999999999</v>
      </c>
      <c r="H83" s="23">
        <f t="shared" si="1"/>
        <v>61.317999999999998</v>
      </c>
      <c r="I83" s="23">
        <f t="shared" si="1"/>
        <v>62.091999999999992</v>
      </c>
      <c r="J83" s="23">
        <f t="shared" si="1"/>
        <v>58.307999999999993</v>
      </c>
      <c r="K83" s="23">
        <f t="shared" si="1"/>
        <v>78.775999999999996</v>
      </c>
      <c r="L83" s="23">
        <f t="shared" si="1"/>
        <v>72.841999999999999</v>
      </c>
      <c r="M83" s="23">
        <f t="shared" si="1"/>
        <v>72.841999999999999</v>
      </c>
      <c r="N83" s="23">
        <f t="shared" si="1"/>
        <v>51.255999999999993</v>
      </c>
      <c r="O83" s="23">
        <f t="shared" si="1"/>
        <v>78.431999999999988</v>
      </c>
      <c r="P83" s="23">
        <f t="shared" si="1"/>
        <v>51.427999999999997</v>
      </c>
      <c r="Q83" s="23">
        <f t="shared" si="1"/>
        <v>54.179999999999993</v>
      </c>
      <c r="R83" s="23">
        <f t="shared" si="1"/>
        <v>54.288359999999997</v>
      </c>
      <c r="S83" s="23">
        <f t="shared" si="1"/>
        <v>62.287476096051357</v>
      </c>
      <c r="T83" s="23">
        <f t="shared" si="1"/>
        <v>57.325498036572782</v>
      </c>
      <c r="U83" s="23">
        <f t="shared" si="1"/>
        <v>83.275793096818404</v>
      </c>
      <c r="V83" s="23">
        <f t="shared" si="1"/>
        <v>77.549156461026783</v>
      </c>
      <c r="W83" s="23">
        <f t="shared" si="1"/>
        <v>51.533877868171984</v>
      </c>
      <c r="X83" s="23">
        <f t="shared" si="1"/>
        <v>60.775084116803981</v>
      </c>
      <c r="Y83" s="23">
        <f t="shared" si="1"/>
        <v>69.001988581977614</v>
      </c>
      <c r="Z83" s="23">
        <f t="shared" si="1"/>
        <v>51.556772735281996</v>
      </c>
      <c r="AA83" s="23">
        <f t="shared" si="1"/>
        <v>60.944232425259983</v>
      </c>
      <c r="AB83" s="23">
        <f t="shared" si="1"/>
        <v>69.358155996860006</v>
      </c>
      <c r="AC83" s="23">
        <f t="shared" si="1"/>
        <v>58.568191835904003</v>
      </c>
      <c r="AD83" s="23">
        <f t="shared" si="1"/>
        <v>59.477849641143983</v>
      </c>
      <c r="AE83" s="23">
        <f t="shared" si="1"/>
        <v>59.691708987970003</v>
      </c>
      <c r="AF83" s="23">
        <f t="shared" si="1"/>
        <v>76.246216633583984</v>
      </c>
    </row>
    <row r="84" spans="1:37" x14ac:dyDescent="0.2">
      <c r="A84" s="16" t="s">
        <v>9</v>
      </c>
      <c r="B84" s="17"/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</row>
    <row r="85" spans="1:37" x14ac:dyDescent="0.2">
      <c r="A85" s="24" t="s">
        <v>10</v>
      </c>
      <c r="B85" s="25"/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</row>
    <row r="86" spans="1:37" x14ac:dyDescent="0.2">
      <c r="A86" s="10" t="s">
        <v>11</v>
      </c>
      <c r="B86" s="11"/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</row>
    <row r="87" spans="1:37" x14ac:dyDescent="0.2">
      <c r="A87" s="10" t="s">
        <v>12</v>
      </c>
      <c r="B87" s="11"/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</row>
    <row r="88" spans="1:37" s="91" customFormat="1" x14ac:dyDescent="0.2">
      <c r="A88" s="10" t="s">
        <v>13</v>
      </c>
      <c r="B88" s="11"/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/>
      <c r="AH88"/>
      <c r="AI88"/>
      <c r="AJ88"/>
      <c r="AK88"/>
    </row>
    <row r="89" spans="1:37" x14ac:dyDescent="0.2">
      <c r="A89" s="27" t="s">
        <v>14</v>
      </c>
      <c r="B89" s="28"/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</row>
    <row r="90" spans="1:37" x14ac:dyDescent="0.2">
      <c r="A90" s="30" t="s">
        <v>15</v>
      </c>
      <c r="B90" s="31"/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</row>
    <row r="91" spans="1:37" x14ac:dyDescent="0.2">
      <c r="A91" s="24" t="s">
        <v>10</v>
      </c>
      <c r="B91" s="25"/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</row>
    <row r="92" spans="1:37" x14ac:dyDescent="0.2">
      <c r="A92" s="10" t="s">
        <v>16</v>
      </c>
      <c r="B92" s="11"/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</row>
    <row r="93" spans="1:37" x14ac:dyDescent="0.2">
      <c r="A93" s="10" t="s">
        <v>17</v>
      </c>
      <c r="B93" s="11"/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</row>
    <row r="94" spans="1:37" x14ac:dyDescent="0.2">
      <c r="A94" s="10" t="s">
        <v>13</v>
      </c>
      <c r="B94" s="11"/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</row>
    <row r="95" spans="1:37" x14ac:dyDescent="0.2">
      <c r="A95" s="27" t="s">
        <v>18</v>
      </c>
      <c r="B95" s="28"/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</row>
    <row r="96" spans="1:37" x14ac:dyDescent="0.2">
      <c r="A96" s="32" t="s">
        <v>19</v>
      </c>
      <c r="B96" s="33"/>
      <c r="C96" s="34">
        <v>-59.941999999999993</v>
      </c>
      <c r="D96" s="34">
        <v>-64.155999999999992</v>
      </c>
      <c r="E96" s="34">
        <v>-70.262</v>
      </c>
      <c r="F96" s="34">
        <v>-65.789999999999992</v>
      </c>
      <c r="G96" s="34">
        <v>-79.11999999999999</v>
      </c>
      <c r="H96" s="34">
        <v>-61.317999999999998</v>
      </c>
      <c r="I96" s="34">
        <v>-62.091999999999992</v>
      </c>
      <c r="J96" s="34">
        <v>-58.307999999999993</v>
      </c>
      <c r="K96" s="34">
        <v>-78.775999999999996</v>
      </c>
      <c r="L96" s="34">
        <v>-72.841999999999999</v>
      </c>
      <c r="M96" s="34">
        <v>-72.841999999999999</v>
      </c>
      <c r="N96" s="34">
        <v>-51.255999999999993</v>
      </c>
      <c r="O96" s="34">
        <v>-78.431999999999988</v>
      </c>
      <c r="P96" s="34">
        <v>-51.427999999999997</v>
      </c>
      <c r="Q96" s="34">
        <v>-54.179999999999993</v>
      </c>
      <c r="R96" s="34">
        <v>-54.288359999999997</v>
      </c>
      <c r="S96" s="34">
        <v>-62.287476096051357</v>
      </c>
      <c r="T96" s="34">
        <v>-57.325498036572782</v>
      </c>
      <c r="U96" s="34">
        <v>-83.275793096818404</v>
      </c>
      <c r="V96" s="34">
        <v>-77.549156461026783</v>
      </c>
      <c r="W96" s="34">
        <v>-51.533877868171984</v>
      </c>
      <c r="X96" s="34">
        <v>-60.775084116803981</v>
      </c>
      <c r="Y96" s="34">
        <v>-69.001988581977614</v>
      </c>
      <c r="Z96" s="34">
        <v>-51.556772735281996</v>
      </c>
      <c r="AA96" s="34">
        <v>-60.944232425259983</v>
      </c>
      <c r="AB96" s="34">
        <v>-69.358155996860006</v>
      </c>
      <c r="AC96" s="34">
        <v>-58.568191835904003</v>
      </c>
      <c r="AD96" s="34">
        <v>-59.477849641143983</v>
      </c>
      <c r="AE96" s="34">
        <v>-59.691708987970003</v>
      </c>
      <c r="AF96" s="34">
        <v>-76.246216633583984</v>
      </c>
    </row>
    <row r="97" spans="1:32" x14ac:dyDescent="0.2">
      <c r="A97" s="24" t="s">
        <v>20</v>
      </c>
      <c r="B97" s="25"/>
      <c r="C97" s="26">
        <v>-59.941999999999993</v>
      </c>
      <c r="D97" s="26">
        <v>-64.155999999999992</v>
      </c>
      <c r="E97" s="26">
        <v>-70.262</v>
      </c>
      <c r="F97" s="26">
        <v>-65.789999999999992</v>
      </c>
      <c r="G97" s="26">
        <v>-79.11999999999999</v>
      </c>
      <c r="H97" s="26">
        <v>-61.317999999999998</v>
      </c>
      <c r="I97" s="26">
        <v>-62.091999999999992</v>
      </c>
      <c r="J97" s="26">
        <v>-58.307999999999993</v>
      </c>
      <c r="K97" s="26">
        <v>-78.775999999999996</v>
      </c>
      <c r="L97" s="26">
        <v>-72.841999999999999</v>
      </c>
      <c r="M97" s="26">
        <v>-72.841999999999999</v>
      </c>
      <c r="N97" s="26">
        <v>-51.255999999999993</v>
      </c>
      <c r="O97" s="26">
        <v>-78.431999999999988</v>
      </c>
      <c r="P97" s="26">
        <v>-51.427999999999997</v>
      </c>
      <c r="Q97" s="26">
        <v>-54.179999999999993</v>
      </c>
      <c r="R97" s="26">
        <v>-54.288359999999997</v>
      </c>
      <c r="S97" s="26">
        <v>-62.287476096051357</v>
      </c>
      <c r="T97" s="26">
        <v>-57.325498036572782</v>
      </c>
      <c r="U97" s="26">
        <v>-83.275793096818404</v>
      </c>
      <c r="V97" s="26">
        <v>-77.549156461026783</v>
      </c>
      <c r="W97" s="26">
        <v>-51.533877868171984</v>
      </c>
      <c r="X97" s="26">
        <v>-60.775084116803981</v>
      </c>
      <c r="Y97" s="26">
        <v>-69.001988581977614</v>
      </c>
      <c r="Z97" s="26">
        <v>-51.556772735281996</v>
      </c>
      <c r="AA97" s="26">
        <v>-60.944232425259983</v>
      </c>
      <c r="AB97" s="26">
        <v>-69.358155996860006</v>
      </c>
      <c r="AC97" s="26">
        <v>-58.568191835904003</v>
      </c>
      <c r="AD97" s="26">
        <v>-59.477849641143983</v>
      </c>
      <c r="AE97" s="26">
        <v>-59.691708987970003</v>
      </c>
      <c r="AF97" s="26">
        <v>-76.246216633583984</v>
      </c>
    </row>
    <row r="98" spans="1:32" x14ac:dyDescent="0.2">
      <c r="A98" s="35" t="s">
        <v>21</v>
      </c>
      <c r="B98" s="31"/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</row>
    <row r="99" spans="1:32" ht="13.5" thickBot="1" x14ac:dyDescent="0.25">
      <c r="A99" s="13" t="s">
        <v>22</v>
      </c>
      <c r="B99" s="14"/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</row>
    <row r="100" spans="1:32" ht="13.5" thickBot="1" x14ac:dyDescent="0.25">
      <c r="A100" s="30" t="s">
        <v>23</v>
      </c>
      <c r="B100" s="31"/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</row>
    <row r="101" spans="1:32" ht="13.5" thickBot="1" x14ac:dyDescent="0.25">
      <c r="A101" s="36" t="s">
        <v>24</v>
      </c>
      <c r="B101" s="37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</row>
    <row r="102" spans="1:32" x14ac:dyDescent="0.2">
      <c r="A102" s="16" t="s">
        <v>25</v>
      </c>
      <c r="B102" s="17"/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</row>
    <row r="103" spans="1:32" ht="13.5" thickBot="1" x14ac:dyDescent="0.25">
      <c r="A103" s="39" t="s">
        <v>26</v>
      </c>
      <c r="B103" s="40"/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</row>
    <row r="104" spans="1:32" ht="13.5" thickBot="1" x14ac:dyDescent="0.25">
      <c r="A104" s="16" t="s">
        <v>27</v>
      </c>
      <c r="B104" s="17"/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</row>
    <row r="105" spans="1:32" x14ac:dyDescent="0.2">
      <c r="A105" s="42" t="s">
        <v>28</v>
      </c>
      <c r="B105" s="43"/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</row>
    <row r="106" spans="1:32" x14ac:dyDescent="0.2">
      <c r="A106" s="45" t="s">
        <v>29</v>
      </c>
      <c r="B106" s="46" t="s">
        <v>30</v>
      </c>
      <c r="C106" s="47">
        <v>0</v>
      </c>
      <c r="D106" s="47">
        <v>0</v>
      </c>
      <c r="E106" s="47">
        <v>0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0</v>
      </c>
      <c r="AF106" s="47">
        <v>0</v>
      </c>
    </row>
    <row r="107" spans="1:32" x14ac:dyDescent="0.2">
      <c r="A107" s="49" t="s">
        <v>31</v>
      </c>
      <c r="B107" s="50" t="s">
        <v>32</v>
      </c>
      <c r="C107" s="51">
        <v>0</v>
      </c>
      <c r="D107" s="51">
        <v>0</v>
      </c>
      <c r="E107" s="51">
        <v>0</v>
      </c>
      <c r="F107" s="51">
        <v>0</v>
      </c>
      <c r="G107" s="51">
        <v>0</v>
      </c>
      <c r="H107" s="51">
        <v>0</v>
      </c>
      <c r="I107" s="51">
        <v>0</v>
      </c>
      <c r="J107" s="51">
        <v>0</v>
      </c>
      <c r="K107" s="51">
        <v>0</v>
      </c>
      <c r="L107" s="51">
        <v>0</v>
      </c>
      <c r="M107" s="51">
        <v>0</v>
      </c>
      <c r="N107" s="51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1">
        <v>0</v>
      </c>
      <c r="U107" s="51">
        <v>0</v>
      </c>
      <c r="V107" s="51">
        <v>0</v>
      </c>
      <c r="W107" s="51">
        <v>0</v>
      </c>
      <c r="X107" s="51">
        <v>0</v>
      </c>
      <c r="Y107" s="5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</row>
    <row r="108" spans="1:32" x14ac:dyDescent="0.2">
      <c r="A108" s="49" t="s">
        <v>33</v>
      </c>
      <c r="B108" s="50" t="s">
        <v>34</v>
      </c>
      <c r="C108" s="51">
        <v>0</v>
      </c>
      <c r="D108" s="51">
        <v>0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</row>
    <row r="109" spans="1:32" x14ac:dyDescent="0.2">
      <c r="A109" s="49" t="s">
        <v>35</v>
      </c>
      <c r="B109" s="50" t="s">
        <v>36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  <c r="K109" s="51">
        <v>0</v>
      </c>
      <c r="L109" s="51">
        <v>0</v>
      </c>
      <c r="M109" s="51">
        <v>0</v>
      </c>
      <c r="N109" s="51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1">
        <v>0</v>
      </c>
      <c r="X109" s="51">
        <v>0</v>
      </c>
      <c r="Y109" s="51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</row>
    <row r="110" spans="1:32" x14ac:dyDescent="0.2">
      <c r="A110" s="49" t="s">
        <v>37</v>
      </c>
      <c r="B110" s="50" t="s">
        <v>38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0</v>
      </c>
      <c r="O110" s="51">
        <v>0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1">
        <v>0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</row>
    <row r="111" spans="1:32" x14ac:dyDescent="0.2">
      <c r="A111" s="49" t="s">
        <v>39</v>
      </c>
      <c r="B111" s="50" t="s">
        <v>40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  <c r="X111" s="51">
        <v>0</v>
      </c>
      <c r="Y111" s="51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</row>
    <row r="112" spans="1:32" x14ac:dyDescent="0.2">
      <c r="A112" s="49" t="s">
        <v>41</v>
      </c>
      <c r="B112" s="50" t="s">
        <v>42</v>
      </c>
      <c r="C112" s="51">
        <v>0</v>
      </c>
      <c r="D112" s="51">
        <v>0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</row>
    <row r="113" spans="1:37" x14ac:dyDescent="0.2">
      <c r="A113" s="49" t="s">
        <v>43</v>
      </c>
      <c r="B113" s="50" t="s">
        <v>44</v>
      </c>
      <c r="C113" s="51">
        <v>0</v>
      </c>
      <c r="D113" s="51">
        <v>0</v>
      </c>
      <c r="E113" s="51">
        <v>0</v>
      </c>
      <c r="F113" s="51">
        <v>0</v>
      </c>
      <c r="G113" s="51">
        <v>0</v>
      </c>
      <c r="H113" s="51">
        <v>0</v>
      </c>
      <c r="I113" s="51">
        <v>0</v>
      </c>
      <c r="J113" s="51">
        <v>0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51">
        <v>0</v>
      </c>
      <c r="X113" s="51">
        <v>0</v>
      </c>
      <c r="Y113" s="5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</row>
    <row r="114" spans="1:37" x14ac:dyDescent="0.2">
      <c r="A114" s="49" t="s">
        <v>45</v>
      </c>
      <c r="B114" s="50" t="s">
        <v>46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</row>
    <row r="115" spans="1:37" x14ac:dyDescent="0.2">
      <c r="A115" s="49" t="s">
        <v>47</v>
      </c>
      <c r="B115" s="50" t="s">
        <v>48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  <c r="K115" s="51">
        <v>0</v>
      </c>
      <c r="L115" s="51">
        <v>0</v>
      </c>
      <c r="M115" s="51">
        <v>0</v>
      </c>
      <c r="N115" s="51">
        <v>0</v>
      </c>
      <c r="O115" s="5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51">
        <v>0</v>
      </c>
      <c r="X115" s="51">
        <v>0</v>
      </c>
      <c r="Y115" s="5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</row>
    <row r="116" spans="1:37" x14ac:dyDescent="0.2">
      <c r="A116" s="49" t="s">
        <v>49</v>
      </c>
      <c r="B116" s="50" t="s">
        <v>50</v>
      </c>
      <c r="C116" s="51">
        <v>0</v>
      </c>
      <c r="D116" s="51">
        <v>0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1">
        <v>0</v>
      </c>
      <c r="K116" s="51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</row>
    <row r="117" spans="1:37" x14ac:dyDescent="0.2">
      <c r="A117" s="49" t="s">
        <v>51</v>
      </c>
      <c r="B117" s="50" t="s">
        <v>52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v>0</v>
      </c>
      <c r="R117" s="51">
        <v>0</v>
      </c>
      <c r="S117" s="51">
        <v>0</v>
      </c>
      <c r="T117" s="51">
        <v>0</v>
      </c>
      <c r="U117" s="51">
        <v>0</v>
      </c>
      <c r="V117" s="51">
        <v>0</v>
      </c>
      <c r="W117" s="51">
        <v>0</v>
      </c>
      <c r="X117" s="51">
        <v>0</v>
      </c>
      <c r="Y117" s="51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51">
        <v>0</v>
      </c>
      <c r="AF117" s="51">
        <v>0</v>
      </c>
    </row>
    <row r="118" spans="1:37" x14ac:dyDescent="0.2">
      <c r="A118" s="76" t="s">
        <v>53</v>
      </c>
      <c r="B118" s="92" t="s">
        <v>54</v>
      </c>
      <c r="C118" s="78">
        <v>0</v>
      </c>
      <c r="D118" s="78">
        <v>0</v>
      </c>
      <c r="E118" s="78">
        <v>0</v>
      </c>
      <c r="F118" s="78">
        <v>0</v>
      </c>
      <c r="G118" s="78">
        <v>0</v>
      </c>
      <c r="H118" s="78">
        <v>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O118" s="78">
        <v>0</v>
      </c>
      <c r="P118" s="78">
        <v>0</v>
      </c>
      <c r="Q118" s="78">
        <v>0</v>
      </c>
      <c r="R118" s="78">
        <v>0</v>
      </c>
      <c r="S118" s="78">
        <v>0</v>
      </c>
      <c r="T118" s="78">
        <v>0</v>
      </c>
      <c r="U118" s="78">
        <v>0</v>
      </c>
      <c r="V118" s="78">
        <v>0</v>
      </c>
      <c r="W118" s="78">
        <v>0</v>
      </c>
      <c r="X118" s="78">
        <v>0</v>
      </c>
      <c r="Y118" s="78">
        <v>0</v>
      </c>
      <c r="Z118" s="78">
        <v>0</v>
      </c>
      <c r="AA118" s="78">
        <v>0</v>
      </c>
      <c r="AB118" s="78">
        <v>0</v>
      </c>
      <c r="AC118" s="78">
        <v>0</v>
      </c>
      <c r="AD118" s="78">
        <v>0</v>
      </c>
      <c r="AE118" s="78">
        <v>0</v>
      </c>
      <c r="AF118" s="78">
        <v>0</v>
      </c>
    </row>
    <row r="119" spans="1:37" s="60" customFormat="1" x14ac:dyDescent="0.2">
      <c r="A119" s="57" t="s">
        <v>55</v>
      </c>
      <c r="B119" s="58" t="s">
        <v>56</v>
      </c>
      <c r="C119" s="59">
        <v>0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v>0</v>
      </c>
      <c r="U119" s="59">
        <v>0</v>
      </c>
      <c r="V119" s="59">
        <v>0</v>
      </c>
      <c r="W119" s="59">
        <v>0</v>
      </c>
      <c r="X119" s="59">
        <v>0</v>
      </c>
      <c r="Y119" s="59">
        <v>0</v>
      </c>
      <c r="Z119" s="59">
        <v>0</v>
      </c>
      <c r="AA119" s="59">
        <v>0</v>
      </c>
      <c r="AB119" s="59">
        <v>0</v>
      </c>
      <c r="AC119" s="59">
        <v>0</v>
      </c>
      <c r="AD119" s="59">
        <v>0</v>
      </c>
      <c r="AE119" s="59">
        <v>0</v>
      </c>
      <c r="AF119" s="59">
        <v>0</v>
      </c>
      <c r="AG119"/>
      <c r="AH119"/>
      <c r="AI119"/>
      <c r="AJ119"/>
      <c r="AK119"/>
    </row>
    <row r="120" spans="1:37" x14ac:dyDescent="0.2">
      <c r="A120" s="30" t="s">
        <v>57</v>
      </c>
      <c r="B120" s="31"/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</row>
    <row r="121" spans="1:37" x14ac:dyDescent="0.2">
      <c r="A121" s="61" t="s">
        <v>58</v>
      </c>
      <c r="B121" s="25"/>
      <c r="C121" s="62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</v>
      </c>
      <c r="R121" s="62">
        <v>0</v>
      </c>
      <c r="S121" s="62">
        <v>0</v>
      </c>
      <c r="T121" s="62">
        <v>0</v>
      </c>
      <c r="U121" s="62">
        <v>0</v>
      </c>
      <c r="V121" s="62">
        <v>0</v>
      </c>
      <c r="W121" s="62">
        <v>0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62">
        <v>0</v>
      </c>
      <c r="AD121" s="62">
        <v>0</v>
      </c>
      <c r="AE121" s="62">
        <v>0</v>
      </c>
      <c r="AF121" s="62">
        <v>0</v>
      </c>
    </row>
    <row r="122" spans="1:37" x14ac:dyDescent="0.2">
      <c r="A122" s="45" t="s">
        <v>59</v>
      </c>
      <c r="B122" s="63"/>
      <c r="C122" s="47">
        <v>0</v>
      </c>
      <c r="D122" s="47">
        <v>0</v>
      </c>
      <c r="E122" s="47">
        <v>0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0</v>
      </c>
      <c r="AF122" s="47">
        <v>0</v>
      </c>
    </row>
    <row r="123" spans="1:37" x14ac:dyDescent="0.2">
      <c r="A123" s="49" t="s">
        <v>60</v>
      </c>
      <c r="B123" s="11"/>
      <c r="C123" s="51">
        <v>0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</row>
    <row r="124" spans="1:37" x14ac:dyDescent="0.2">
      <c r="A124" s="49" t="s">
        <v>61</v>
      </c>
      <c r="B124" s="11"/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</row>
    <row r="125" spans="1:37" x14ac:dyDescent="0.2">
      <c r="A125" s="49" t="s">
        <v>62</v>
      </c>
      <c r="B125" s="11"/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</row>
    <row r="126" spans="1:37" x14ac:dyDescent="0.2">
      <c r="A126" s="49" t="s">
        <v>63</v>
      </c>
      <c r="B126" s="11"/>
      <c r="C126" s="51">
        <v>0</v>
      </c>
      <c r="D126" s="51">
        <v>0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</row>
    <row r="127" spans="1:37" x14ac:dyDescent="0.2">
      <c r="A127" s="49" t="s">
        <v>64</v>
      </c>
      <c r="B127" s="11"/>
      <c r="C127" s="51">
        <v>0</v>
      </c>
      <c r="D127" s="51">
        <v>0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</row>
    <row r="128" spans="1:37" x14ac:dyDescent="0.2">
      <c r="A128" s="49" t="s">
        <v>65</v>
      </c>
      <c r="B128" s="11"/>
      <c r="C128" s="51">
        <v>0</v>
      </c>
      <c r="D128" s="51">
        <v>0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</row>
    <row r="129" spans="1:32" x14ac:dyDescent="0.2">
      <c r="A129" s="55" t="s">
        <v>66</v>
      </c>
      <c r="B129" s="31"/>
      <c r="C129" s="51">
        <v>0</v>
      </c>
      <c r="D129" s="51">
        <v>0</v>
      </c>
      <c r="E129" s="51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</row>
    <row r="130" spans="1:32" x14ac:dyDescent="0.2">
      <c r="A130" s="64" t="s">
        <v>67</v>
      </c>
      <c r="B130" s="65"/>
      <c r="C130" s="51">
        <v>0</v>
      </c>
      <c r="D130" s="51">
        <v>0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</row>
    <row r="131" spans="1:32" x14ac:dyDescent="0.2">
      <c r="A131" s="66" t="s">
        <v>68</v>
      </c>
      <c r="B131" s="67"/>
      <c r="C131" s="68">
        <v>0</v>
      </c>
      <c r="D131" s="68">
        <v>0</v>
      </c>
      <c r="E131" s="68">
        <v>0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8">
        <v>0</v>
      </c>
      <c r="S131" s="68">
        <v>0</v>
      </c>
      <c r="T131" s="68">
        <v>0</v>
      </c>
      <c r="U131" s="68">
        <v>0</v>
      </c>
      <c r="V131" s="68">
        <v>0</v>
      </c>
      <c r="W131" s="68">
        <v>0</v>
      </c>
      <c r="X131" s="68">
        <v>0</v>
      </c>
      <c r="Y131" s="68">
        <v>0</v>
      </c>
      <c r="Z131" s="68">
        <v>0</v>
      </c>
      <c r="AA131" s="68">
        <v>0</v>
      </c>
      <c r="AB131" s="68">
        <v>0</v>
      </c>
      <c r="AC131" s="68">
        <v>0</v>
      </c>
      <c r="AD131" s="68">
        <v>0</v>
      </c>
      <c r="AE131" s="68">
        <v>0</v>
      </c>
      <c r="AF131" s="68">
        <v>0</v>
      </c>
    </row>
    <row r="132" spans="1:32" x14ac:dyDescent="0.2">
      <c r="A132" s="66" t="s">
        <v>69</v>
      </c>
      <c r="B132" s="67"/>
      <c r="C132" s="68">
        <v>0</v>
      </c>
      <c r="D132" s="68">
        <v>0</v>
      </c>
      <c r="E132" s="68">
        <v>0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8">
        <v>0</v>
      </c>
      <c r="S132" s="68">
        <v>0</v>
      </c>
      <c r="T132" s="68">
        <v>0</v>
      </c>
      <c r="U132" s="68">
        <v>0</v>
      </c>
      <c r="V132" s="68">
        <v>0</v>
      </c>
      <c r="W132" s="68">
        <v>0</v>
      </c>
      <c r="X132" s="68">
        <v>0</v>
      </c>
      <c r="Y132" s="68">
        <v>0</v>
      </c>
      <c r="Z132" s="68">
        <v>0</v>
      </c>
      <c r="AA132" s="68">
        <v>0</v>
      </c>
      <c r="AB132" s="68">
        <v>0</v>
      </c>
      <c r="AC132" s="68">
        <v>0</v>
      </c>
      <c r="AD132" s="68">
        <v>0</v>
      </c>
      <c r="AE132" s="68">
        <v>0</v>
      </c>
      <c r="AF132" s="68">
        <v>0</v>
      </c>
    </row>
    <row r="133" spans="1:32" x14ac:dyDescent="0.2">
      <c r="A133" s="61" t="s">
        <v>70</v>
      </c>
      <c r="B133" s="25"/>
      <c r="C133" s="62">
        <v>0</v>
      </c>
      <c r="D133" s="62">
        <v>0</v>
      </c>
      <c r="E133" s="62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v>0</v>
      </c>
      <c r="P133" s="62">
        <v>0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  <c r="X133" s="62">
        <v>0</v>
      </c>
      <c r="Y133" s="62">
        <v>0</v>
      </c>
      <c r="Z133" s="62">
        <v>0</v>
      </c>
      <c r="AA133" s="62">
        <v>0</v>
      </c>
      <c r="AB133" s="62">
        <v>0</v>
      </c>
      <c r="AC133" s="62">
        <v>0</v>
      </c>
      <c r="AD133" s="62">
        <v>0</v>
      </c>
      <c r="AE133" s="62">
        <v>0</v>
      </c>
      <c r="AF133" s="62">
        <v>0</v>
      </c>
    </row>
    <row r="134" spans="1:32" x14ac:dyDescent="0.2">
      <c r="A134" s="70" t="s">
        <v>71</v>
      </c>
      <c r="B134" s="71" t="s">
        <v>72</v>
      </c>
      <c r="C134" s="72">
        <v>0</v>
      </c>
      <c r="D134" s="73">
        <v>0</v>
      </c>
      <c r="E134" s="73">
        <v>0</v>
      </c>
      <c r="F134" s="73">
        <v>0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  <c r="R134" s="73">
        <v>0</v>
      </c>
      <c r="S134" s="73">
        <v>0</v>
      </c>
      <c r="T134" s="73">
        <v>0</v>
      </c>
      <c r="U134" s="73">
        <v>0</v>
      </c>
      <c r="V134" s="73">
        <v>0</v>
      </c>
      <c r="W134" s="73">
        <v>0</v>
      </c>
      <c r="X134" s="73">
        <v>0</v>
      </c>
      <c r="Y134" s="73">
        <v>0</v>
      </c>
      <c r="Z134" s="73">
        <v>0</v>
      </c>
      <c r="AA134" s="73">
        <v>0</v>
      </c>
      <c r="AB134" s="73">
        <v>0</v>
      </c>
      <c r="AC134" s="73">
        <v>0</v>
      </c>
      <c r="AD134" s="73">
        <v>0</v>
      </c>
      <c r="AE134" s="73">
        <v>0</v>
      </c>
      <c r="AF134" s="73">
        <v>0</v>
      </c>
    </row>
    <row r="135" spans="1:32" x14ac:dyDescent="0.2">
      <c r="A135" s="70" t="s">
        <v>73</v>
      </c>
      <c r="B135" s="71" t="s">
        <v>74</v>
      </c>
      <c r="C135" s="72">
        <v>0</v>
      </c>
      <c r="D135" s="73">
        <v>0</v>
      </c>
      <c r="E135" s="73">
        <v>0</v>
      </c>
      <c r="F135" s="73">
        <v>0</v>
      </c>
      <c r="G135" s="73">
        <v>0</v>
      </c>
      <c r="H135" s="73">
        <v>0</v>
      </c>
      <c r="I135" s="73">
        <v>0</v>
      </c>
      <c r="J135" s="73">
        <v>0</v>
      </c>
      <c r="K135" s="73">
        <v>0</v>
      </c>
      <c r="L135" s="73">
        <v>0</v>
      </c>
      <c r="M135" s="73">
        <v>0</v>
      </c>
      <c r="N135" s="73">
        <v>0</v>
      </c>
      <c r="O135" s="73">
        <v>0</v>
      </c>
      <c r="P135" s="73">
        <v>0</v>
      </c>
      <c r="Q135" s="73">
        <v>0</v>
      </c>
      <c r="R135" s="73">
        <v>0</v>
      </c>
      <c r="S135" s="73">
        <v>0</v>
      </c>
      <c r="T135" s="73">
        <v>0</v>
      </c>
      <c r="U135" s="73">
        <v>0</v>
      </c>
      <c r="V135" s="73">
        <v>0</v>
      </c>
      <c r="W135" s="73">
        <v>0</v>
      </c>
      <c r="X135" s="73">
        <v>0</v>
      </c>
      <c r="Y135" s="73">
        <v>0</v>
      </c>
      <c r="Z135" s="73">
        <v>0</v>
      </c>
      <c r="AA135" s="73">
        <v>0</v>
      </c>
      <c r="AB135" s="73">
        <v>0</v>
      </c>
      <c r="AC135" s="73">
        <v>0</v>
      </c>
      <c r="AD135" s="73">
        <v>0</v>
      </c>
      <c r="AE135" s="73">
        <v>0</v>
      </c>
      <c r="AF135" s="73">
        <v>0</v>
      </c>
    </row>
    <row r="136" spans="1:32" x14ac:dyDescent="0.2">
      <c r="A136" s="70" t="s">
        <v>75</v>
      </c>
      <c r="B136" s="71" t="s">
        <v>76</v>
      </c>
      <c r="C136" s="72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0</v>
      </c>
      <c r="S136" s="73">
        <v>0</v>
      </c>
      <c r="T136" s="73">
        <v>0</v>
      </c>
      <c r="U136" s="73">
        <v>0</v>
      </c>
      <c r="V136" s="73">
        <v>0</v>
      </c>
      <c r="W136" s="73">
        <v>0</v>
      </c>
      <c r="X136" s="73">
        <v>0</v>
      </c>
      <c r="Y136" s="73">
        <v>0</v>
      </c>
      <c r="Z136" s="73">
        <v>0</v>
      </c>
      <c r="AA136" s="73">
        <v>0</v>
      </c>
      <c r="AB136" s="73">
        <v>0</v>
      </c>
      <c r="AC136" s="73">
        <v>0</v>
      </c>
      <c r="AD136" s="73">
        <v>0</v>
      </c>
      <c r="AE136" s="73">
        <v>0</v>
      </c>
      <c r="AF136" s="73">
        <v>0</v>
      </c>
    </row>
    <row r="137" spans="1:32" x14ac:dyDescent="0.2">
      <c r="A137" s="70" t="s">
        <v>77</v>
      </c>
      <c r="B137" s="71" t="s">
        <v>78</v>
      </c>
      <c r="C137" s="72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</row>
    <row r="138" spans="1:32" x14ac:dyDescent="0.2">
      <c r="A138" s="70" t="s">
        <v>79</v>
      </c>
      <c r="B138" s="71" t="s">
        <v>80</v>
      </c>
      <c r="C138" s="72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</row>
    <row r="139" spans="1:32" x14ac:dyDescent="0.2">
      <c r="A139" s="74" t="s">
        <v>81</v>
      </c>
      <c r="B139" s="75"/>
      <c r="C139" s="72">
        <v>0</v>
      </c>
      <c r="D139" s="73">
        <v>0</v>
      </c>
      <c r="E139" s="73">
        <v>0</v>
      </c>
      <c r="F139" s="73">
        <v>0</v>
      </c>
      <c r="G139" s="73">
        <v>0</v>
      </c>
      <c r="H139" s="73">
        <v>0</v>
      </c>
      <c r="I139" s="73">
        <v>0</v>
      </c>
      <c r="J139" s="73">
        <v>0</v>
      </c>
      <c r="K139" s="73">
        <v>0</v>
      </c>
      <c r="L139" s="73">
        <v>0</v>
      </c>
      <c r="M139" s="73">
        <v>0</v>
      </c>
      <c r="N139" s="73">
        <v>0</v>
      </c>
      <c r="O139" s="73">
        <v>0</v>
      </c>
      <c r="P139" s="73">
        <v>0</v>
      </c>
      <c r="Q139" s="73">
        <v>0</v>
      </c>
      <c r="R139" s="73">
        <v>0</v>
      </c>
      <c r="S139" s="73">
        <v>0</v>
      </c>
      <c r="T139" s="73">
        <v>0</v>
      </c>
      <c r="U139" s="73">
        <v>0</v>
      </c>
      <c r="V139" s="73">
        <v>0</v>
      </c>
      <c r="W139" s="73">
        <v>0</v>
      </c>
      <c r="X139" s="73">
        <v>0</v>
      </c>
      <c r="Y139" s="73">
        <v>0</v>
      </c>
      <c r="Z139" s="73">
        <v>0</v>
      </c>
      <c r="AA139" s="73">
        <v>0</v>
      </c>
      <c r="AB139" s="73">
        <v>0</v>
      </c>
      <c r="AC139" s="73">
        <v>0</v>
      </c>
      <c r="AD139" s="73">
        <v>0</v>
      </c>
      <c r="AE139" s="73">
        <v>0</v>
      </c>
      <c r="AF139" s="73">
        <v>0</v>
      </c>
    </row>
    <row r="140" spans="1:32" x14ac:dyDescent="0.2">
      <c r="A140" s="76" t="s">
        <v>82</v>
      </c>
      <c r="B140" s="28"/>
      <c r="C140" s="78">
        <v>0</v>
      </c>
      <c r="D140" s="78">
        <v>0</v>
      </c>
      <c r="E140" s="78">
        <v>0</v>
      </c>
      <c r="F140" s="78">
        <v>0</v>
      </c>
      <c r="G140" s="78">
        <v>0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  <c r="P140" s="78">
        <v>0</v>
      </c>
      <c r="Q140" s="78">
        <v>0</v>
      </c>
      <c r="R140" s="78">
        <v>0</v>
      </c>
      <c r="S140" s="78">
        <v>0</v>
      </c>
      <c r="T140" s="78">
        <v>0</v>
      </c>
      <c r="U140" s="78">
        <v>0</v>
      </c>
      <c r="V140" s="78">
        <v>0</v>
      </c>
      <c r="W140" s="78">
        <v>0</v>
      </c>
      <c r="X140" s="78">
        <v>0</v>
      </c>
      <c r="Y140" s="78">
        <v>0</v>
      </c>
      <c r="Z140" s="78">
        <v>0</v>
      </c>
      <c r="AA140" s="78">
        <v>0</v>
      </c>
      <c r="AB140" s="78">
        <v>0</v>
      </c>
      <c r="AC140" s="78">
        <v>0</v>
      </c>
      <c r="AD140" s="78">
        <v>0</v>
      </c>
      <c r="AE140" s="78">
        <v>0</v>
      </c>
      <c r="AF140" s="78">
        <v>0</v>
      </c>
    </row>
    <row r="141" spans="1:32" x14ac:dyDescent="0.2">
      <c r="A141" s="79" t="s">
        <v>83</v>
      </c>
      <c r="B141" s="80" t="s">
        <v>84</v>
      </c>
      <c r="C141" s="81">
        <v>0</v>
      </c>
      <c r="D141" s="82">
        <v>0</v>
      </c>
      <c r="E141" s="82">
        <v>0</v>
      </c>
      <c r="F141" s="82">
        <v>0</v>
      </c>
      <c r="G141" s="82">
        <v>0</v>
      </c>
      <c r="H141" s="82">
        <v>0</v>
      </c>
      <c r="I141" s="82">
        <v>0</v>
      </c>
      <c r="J141" s="82">
        <v>0</v>
      </c>
      <c r="K141" s="82">
        <v>0</v>
      </c>
      <c r="L141" s="82">
        <v>0</v>
      </c>
      <c r="M141" s="82">
        <v>0</v>
      </c>
      <c r="N141" s="82">
        <v>0</v>
      </c>
      <c r="O141" s="82">
        <v>0</v>
      </c>
      <c r="P141" s="82">
        <v>0</v>
      </c>
      <c r="Q141" s="82">
        <v>0</v>
      </c>
      <c r="R141" s="82">
        <v>0</v>
      </c>
      <c r="S141" s="82">
        <v>0</v>
      </c>
      <c r="T141" s="82">
        <v>0</v>
      </c>
      <c r="U141" s="82">
        <v>0</v>
      </c>
      <c r="V141" s="82">
        <v>0</v>
      </c>
      <c r="W141" s="82">
        <v>0</v>
      </c>
      <c r="X141" s="82">
        <v>0</v>
      </c>
      <c r="Y141" s="82">
        <v>0</v>
      </c>
      <c r="Z141" s="82">
        <v>0</v>
      </c>
      <c r="AA141" s="82">
        <v>0</v>
      </c>
      <c r="AB141" s="82">
        <v>0</v>
      </c>
      <c r="AC141" s="82">
        <v>0</v>
      </c>
      <c r="AD141" s="82">
        <v>0</v>
      </c>
      <c r="AE141" s="82">
        <v>0</v>
      </c>
      <c r="AF141" s="82">
        <v>0</v>
      </c>
    </row>
    <row r="142" spans="1:32" x14ac:dyDescent="0.2">
      <c r="A142" s="83" t="s">
        <v>85</v>
      </c>
      <c r="B142" s="84">
        <v>84</v>
      </c>
      <c r="C142" s="72">
        <v>0</v>
      </c>
      <c r="D142" s="73">
        <v>0</v>
      </c>
      <c r="E142" s="73">
        <v>0</v>
      </c>
      <c r="F142" s="73">
        <v>0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  <c r="N142" s="73">
        <v>0</v>
      </c>
      <c r="O142" s="73">
        <v>0</v>
      </c>
      <c r="P142" s="73">
        <v>0</v>
      </c>
      <c r="Q142" s="73">
        <v>0</v>
      </c>
      <c r="R142" s="73">
        <v>0</v>
      </c>
      <c r="S142" s="73">
        <v>0</v>
      </c>
      <c r="T142" s="73">
        <v>0</v>
      </c>
      <c r="U142" s="73">
        <v>0</v>
      </c>
      <c r="V142" s="73">
        <v>0</v>
      </c>
      <c r="W142" s="73">
        <v>0</v>
      </c>
      <c r="X142" s="73">
        <v>0</v>
      </c>
      <c r="Y142" s="73">
        <v>0</v>
      </c>
      <c r="Z142" s="73">
        <v>0</v>
      </c>
      <c r="AA142" s="73">
        <v>0</v>
      </c>
      <c r="AB142" s="73">
        <v>0</v>
      </c>
      <c r="AC142" s="73">
        <v>0</v>
      </c>
      <c r="AD142" s="73">
        <v>0</v>
      </c>
      <c r="AE142" s="73">
        <v>0</v>
      </c>
      <c r="AF142" s="73">
        <v>0</v>
      </c>
    </row>
    <row r="143" spans="1:32" x14ac:dyDescent="0.2">
      <c r="A143" s="70" t="s">
        <v>86</v>
      </c>
      <c r="B143" s="71">
        <v>85</v>
      </c>
      <c r="C143" s="72">
        <v>0</v>
      </c>
      <c r="D143" s="73">
        <v>0</v>
      </c>
      <c r="E143" s="73">
        <v>0</v>
      </c>
      <c r="F143" s="73">
        <v>0</v>
      </c>
      <c r="G143" s="73">
        <v>0</v>
      </c>
      <c r="H143" s="73">
        <v>0</v>
      </c>
      <c r="I143" s="73">
        <v>0</v>
      </c>
      <c r="J143" s="73">
        <v>0</v>
      </c>
      <c r="K143" s="73">
        <v>0</v>
      </c>
      <c r="L143" s="73">
        <v>0</v>
      </c>
      <c r="M143" s="73">
        <v>0</v>
      </c>
      <c r="N143" s="73">
        <v>0</v>
      </c>
      <c r="O143" s="73">
        <v>0</v>
      </c>
      <c r="P143" s="73">
        <v>0</v>
      </c>
      <c r="Q143" s="73">
        <v>0</v>
      </c>
      <c r="R143" s="73">
        <v>0</v>
      </c>
      <c r="S143" s="73">
        <v>0</v>
      </c>
      <c r="T143" s="73">
        <v>0</v>
      </c>
      <c r="U143" s="73">
        <v>0</v>
      </c>
      <c r="V143" s="73">
        <v>0</v>
      </c>
      <c r="W143" s="73">
        <v>0</v>
      </c>
      <c r="X143" s="73">
        <v>0</v>
      </c>
      <c r="Y143" s="73">
        <v>0</v>
      </c>
      <c r="Z143" s="73">
        <v>0</v>
      </c>
      <c r="AA143" s="73">
        <v>0</v>
      </c>
      <c r="AB143" s="73">
        <v>0</v>
      </c>
      <c r="AC143" s="73">
        <v>0</v>
      </c>
      <c r="AD143" s="73">
        <v>0</v>
      </c>
      <c r="AE143" s="73">
        <v>0</v>
      </c>
      <c r="AF143" s="73">
        <v>0</v>
      </c>
    </row>
    <row r="144" spans="1:32" x14ac:dyDescent="0.2">
      <c r="A144" s="74" t="s">
        <v>87</v>
      </c>
      <c r="B144" s="75" t="s">
        <v>88</v>
      </c>
      <c r="C144" s="85">
        <v>0</v>
      </c>
      <c r="D144" s="86">
        <v>0</v>
      </c>
      <c r="E144" s="86">
        <v>0</v>
      </c>
      <c r="F144" s="86">
        <v>0</v>
      </c>
      <c r="G144" s="86">
        <v>0</v>
      </c>
      <c r="H144" s="86">
        <v>0</v>
      </c>
      <c r="I144" s="86">
        <v>0</v>
      </c>
      <c r="J144" s="86">
        <v>0</v>
      </c>
      <c r="K144" s="86">
        <v>0</v>
      </c>
      <c r="L144" s="86">
        <v>0</v>
      </c>
      <c r="M144" s="86">
        <v>0</v>
      </c>
      <c r="N144" s="86">
        <v>0</v>
      </c>
      <c r="O144" s="86">
        <v>0</v>
      </c>
      <c r="P144" s="86">
        <v>0</v>
      </c>
      <c r="Q144" s="86">
        <v>0</v>
      </c>
      <c r="R144" s="86">
        <v>0</v>
      </c>
      <c r="S144" s="86">
        <v>0</v>
      </c>
      <c r="T144" s="86">
        <v>0</v>
      </c>
      <c r="U144" s="86">
        <v>0</v>
      </c>
      <c r="V144" s="86">
        <v>0</v>
      </c>
      <c r="W144" s="86">
        <v>0</v>
      </c>
      <c r="X144" s="86">
        <v>0</v>
      </c>
      <c r="Y144" s="86">
        <v>0</v>
      </c>
      <c r="Z144" s="86">
        <v>0</v>
      </c>
      <c r="AA144" s="86">
        <v>0</v>
      </c>
      <c r="AB144" s="86">
        <v>0</v>
      </c>
      <c r="AC144" s="86">
        <v>0</v>
      </c>
      <c r="AD144" s="86">
        <v>0</v>
      </c>
      <c r="AE144" s="86">
        <v>0</v>
      </c>
      <c r="AF144" s="86">
        <v>0</v>
      </c>
    </row>
    <row r="145" spans="1:32" x14ac:dyDescent="0.2">
      <c r="A145" s="32" t="s">
        <v>89</v>
      </c>
      <c r="B145" s="33"/>
      <c r="C145" s="34">
        <v>0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</row>
    <row r="146" spans="1:32" ht="13.5" thickBot="1" x14ac:dyDescent="0.25">
      <c r="A146" s="30" t="s">
        <v>90</v>
      </c>
      <c r="B146" s="31"/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</row>
    <row r="147" spans="1:32" ht="13.5" thickBot="1" x14ac:dyDescent="0.25">
      <c r="A147" s="36" t="s">
        <v>91</v>
      </c>
      <c r="B147" s="37"/>
      <c r="C147" s="38">
        <v>0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8">
        <v>0</v>
      </c>
      <c r="J147" s="38">
        <v>0</v>
      </c>
      <c r="K147" s="38">
        <v>0</v>
      </c>
      <c r="L147" s="38">
        <v>0</v>
      </c>
      <c r="M147" s="38">
        <v>0</v>
      </c>
      <c r="N147" s="38">
        <v>0</v>
      </c>
      <c r="O147" s="38">
        <v>0</v>
      </c>
      <c r="P147" s="38">
        <v>0</v>
      </c>
      <c r="Q147" s="38">
        <v>0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8">
        <v>0</v>
      </c>
      <c r="AF147" s="38">
        <v>0</v>
      </c>
    </row>
    <row r="149" spans="1:32" x14ac:dyDescent="0.2">
      <c r="A149" s="94"/>
      <c r="B149" s="95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">
      <c r="A150"/>
      <c r="B15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45.75" thickBot="1" x14ac:dyDescent="0.3">
      <c r="A151" s="90" t="s">
        <v>122</v>
      </c>
      <c r="B151" s="2" t="s">
        <v>1</v>
      </c>
      <c r="C151" s="3">
        <v>1990</v>
      </c>
      <c r="D151" s="3">
        <v>1991</v>
      </c>
      <c r="E151" s="3">
        <v>1992</v>
      </c>
      <c r="F151" s="3">
        <v>1993</v>
      </c>
      <c r="G151" s="3">
        <v>1994</v>
      </c>
      <c r="H151" s="3">
        <v>1995</v>
      </c>
      <c r="I151" s="3">
        <v>1996</v>
      </c>
      <c r="J151" s="3">
        <v>1997</v>
      </c>
      <c r="K151" s="3">
        <v>1998</v>
      </c>
      <c r="L151" s="3">
        <v>1999</v>
      </c>
      <c r="M151" s="3">
        <v>2000</v>
      </c>
      <c r="N151" s="3">
        <v>2001</v>
      </c>
      <c r="O151" s="3">
        <v>2002</v>
      </c>
      <c r="P151" s="3">
        <v>2003</v>
      </c>
      <c r="Q151" s="3">
        <v>2004</v>
      </c>
      <c r="R151" s="3">
        <v>2005</v>
      </c>
      <c r="S151" s="3">
        <v>2006</v>
      </c>
      <c r="T151" s="3">
        <v>2007</v>
      </c>
      <c r="U151" s="3">
        <v>2008</v>
      </c>
      <c r="V151" s="3">
        <v>2009</v>
      </c>
      <c r="W151" s="3">
        <v>2010</v>
      </c>
      <c r="X151" s="3">
        <v>2011</v>
      </c>
      <c r="Y151" s="3">
        <v>2012</v>
      </c>
      <c r="Z151" s="3">
        <v>2013</v>
      </c>
      <c r="AA151" s="3">
        <v>2014</v>
      </c>
      <c r="AB151" s="3">
        <v>2015</v>
      </c>
      <c r="AC151" s="3">
        <v>2016</v>
      </c>
      <c r="AD151" s="3">
        <v>2017</v>
      </c>
      <c r="AE151" s="3">
        <v>2018</v>
      </c>
      <c r="AF151" s="3">
        <v>2019</v>
      </c>
    </row>
    <row r="152" spans="1:32" x14ac:dyDescent="0.2">
      <c r="A152" s="5" t="s">
        <v>2</v>
      </c>
      <c r="B152" s="6"/>
      <c r="C152" s="7">
        <v>0</v>
      </c>
      <c r="D152" s="7">
        <v>0</v>
      </c>
      <c r="E152" s="7">
        <v>0.42999999999999994</v>
      </c>
      <c r="F152" s="7">
        <v>1.2899999999999998</v>
      </c>
      <c r="G152" s="7">
        <v>1.6339999999999999</v>
      </c>
      <c r="H152" s="7">
        <v>1.3759999999999999</v>
      </c>
      <c r="I152" s="7">
        <v>1.204</v>
      </c>
      <c r="J152" s="7">
        <v>4.3</v>
      </c>
      <c r="K152" s="7">
        <v>14.533999999999999</v>
      </c>
      <c r="L152" s="7">
        <v>16.081999999999997</v>
      </c>
      <c r="M152" s="7">
        <v>20.983999999999998</v>
      </c>
      <c r="N152" s="7">
        <v>28.723999999999997</v>
      </c>
      <c r="O152" s="7">
        <v>33.367999999999995</v>
      </c>
      <c r="P152" s="7">
        <v>39.043999999999997</v>
      </c>
      <c r="Q152" s="7">
        <v>56.33</v>
      </c>
      <c r="R152" s="7">
        <v>95.624259999999992</v>
      </c>
      <c r="S152" s="7">
        <v>139.49554319999999</v>
      </c>
      <c r="T152" s="7">
        <v>168.41986729999999</v>
      </c>
      <c r="U152" s="7">
        <v>207.26111933300004</v>
      </c>
      <c r="V152" s="7">
        <v>254.14868573599998</v>
      </c>
      <c r="W152" s="7">
        <v>242.06067786999998</v>
      </c>
      <c r="X152" s="7">
        <v>376.70706443220001</v>
      </c>
      <c r="Y152" s="7">
        <v>344.90112829599997</v>
      </c>
      <c r="Z152" s="7">
        <v>390.57024527999988</v>
      </c>
      <c r="AA152" s="7">
        <v>442.04525606199996</v>
      </c>
      <c r="AB152" s="7">
        <v>565.277794202</v>
      </c>
      <c r="AC152" s="7">
        <v>528.64567601366491</v>
      </c>
      <c r="AD152" s="7">
        <v>640.18714148109552</v>
      </c>
      <c r="AE152" s="7">
        <v>743.01992281532614</v>
      </c>
      <c r="AF152" s="7">
        <v>861.67565739932616</v>
      </c>
    </row>
    <row r="153" spans="1:32" x14ac:dyDescent="0.2">
      <c r="A153" s="10" t="s">
        <v>3</v>
      </c>
      <c r="B153" s="11"/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</row>
    <row r="154" spans="1:32" x14ac:dyDescent="0.2">
      <c r="A154" s="10" t="s">
        <v>4</v>
      </c>
      <c r="B154" s="11"/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</row>
    <row r="155" spans="1:32" x14ac:dyDescent="0.2">
      <c r="A155" s="10" t="s">
        <v>5</v>
      </c>
      <c r="B155" s="11"/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</row>
    <row r="156" spans="1:32" ht="13.5" thickBot="1" x14ac:dyDescent="0.25">
      <c r="A156" s="13" t="s">
        <v>6</v>
      </c>
      <c r="B156" s="14"/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</row>
    <row r="157" spans="1:32" x14ac:dyDescent="0.2">
      <c r="A157" s="16" t="s">
        <v>7</v>
      </c>
      <c r="B157" s="17"/>
      <c r="C157" s="18">
        <v>0</v>
      </c>
      <c r="D157" s="18">
        <v>0</v>
      </c>
      <c r="E157" s="18">
        <v>0.42999999999999994</v>
      </c>
      <c r="F157" s="18">
        <v>1.2899999999999998</v>
      </c>
      <c r="G157" s="18">
        <v>1.6339999999999999</v>
      </c>
      <c r="H157" s="18">
        <v>1.3759999999999999</v>
      </c>
      <c r="I157" s="18">
        <v>1.204</v>
      </c>
      <c r="J157" s="18">
        <v>4.3</v>
      </c>
      <c r="K157" s="18">
        <v>14.533999999999999</v>
      </c>
      <c r="L157" s="18">
        <v>16.081999999999997</v>
      </c>
      <c r="M157" s="18">
        <v>20.983999999999998</v>
      </c>
      <c r="N157" s="18">
        <v>28.723999999999997</v>
      </c>
      <c r="O157" s="18">
        <v>33.367999999999995</v>
      </c>
      <c r="P157" s="18">
        <v>39.043999999999997</v>
      </c>
      <c r="Q157" s="18">
        <v>56.33</v>
      </c>
      <c r="R157" s="18">
        <v>95.624259999999992</v>
      </c>
      <c r="S157" s="18">
        <v>139.49554319999999</v>
      </c>
      <c r="T157" s="18">
        <v>168.41986729999999</v>
      </c>
      <c r="U157" s="18">
        <v>207.26111933300004</v>
      </c>
      <c r="V157" s="18">
        <v>254.14868573599998</v>
      </c>
      <c r="W157" s="18">
        <v>242.06067786999998</v>
      </c>
      <c r="X157" s="18">
        <v>376.70706443220001</v>
      </c>
      <c r="Y157" s="18">
        <v>344.90112829599997</v>
      </c>
      <c r="Z157" s="18">
        <v>390.57024527999988</v>
      </c>
      <c r="AA157" s="18">
        <v>442.04525606199996</v>
      </c>
      <c r="AB157" s="18">
        <v>565.277794202</v>
      </c>
      <c r="AC157" s="18">
        <v>528.64567601366491</v>
      </c>
      <c r="AD157" s="18">
        <v>640.18714148109552</v>
      </c>
      <c r="AE157" s="18">
        <v>743.01992281532614</v>
      </c>
      <c r="AF157" s="18">
        <v>861.67565739932616</v>
      </c>
    </row>
    <row r="158" spans="1:32" ht="13.5" thickBot="1" x14ac:dyDescent="0.25">
      <c r="A158" s="21" t="s">
        <v>8</v>
      </c>
      <c r="B158" s="22"/>
      <c r="C158" s="23">
        <f t="shared" ref="C158:AF158" si="2">C157-C177</f>
        <v>0</v>
      </c>
      <c r="D158" s="23">
        <f t="shared" si="2"/>
        <v>0</v>
      </c>
      <c r="E158" s="23">
        <f t="shared" si="2"/>
        <v>0.42999999999999994</v>
      </c>
      <c r="F158" s="23">
        <f t="shared" si="2"/>
        <v>1.2899999999999998</v>
      </c>
      <c r="G158" s="23">
        <f t="shared" si="2"/>
        <v>1.6339999999999999</v>
      </c>
      <c r="H158" s="23">
        <f t="shared" si="2"/>
        <v>1.3759999999999999</v>
      </c>
      <c r="I158" s="23">
        <f t="shared" si="2"/>
        <v>1.204</v>
      </c>
      <c r="J158" s="23">
        <f t="shared" si="2"/>
        <v>4.3</v>
      </c>
      <c r="K158" s="23">
        <f t="shared" si="2"/>
        <v>14.533999999999999</v>
      </c>
      <c r="L158" s="23">
        <f t="shared" si="2"/>
        <v>16.081999999999997</v>
      </c>
      <c r="M158" s="23">
        <f t="shared" si="2"/>
        <v>20.983999999999998</v>
      </c>
      <c r="N158" s="23">
        <f t="shared" si="2"/>
        <v>28.723999999999997</v>
      </c>
      <c r="O158" s="23">
        <f t="shared" si="2"/>
        <v>33.367999999999995</v>
      </c>
      <c r="P158" s="23">
        <f t="shared" si="2"/>
        <v>39.043999999999997</v>
      </c>
      <c r="Q158" s="23">
        <f t="shared" si="2"/>
        <v>56.33</v>
      </c>
      <c r="R158" s="23">
        <f t="shared" si="2"/>
        <v>95.624259999999992</v>
      </c>
      <c r="S158" s="23">
        <f t="shared" si="2"/>
        <v>139.49554319999999</v>
      </c>
      <c r="T158" s="23">
        <f t="shared" si="2"/>
        <v>168.41986729999999</v>
      </c>
      <c r="U158" s="23">
        <f t="shared" si="2"/>
        <v>207.26111933300004</v>
      </c>
      <c r="V158" s="23">
        <f t="shared" si="2"/>
        <v>254.14868573599998</v>
      </c>
      <c r="W158" s="23">
        <f t="shared" si="2"/>
        <v>242.06067786999998</v>
      </c>
      <c r="X158" s="23">
        <f t="shared" si="2"/>
        <v>376.70706443220001</v>
      </c>
      <c r="Y158" s="23">
        <f t="shared" si="2"/>
        <v>344.90112829599997</v>
      </c>
      <c r="Z158" s="23">
        <f t="shared" si="2"/>
        <v>390.57024527999988</v>
      </c>
      <c r="AA158" s="23">
        <f t="shared" si="2"/>
        <v>442.04525606199996</v>
      </c>
      <c r="AB158" s="23">
        <f t="shared" si="2"/>
        <v>565.277794202</v>
      </c>
      <c r="AC158" s="23">
        <f t="shared" si="2"/>
        <v>528.64567601366491</v>
      </c>
      <c r="AD158" s="23">
        <f t="shared" si="2"/>
        <v>640.18714148109552</v>
      </c>
      <c r="AE158" s="23">
        <f t="shared" si="2"/>
        <v>743.01992281532614</v>
      </c>
      <c r="AF158" s="23">
        <f t="shared" si="2"/>
        <v>861.67565739932616</v>
      </c>
    </row>
    <row r="159" spans="1:32" x14ac:dyDescent="0.2">
      <c r="A159" s="16" t="s">
        <v>9</v>
      </c>
      <c r="B159" s="17"/>
      <c r="C159" s="18">
        <v>0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</row>
    <row r="160" spans="1:32" x14ac:dyDescent="0.2">
      <c r="A160" s="24" t="s">
        <v>10</v>
      </c>
      <c r="B160" s="25"/>
      <c r="C160" s="26">
        <v>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</row>
    <row r="161" spans="1:32" x14ac:dyDescent="0.2">
      <c r="A161" s="10" t="s">
        <v>11</v>
      </c>
      <c r="B161" s="11"/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</row>
    <row r="162" spans="1:32" x14ac:dyDescent="0.2">
      <c r="A162" s="10" t="s">
        <v>12</v>
      </c>
      <c r="B162" s="11"/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</row>
    <row r="163" spans="1:32" x14ac:dyDescent="0.2">
      <c r="A163" s="10" t="s">
        <v>13</v>
      </c>
      <c r="B163" s="11"/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</row>
    <row r="164" spans="1:32" x14ac:dyDescent="0.2">
      <c r="A164" s="27" t="s">
        <v>14</v>
      </c>
      <c r="B164" s="28"/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0</v>
      </c>
      <c r="W164" s="29">
        <v>0</v>
      </c>
      <c r="X164" s="29">
        <v>0</v>
      </c>
      <c r="Y164" s="29">
        <v>0</v>
      </c>
      <c r="Z164" s="29">
        <v>0</v>
      </c>
      <c r="AA164" s="29">
        <v>0</v>
      </c>
      <c r="AB164" s="29">
        <v>0</v>
      </c>
      <c r="AC164" s="29">
        <v>0</v>
      </c>
      <c r="AD164" s="29">
        <v>0</v>
      </c>
      <c r="AE164" s="29">
        <v>0</v>
      </c>
      <c r="AF164" s="29">
        <v>0</v>
      </c>
    </row>
    <row r="165" spans="1:32" x14ac:dyDescent="0.2">
      <c r="A165" s="30" t="s">
        <v>15</v>
      </c>
      <c r="B165" s="31"/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</row>
    <row r="166" spans="1:32" x14ac:dyDescent="0.2">
      <c r="A166" s="24" t="s">
        <v>10</v>
      </c>
      <c r="B166" s="25"/>
      <c r="C166" s="26">
        <v>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</row>
    <row r="167" spans="1:32" x14ac:dyDescent="0.2">
      <c r="A167" s="10" t="s">
        <v>16</v>
      </c>
      <c r="B167" s="11"/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</row>
    <row r="168" spans="1:32" x14ac:dyDescent="0.2">
      <c r="A168" s="10" t="s">
        <v>17</v>
      </c>
      <c r="B168" s="11"/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</row>
    <row r="169" spans="1:32" x14ac:dyDescent="0.2">
      <c r="A169" s="10" t="s">
        <v>13</v>
      </c>
      <c r="B169" s="11"/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</row>
    <row r="170" spans="1:32" x14ac:dyDescent="0.2">
      <c r="A170" s="27" t="s">
        <v>18</v>
      </c>
      <c r="B170" s="28"/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</row>
    <row r="171" spans="1:32" x14ac:dyDescent="0.2">
      <c r="A171" s="32" t="s">
        <v>19</v>
      </c>
      <c r="B171" s="33"/>
      <c r="C171" s="34">
        <v>0</v>
      </c>
      <c r="D171" s="34">
        <v>0</v>
      </c>
      <c r="E171" s="34">
        <v>-0.42999999999999994</v>
      </c>
      <c r="F171" s="34">
        <v>-1.2899999999999998</v>
      </c>
      <c r="G171" s="34">
        <v>-1.6339999999999999</v>
      </c>
      <c r="H171" s="34">
        <v>-1.3759999999999999</v>
      </c>
      <c r="I171" s="34">
        <v>-1.204</v>
      </c>
      <c r="J171" s="34">
        <v>-4.3</v>
      </c>
      <c r="K171" s="34">
        <v>-14.533999999999999</v>
      </c>
      <c r="L171" s="34">
        <v>-16.081999999999997</v>
      </c>
      <c r="M171" s="34">
        <v>-20.983999999999998</v>
      </c>
      <c r="N171" s="34">
        <v>-28.723999999999997</v>
      </c>
      <c r="O171" s="34">
        <v>-33.367999999999995</v>
      </c>
      <c r="P171" s="34">
        <v>-39.043999999999997</v>
      </c>
      <c r="Q171" s="34">
        <v>-56.33</v>
      </c>
      <c r="R171" s="34">
        <v>-95.624259999999992</v>
      </c>
      <c r="S171" s="34">
        <v>-139.49554319999999</v>
      </c>
      <c r="T171" s="34">
        <v>-168.41986729999999</v>
      </c>
      <c r="U171" s="34">
        <v>-207.26111933300004</v>
      </c>
      <c r="V171" s="34">
        <v>-254.14868573599998</v>
      </c>
      <c r="W171" s="34">
        <v>-242.06067786999998</v>
      </c>
      <c r="X171" s="34">
        <v>-376.70706443220001</v>
      </c>
      <c r="Y171" s="34">
        <v>-344.90112829599997</v>
      </c>
      <c r="Z171" s="34">
        <v>-390.57024527999988</v>
      </c>
      <c r="AA171" s="34">
        <v>-442.04525606199996</v>
      </c>
      <c r="AB171" s="34">
        <v>-565.277794202</v>
      </c>
      <c r="AC171" s="34">
        <v>-528.64567601366491</v>
      </c>
      <c r="AD171" s="34">
        <v>-640.18714148109552</v>
      </c>
      <c r="AE171" s="34">
        <v>-743.01992281532614</v>
      </c>
      <c r="AF171" s="34">
        <v>-861.67565739932616</v>
      </c>
    </row>
    <row r="172" spans="1:32" x14ac:dyDescent="0.2">
      <c r="A172" s="24" t="s">
        <v>20</v>
      </c>
      <c r="B172" s="25"/>
      <c r="C172" s="26">
        <v>0</v>
      </c>
      <c r="D172" s="26">
        <v>0</v>
      </c>
      <c r="E172" s="26">
        <v>-0.42999999999999994</v>
      </c>
      <c r="F172" s="26">
        <v>-1.2899999999999998</v>
      </c>
      <c r="G172" s="26">
        <v>-1.6339999999999999</v>
      </c>
      <c r="H172" s="26">
        <v>-1.3759999999999999</v>
      </c>
      <c r="I172" s="26">
        <v>-1.204</v>
      </c>
      <c r="J172" s="26">
        <v>-4.3</v>
      </c>
      <c r="K172" s="26">
        <v>-14.533999999999999</v>
      </c>
      <c r="L172" s="26">
        <v>-16.081999999999997</v>
      </c>
      <c r="M172" s="26">
        <v>-20.983999999999998</v>
      </c>
      <c r="N172" s="26">
        <v>-28.723999999999997</v>
      </c>
      <c r="O172" s="26">
        <v>-33.367999999999995</v>
      </c>
      <c r="P172" s="26">
        <v>-39.043999999999997</v>
      </c>
      <c r="Q172" s="26">
        <v>-56.33</v>
      </c>
      <c r="R172" s="26">
        <v>-95.624259999999992</v>
      </c>
      <c r="S172" s="26">
        <v>-139.49554319999999</v>
      </c>
      <c r="T172" s="26">
        <v>-168.41986729999999</v>
      </c>
      <c r="U172" s="26">
        <v>-207.26111933300004</v>
      </c>
      <c r="V172" s="26">
        <v>-254.14868573599998</v>
      </c>
      <c r="W172" s="26">
        <v>-242.06067786999998</v>
      </c>
      <c r="X172" s="26">
        <v>-376.70706443220001</v>
      </c>
      <c r="Y172" s="26">
        <v>-344.90112829599997</v>
      </c>
      <c r="Z172" s="26">
        <v>-390.57024527999988</v>
      </c>
      <c r="AA172" s="26">
        <v>-442.04525606199996</v>
      </c>
      <c r="AB172" s="26">
        <v>-565.277794202</v>
      </c>
      <c r="AC172" s="26">
        <v>-528.64567601366491</v>
      </c>
      <c r="AD172" s="26">
        <v>-640.18714148109552</v>
      </c>
      <c r="AE172" s="26">
        <v>-743.01992281532614</v>
      </c>
      <c r="AF172" s="26">
        <v>-861.67565739932616</v>
      </c>
    </row>
    <row r="173" spans="1:32" x14ac:dyDescent="0.2">
      <c r="A173" s="35" t="s">
        <v>21</v>
      </c>
      <c r="B173" s="31"/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</row>
    <row r="174" spans="1:32" ht="13.5" thickBot="1" x14ac:dyDescent="0.25">
      <c r="A174" s="13" t="s">
        <v>22</v>
      </c>
      <c r="B174" s="14"/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</row>
    <row r="175" spans="1:32" ht="13.5" thickBot="1" x14ac:dyDescent="0.25">
      <c r="A175" s="30" t="s">
        <v>23</v>
      </c>
      <c r="B175" s="31"/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</row>
    <row r="176" spans="1:32" ht="13.5" thickBot="1" x14ac:dyDescent="0.25">
      <c r="A176" s="36" t="s">
        <v>24</v>
      </c>
      <c r="B176" s="37"/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</row>
    <row r="177" spans="1:32" x14ac:dyDescent="0.2">
      <c r="A177" s="16" t="s">
        <v>25</v>
      </c>
      <c r="B177" s="17"/>
      <c r="C177" s="18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</row>
    <row r="178" spans="1:32" ht="13.5" thickBot="1" x14ac:dyDescent="0.25">
      <c r="A178" s="39" t="s">
        <v>26</v>
      </c>
      <c r="B178" s="40"/>
      <c r="C178" s="41">
        <v>0</v>
      </c>
      <c r="D178" s="41">
        <v>0</v>
      </c>
      <c r="E178" s="41">
        <v>0</v>
      </c>
      <c r="F178" s="41">
        <v>0</v>
      </c>
      <c r="G178" s="41">
        <v>0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v>0</v>
      </c>
      <c r="AD178" s="41">
        <v>0</v>
      </c>
      <c r="AE178" s="41">
        <v>0</v>
      </c>
      <c r="AF178" s="41">
        <v>0</v>
      </c>
    </row>
    <row r="179" spans="1:32" ht="13.5" thickBot="1" x14ac:dyDescent="0.25">
      <c r="A179" s="16" t="s">
        <v>27</v>
      </c>
      <c r="B179" s="17"/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</row>
    <row r="180" spans="1:32" x14ac:dyDescent="0.2">
      <c r="A180" s="42" t="s">
        <v>28</v>
      </c>
      <c r="B180" s="43"/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</row>
    <row r="181" spans="1:32" x14ac:dyDescent="0.2">
      <c r="A181" s="45" t="s">
        <v>29</v>
      </c>
      <c r="B181" s="46" t="s">
        <v>30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  <c r="O181" s="47">
        <v>0</v>
      </c>
      <c r="P181" s="47">
        <v>0</v>
      </c>
      <c r="Q181" s="47">
        <v>0</v>
      </c>
      <c r="R181" s="47">
        <v>0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</row>
    <row r="182" spans="1:32" x14ac:dyDescent="0.2">
      <c r="A182" s="49" t="s">
        <v>31</v>
      </c>
      <c r="B182" s="50" t="s">
        <v>32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51">
        <v>0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</row>
    <row r="183" spans="1:32" x14ac:dyDescent="0.2">
      <c r="A183" s="49" t="s">
        <v>33</v>
      </c>
      <c r="B183" s="50" t="s">
        <v>34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</row>
    <row r="184" spans="1:32" x14ac:dyDescent="0.2">
      <c r="A184" s="49" t="s">
        <v>35</v>
      </c>
      <c r="B184" s="50" t="s">
        <v>36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</row>
    <row r="185" spans="1:32" x14ac:dyDescent="0.2">
      <c r="A185" s="49" t="s">
        <v>37</v>
      </c>
      <c r="B185" s="50" t="s">
        <v>38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0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</row>
    <row r="186" spans="1:32" x14ac:dyDescent="0.2">
      <c r="A186" s="49" t="s">
        <v>39</v>
      </c>
      <c r="B186" s="50" t="s">
        <v>40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</row>
    <row r="187" spans="1:32" x14ac:dyDescent="0.2">
      <c r="A187" s="49" t="s">
        <v>41</v>
      </c>
      <c r="B187" s="50" t="s">
        <v>42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</row>
    <row r="188" spans="1:32" x14ac:dyDescent="0.2">
      <c r="A188" s="49" t="s">
        <v>43</v>
      </c>
      <c r="B188" s="50" t="s">
        <v>44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</row>
    <row r="189" spans="1:32" x14ac:dyDescent="0.2">
      <c r="A189" s="49" t="s">
        <v>45</v>
      </c>
      <c r="B189" s="50" t="s">
        <v>46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51">
        <v>0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</row>
    <row r="190" spans="1:32" x14ac:dyDescent="0.2">
      <c r="A190" s="49" t="s">
        <v>47</v>
      </c>
      <c r="B190" s="50" t="s">
        <v>48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</row>
    <row r="191" spans="1:32" x14ac:dyDescent="0.2">
      <c r="A191" s="49" t="s">
        <v>49</v>
      </c>
      <c r="B191" s="50" t="s">
        <v>50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51">
        <v>0</v>
      </c>
      <c r="K191" s="51">
        <v>0</v>
      </c>
      <c r="L191" s="51">
        <v>0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</row>
    <row r="192" spans="1:32" x14ac:dyDescent="0.2">
      <c r="A192" s="49" t="s">
        <v>51</v>
      </c>
      <c r="B192" s="50" t="s">
        <v>52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</row>
    <row r="193" spans="1:37" x14ac:dyDescent="0.2">
      <c r="A193" s="76" t="s">
        <v>53</v>
      </c>
      <c r="B193" s="92" t="s">
        <v>54</v>
      </c>
      <c r="C193" s="78">
        <v>0</v>
      </c>
      <c r="D193" s="78">
        <v>0</v>
      </c>
      <c r="E193" s="78">
        <v>0</v>
      </c>
      <c r="F193" s="78">
        <v>0</v>
      </c>
      <c r="G193" s="78">
        <v>0</v>
      </c>
      <c r="H193" s="78">
        <v>0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  <c r="P193" s="78">
        <v>0</v>
      </c>
      <c r="Q193" s="78">
        <v>0</v>
      </c>
      <c r="R193" s="78">
        <v>0</v>
      </c>
      <c r="S193" s="78">
        <v>0</v>
      </c>
      <c r="T193" s="78">
        <v>0</v>
      </c>
      <c r="U193" s="78">
        <v>0</v>
      </c>
      <c r="V193" s="78">
        <v>0</v>
      </c>
      <c r="W193" s="78">
        <v>0</v>
      </c>
      <c r="X193" s="78">
        <v>0</v>
      </c>
      <c r="Y193" s="78">
        <v>0</v>
      </c>
      <c r="Z193" s="78">
        <v>0</v>
      </c>
      <c r="AA193" s="78">
        <v>0</v>
      </c>
      <c r="AB193" s="78">
        <v>0</v>
      </c>
      <c r="AC193" s="78">
        <v>0</v>
      </c>
      <c r="AD193" s="78">
        <v>0</v>
      </c>
      <c r="AE193" s="78">
        <v>0</v>
      </c>
      <c r="AF193" s="78">
        <v>0</v>
      </c>
    </row>
    <row r="194" spans="1:37" s="60" customFormat="1" x14ac:dyDescent="0.2">
      <c r="A194" s="57" t="s">
        <v>55</v>
      </c>
      <c r="B194" s="58" t="s">
        <v>56</v>
      </c>
      <c r="C194" s="59">
        <v>0</v>
      </c>
      <c r="D194" s="59">
        <v>0</v>
      </c>
      <c r="E194" s="59">
        <v>0</v>
      </c>
      <c r="F194" s="59">
        <v>0</v>
      </c>
      <c r="G194" s="59">
        <v>0</v>
      </c>
      <c r="H194" s="59">
        <v>0</v>
      </c>
      <c r="I194" s="59">
        <v>0</v>
      </c>
      <c r="J194" s="59">
        <v>0</v>
      </c>
      <c r="K194" s="59">
        <v>0</v>
      </c>
      <c r="L194" s="59">
        <v>0</v>
      </c>
      <c r="M194" s="59">
        <v>0</v>
      </c>
      <c r="N194" s="59">
        <v>0</v>
      </c>
      <c r="O194" s="59">
        <v>0</v>
      </c>
      <c r="P194" s="59">
        <v>0</v>
      </c>
      <c r="Q194" s="59">
        <v>0</v>
      </c>
      <c r="R194" s="59">
        <v>0</v>
      </c>
      <c r="S194" s="59">
        <v>0</v>
      </c>
      <c r="T194" s="59">
        <v>0</v>
      </c>
      <c r="U194" s="59">
        <v>0</v>
      </c>
      <c r="V194" s="59">
        <v>1.9588670490078921</v>
      </c>
      <c r="W194" s="59">
        <v>6.6380563646344219</v>
      </c>
      <c r="X194" s="59">
        <v>10.693275432496591</v>
      </c>
      <c r="Y194" s="59">
        <v>12.235574773722062</v>
      </c>
      <c r="Z194" s="59">
        <v>12.621496719957259</v>
      </c>
      <c r="AA194" s="59">
        <v>14.17783017272499</v>
      </c>
      <c r="AB194" s="59">
        <v>14.953451447741056</v>
      </c>
      <c r="AC194" s="59">
        <v>16.503425872033333</v>
      </c>
      <c r="AD194" s="59">
        <v>17.152324466008984</v>
      </c>
      <c r="AE194" s="59">
        <v>19.436660210904712</v>
      </c>
      <c r="AF194" s="59">
        <v>21.060783312766997</v>
      </c>
      <c r="AG194"/>
      <c r="AH194"/>
      <c r="AI194"/>
      <c r="AJ194"/>
      <c r="AK194"/>
    </row>
    <row r="195" spans="1:37" x14ac:dyDescent="0.2">
      <c r="A195" s="30" t="s">
        <v>57</v>
      </c>
      <c r="B195" s="31"/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</row>
    <row r="196" spans="1:37" x14ac:dyDescent="0.2">
      <c r="A196" s="61" t="s">
        <v>58</v>
      </c>
      <c r="B196" s="25"/>
      <c r="C196" s="62">
        <v>0</v>
      </c>
      <c r="D196" s="62">
        <v>0</v>
      </c>
      <c r="E196" s="62">
        <v>0</v>
      </c>
      <c r="F196" s="62">
        <v>0</v>
      </c>
      <c r="G196" s="62">
        <v>0</v>
      </c>
      <c r="H196" s="62">
        <v>0</v>
      </c>
      <c r="I196" s="62">
        <v>0</v>
      </c>
      <c r="J196" s="62">
        <v>0</v>
      </c>
      <c r="K196" s="62">
        <v>0</v>
      </c>
      <c r="L196" s="62">
        <v>0</v>
      </c>
      <c r="M196" s="62">
        <v>0</v>
      </c>
      <c r="N196" s="62">
        <v>0</v>
      </c>
      <c r="O196" s="62">
        <v>0</v>
      </c>
      <c r="P196" s="62">
        <v>0</v>
      </c>
      <c r="Q196" s="62">
        <v>0</v>
      </c>
      <c r="R196" s="62">
        <v>0</v>
      </c>
      <c r="S196" s="62">
        <v>0</v>
      </c>
      <c r="T196" s="62">
        <v>0</v>
      </c>
      <c r="U196" s="62">
        <v>0</v>
      </c>
      <c r="V196" s="62">
        <v>0</v>
      </c>
      <c r="W196" s="62">
        <v>0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0</v>
      </c>
      <c r="AD196" s="62">
        <v>0</v>
      </c>
      <c r="AE196" s="62">
        <v>0</v>
      </c>
      <c r="AF196" s="62">
        <v>0</v>
      </c>
    </row>
    <row r="197" spans="1:37" x14ac:dyDescent="0.2">
      <c r="A197" s="45" t="s">
        <v>59</v>
      </c>
      <c r="B197" s="63"/>
      <c r="C197" s="47">
        <v>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</row>
    <row r="198" spans="1:37" x14ac:dyDescent="0.2">
      <c r="A198" s="49" t="s">
        <v>60</v>
      </c>
      <c r="B198" s="11"/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</row>
    <row r="199" spans="1:37" x14ac:dyDescent="0.2">
      <c r="A199" s="49" t="s">
        <v>61</v>
      </c>
      <c r="B199" s="11"/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</row>
    <row r="200" spans="1:37" x14ac:dyDescent="0.2">
      <c r="A200" s="49" t="s">
        <v>62</v>
      </c>
      <c r="B200" s="11"/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</row>
    <row r="201" spans="1:37" x14ac:dyDescent="0.2">
      <c r="A201" s="49" t="s">
        <v>63</v>
      </c>
      <c r="B201" s="11"/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51">
        <v>0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</row>
    <row r="202" spans="1:37" x14ac:dyDescent="0.2">
      <c r="A202" s="49" t="s">
        <v>64</v>
      </c>
      <c r="B202" s="11"/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</row>
    <row r="203" spans="1:37" x14ac:dyDescent="0.2">
      <c r="A203" s="49" t="s">
        <v>65</v>
      </c>
      <c r="B203" s="11"/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</row>
    <row r="204" spans="1:37" x14ac:dyDescent="0.2">
      <c r="A204" s="55" t="s">
        <v>66</v>
      </c>
      <c r="B204" s="31"/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</row>
    <row r="205" spans="1:37" x14ac:dyDescent="0.2">
      <c r="A205" s="64" t="s">
        <v>67</v>
      </c>
      <c r="B205" s="65"/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</row>
    <row r="206" spans="1:37" x14ac:dyDescent="0.2">
      <c r="A206" s="66" t="s">
        <v>68</v>
      </c>
      <c r="B206" s="67"/>
      <c r="C206" s="68">
        <v>0</v>
      </c>
      <c r="D206" s="68">
        <v>0</v>
      </c>
      <c r="E206" s="68">
        <v>0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8">
        <v>0</v>
      </c>
      <c r="S206" s="68">
        <v>0</v>
      </c>
      <c r="T206" s="68">
        <v>0</v>
      </c>
      <c r="U206" s="68">
        <v>0</v>
      </c>
      <c r="V206" s="68">
        <v>0</v>
      </c>
      <c r="W206" s="68">
        <v>0</v>
      </c>
      <c r="X206" s="68">
        <v>0</v>
      </c>
      <c r="Y206" s="68">
        <v>0</v>
      </c>
      <c r="Z206" s="68">
        <v>0</v>
      </c>
      <c r="AA206" s="68">
        <v>0</v>
      </c>
      <c r="AB206" s="68">
        <v>0</v>
      </c>
      <c r="AC206" s="68">
        <v>0</v>
      </c>
      <c r="AD206" s="68">
        <v>0</v>
      </c>
      <c r="AE206" s="68">
        <v>0</v>
      </c>
      <c r="AF206" s="68">
        <v>0</v>
      </c>
    </row>
    <row r="207" spans="1:37" x14ac:dyDescent="0.2">
      <c r="A207" s="66" t="s">
        <v>69</v>
      </c>
      <c r="B207" s="67"/>
      <c r="C207" s="68">
        <v>0</v>
      </c>
      <c r="D207" s="68">
        <v>0</v>
      </c>
      <c r="E207" s="68">
        <v>0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8">
        <v>0</v>
      </c>
      <c r="S207" s="68">
        <v>0</v>
      </c>
      <c r="T207" s="68">
        <v>0</v>
      </c>
      <c r="U207" s="68">
        <v>0</v>
      </c>
      <c r="V207" s="68">
        <v>0</v>
      </c>
      <c r="W207" s="68">
        <v>0</v>
      </c>
      <c r="X207" s="68">
        <v>0</v>
      </c>
      <c r="Y207" s="68">
        <v>0</v>
      </c>
      <c r="Z207" s="68">
        <v>0</v>
      </c>
      <c r="AA207" s="68">
        <v>0</v>
      </c>
      <c r="AB207" s="68">
        <v>0</v>
      </c>
      <c r="AC207" s="68">
        <v>0</v>
      </c>
      <c r="AD207" s="68">
        <v>0</v>
      </c>
      <c r="AE207" s="68">
        <v>0</v>
      </c>
      <c r="AF207" s="68">
        <v>0</v>
      </c>
    </row>
    <row r="208" spans="1:37" x14ac:dyDescent="0.2">
      <c r="A208" s="61" t="s">
        <v>70</v>
      </c>
      <c r="B208" s="25"/>
      <c r="C208" s="62">
        <v>0</v>
      </c>
      <c r="D208" s="62">
        <v>0</v>
      </c>
      <c r="E208" s="62">
        <v>0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2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  <c r="AE208" s="62">
        <v>0</v>
      </c>
      <c r="AF208" s="62">
        <v>0</v>
      </c>
    </row>
    <row r="209" spans="1:32" x14ac:dyDescent="0.2">
      <c r="A209" s="70" t="s">
        <v>71</v>
      </c>
      <c r="B209" s="71" t="s">
        <v>72</v>
      </c>
      <c r="C209" s="72">
        <v>0</v>
      </c>
      <c r="D209" s="73">
        <v>0</v>
      </c>
      <c r="E209" s="73">
        <v>0</v>
      </c>
      <c r="F209" s="73">
        <v>0</v>
      </c>
      <c r="G209" s="73">
        <v>0</v>
      </c>
      <c r="H209" s="73">
        <v>0</v>
      </c>
      <c r="I209" s="73">
        <v>0</v>
      </c>
      <c r="J209" s="73">
        <v>0</v>
      </c>
      <c r="K209" s="73">
        <v>0</v>
      </c>
      <c r="L209" s="73">
        <v>0</v>
      </c>
      <c r="M209" s="73">
        <v>0</v>
      </c>
      <c r="N209" s="73">
        <v>0</v>
      </c>
      <c r="O209" s="73">
        <v>0</v>
      </c>
      <c r="P209" s="73">
        <v>0</v>
      </c>
      <c r="Q209" s="73">
        <v>0</v>
      </c>
      <c r="R209" s="73">
        <v>0</v>
      </c>
      <c r="S209" s="73">
        <v>0</v>
      </c>
      <c r="T209" s="73">
        <v>0</v>
      </c>
      <c r="U209" s="73">
        <v>0</v>
      </c>
      <c r="V209" s="73">
        <v>0</v>
      </c>
      <c r="W209" s="73">
        <v>0</v>
      </c>
      <c r="X209" s="73">
        <v>0</v>
      </c>
      <c r="Y209" s="73">
        <v>0</v>
      </c>
      <c r="Z209" s="73">
        <v>0</v>
      </c>
      <c r="AA209" s="73">
        <v>0</v>
      </c>
      <c r="AB209" s="73">
        <v>0</v>
      </c>
      <c r="AC209" s="73">
        <v>0</v>
      </c>
      <c r="AD209" s="73">
        <v>0</v>
      </c>
      <c r="AE209" s="73">
        <v>0</v>
      </c>
      <c r="AF209" s="73">
        <v>0</v>
      </c>
    </row>
    <row r="210" spans="1:32" x14ac:dyDescent="0.2">
      <c r="A210" s="70" t="s">
        <v>73</v>
      </c>
      <c r="B210" s="71" t="s">
        <v>74</v>
      </c>
      <c r="C210" s="72">
        <v>0</v>
      </c>
      <c r="D210" s="73">
        <v>0</v>
      </c>
      <c r="E210" s="73">
        <v>0</v>
      </c>
      <c r="F210" s="73">
        <v>0</v>
      </c>
      <c r="G210" s="73">
        <v>0</v>
      </c>
      <c r="H210" s="73">
        <v>0</v>
      </c>
      <c r="I210" s="73">
        <v>0</v>
      </c>
      <c r="J210" s="73">
        <v>0</v>
      </c>
      <c r="K210" s="73">
        <v>0</v>
      </c>
      <c r="L210" s="73">
        <v>0</v>
      </c>
      <c r="M210" s="73">
        <v>0</v>
      </c>
      <c r="N210" s="73">
        <v>0</v>
      </c>
      <c r="O210" s="73">
        <v>0</v>
      </c>
      <c r="P210" s="73">
        <v>0</v>
      </c>
      <c r="Q210" s="73">
        <v>0</v>
      </c>
      <c r="R210" s="73">
        <v>0</v>
      </c>
      <c r="S210" s="73">
        <v>0</v>
      </c>
      <c r="T210" s="73">
        <v>0</v>
      </c>
      <c r="U210" s="73">
        <v>0</v>
      </c>
      <c r="V210" s="73">
        <v>0</v>
      </c>
      <c r="W210" s="73">
        <v>0</v>
      </c>
      <c r="X210" s="73">
        <v>0</v>
      </c>
      <c r="Y210" s="73">
        <v>0</v>
      </c>
      <c r="Z210" s="73">
        <v>0</v>
      </c>
      <c r="AA210" s="73">
        <v>0</v>
      </c>
      <c r="AB210" s="73">
        <v>0</v>
      </c>
      <c r="AC210" s="73">
        <v>0</v>
      </c>
      <c r="AD210" s="73">
        <v>0</v>
      </c>
      <c r="AE210" s="73">
        <v>0</v>
      </c>
      <c r="AF210" s="73">
        <v>0</v>
      </c>
    </row>
    <row r="211" spans="1:32" x14ac:dyDescent="0.2">
      <c r="A211" s="70" t="s">
        <v>75</v>
      </c>
      <c r="B211" s="71" t="s">
        <v>76</v>
      </c>
      <c r="C211" s="72">
        <v>0</v>
      </c>
      <c r="D211" s="73">
        <v>0</v>
      </c>
      <c r="E211" s="73">
        <v>0</v>
      </c>
      <c r="F211" s="73">
        <v>0</v>
      </c>
      <c r="G211" s="73">
        <v>0</v>
      </c>
      <c r="H211" s="73">
        <v>0</v>
      </c>
      <c r="I211" s="73">
        <v>0</v>
      </c>
      <c r="J211" s="73">
        <v>0</v>
      </c>
      <c r="K211" s="73">
        <v>0</v>
      </c>
      <c r="L211" s="73">
        <v>0</v>
      </c>
      <c r="M211" s="73">
        <v>0</v>
      </c>
      <c r="N211" s="73">
        <v>0</v>
      </c>
      <c r="O211" s="73">
        <v>0</v>
      </c>
      <c r="P211" s="73">
        <v>0</v>
      </c>
      <c r="Q211" s="73">
        <v>0</v>
      </c>
      <c r="R211" s="73">
        <v>0</v>
      </c>
      <c r="S211" s="73">
        <v>0</v>
      </c>
      <c r="T211" s="73">
        <v>0</v>
      </c>
      <c r="U211" s="73">
        <v>0</v>
      </c>
      <c r="V211" s="73">
        <v>0</v>
      </c>
      <c r="W211" s="73">
        <v>0</v>
      </c>
      <c r="X211" s="73">
        <v>0</v>
      </c>
      <c r="Y211" s="73">
        <v>0</v>
      </c>
      <c r="Z211" s="73">
        <v>0</v>
      </c>
      <c r="AA211" s="73">
        <v>0</v>
      </c>
      <c r="AB211" s="73">
        <v>0</v>
      </c>
      <c r="AC211" s="73">
        <v>0</v>
      </c>
      <c r="AD211" s="73">
        <v>0</v>
      </c>
      <c r="AE211" s="73">
        <v>0</v>
      </c>
      <c r="AF211" s="73">
        <v>0</v>
      </c>
    </row>
    <row r="212" spans="1:32" x14ac:dyDescent="0.2">
      <c r="A212" s="70" t="s">
        <v>77</v>
      </c>
      <c r="B212" s="71" t="s">
        <v>78</v>
      </c>
      <c r="C212" s="72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3">
        <v>0</v>
      </c>
      <c r="Y212" s="73">
        <v>0</v>
      </c>
      <c r="Z212" s="73">
        <v>0</v>
      </c>
      <c r="AA212" s="73">
        <v>0</v>
      </c>
      <c r="AB212" s="73">
        <v>0</v>
      </c>
      <c r="AC212" s="73">
        <v>0</v>
      </c>
      <c r="AD212" s="73">
        <v>0</v>
      </c>
      <c r="AE212" s="73">
        <v>0</v>
      </c>
      <c r="AF212" s="73">
        <v>0</v>
      </c>
    </row>
    <row r="213" spans="1:32" x14ac:dyDescent="0.2">
      <c r="A213" s="70" t="s">
        <v>79</v>
      </c>
      <c r="B213" s="71" t="s">
        <v>80</v>
      </c>
      <c r="C213" s="72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</row>
    <row r="214" spans="1:32" x14ac:dyDescent="0.2">
      <c r="A214" s="74" t="s">
        <v>81</v>
      </c>
      <c r="B214" s="75"/>
      <c r="C214" s="72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</row>
    <row r="215" spans="1:32" x14ac:dyDescent="0.2">
      <c r="A215" s="76" t="s">
        <v>82</v>
      </c>
      <c r="B215" s="28"/>
      <c r="C215" s="78">
        <v>0</v>
      </c>
      <c r="D215" s="78">
        <v>0</v>
      </c>
      <c r="E215" s="78">
        <v>0</v>
      </c>
      <c r="F215" s="78">
        <v>0</v>
      </c>
      <c r="G215" s="78">
        <v>0</v>
      </c>
      <c r="H215" s="78">
        <v>0</v>
      </c>
      <c r="I215" s="78">
        <v>0</v>
      </c>
      <c r="J215" s="78">
        <v>0</v>
      </c>
      <c r="K215" s="78">
        <v>0</v>
      </c>
      <c r="L215" s="78">
        <v>0</v>
      </c>
      <c r="M215" s="78">
        <v>0</v>
      </c>
      <c r="N215" s="78">
        <v>0</v>
      </c>
      <c r="O215" s="78">
        <v>0</v>
      </c>
      <c r="P215" s="78">
        <v>0</v>
      </c>
      <c r="Q215" s="78">
        <v>0</v>
      </c>
      <c r="R215" s="78">
        <v>0</v>
      </c>
      <c r="S215" s="78">
        <v>0</v>
      </c>
      <c r="T215" s="78">
        <v>0</v>
      </c>
      <c r="U215" s="78">
        <v>0</v>
      </c>
      <c r="V215" s="78">
        <v>0</v>
      </c>
      <c r="W215" s="78">
        <v>0</v>
      </c>
      <c r="X215" s="78">
        <v>0</v>
      </c>
      <c r="Y215" s="78">
        <v>0</v>
      </c>
      <c r="Z215" s="78">
        <v>0</v>
      </c>
      <c r="AA215" s="78">
        <v>0</v>
      </c>
      <c r="AB215" s="78">
        <v>0</v>
      </c>
      <c r="AC215" s="78">
        <v>0</v>
      </c>
      <c r="AD215" s="78">
        <v>0</v>
      </c>
      <c r="AE215" s="78">
        <v>0</v>
      </c>
      <c r="AF215" s="78">
        <v>0</v>
      </c>
    </row>
    <row r="216" spans="1:32" x14ac:dyDescent="0.2">
      <c r="A216" s="79" t="s">
        <v>83</v>
      </c>
      <c r="B216" s="80" t="s">
        <v>84</v>
      </c>
      <c r="C216" s="81">
        <v>0</v>
      </c>
      <c r="D216" s="82">
        <v>0</v>
      </c>
      <c r="E216" s="82">
        <v>0</v>
      </c>
      <c r="F216" s="82">
        <v>0</v>
      </c>
      <c r="G216" s="82">
        <v>0</v>
      </c>
      <c r="H216" s="82">
        <v>0</v>
      </c>
      <c r="I216" s="82">
        <v>0</v>
      </c>
      <c r="J216" s="82">
        <v>0</v>
      </c>
      <c r="K216" s="82">
        <v>0</v>
      </c>
      <c r="L216" s="82">
        <v>0</v>
      </c>
      <c r="M216" s="82">
        <v>0</v>
      </c>
      <c r="N216" s="82">
        <v>0</v>
      </c>
      <c r="O216" s="82">
        <v>0</v>
      </c>
      <c r="P216" s="82">
        <v>0</v>
      </c>
      <c r="Q216" s="82">
        <v>0</v>
      </c>
      <c r="R216" s="82">
        <v>0</v>
      </c>
      <c r="S216" s="82">
        <v>0</v>
      </c>
      <c r="T216" s="82">
        <v>0</v>
      </c>
      <c r="U216" s="82">
        <v>0</v>
      </c>
      <c r="V216" s="82">
        <v>0</v>
      </c>
      <c r="W216" s="82">
        <v>0</v>
      </c>
      <c r="X216" s="82">
        <v>0</v>
      </c>
      <c r="Y216" s="82">
        <v>0</v>
      </c>
      <c r="Z216" s="82">
        <v>0</v>
      </c>
      <c r="AA216" s="82">
        <v>0</v>
      </c>
      <c r="AB216" s="82">
        <v>0</v>
      </c>
      <c r="AC216" s="82">
        <v>0</v>
      </c>
      <c r="AD216" s="82">
        <v>0</v>
      </c>
      <c r="AE216" s="82">
        <v>0</v>
      </c>
      <c r="AF216" s="82">
        <v>0</v>
      </c>
    </row>
    <row r="217" spans="1:32" x14ac:dyDescent="0.2">
      <c r="A217" s="83" t="s">
        <v>85</v>
      </c>
      <c r="B217" s="84">
        <v>84</v>
      </c>
      <c r="C217" s="72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3">
        <v>0</v>
      </c>
      <c r="Y217" s="73">
        <v>0</v>
      </c>
      <c r="Z217" s="73">
        <v>0</v>
      </c>
      <c r="AA217" s="73">
        <v>0</v>
      </c>
      <c r="AB217" s="73">
        <v>0</v>
      </c>
      <c r="AC217" s="73">
        <v>0</v>
      </c>
      <c r="AD217" s="73">
        <v>0</v>
      </c>
      <c r="AE217" s="73">
        <v>0</v>
      </c>
      <c r="AF217" s="73">
        <v>0</v>
      </c>
    </row>
    <row r="218" spans="1:32" x14ac:dyDescent="0.2">
      <c r="A218" s="70" t="s">
        <v>86</v>
      </c>
      <c r="B218" s="71">
        <v>85</v>
      </c>
      <c r="C218" s="72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</row>
    <row r="219" spans="1:32" x14ac:dyDescent="0.2">
      <c r="A219" s="74" t="s">
        <v>87</v>
      </c>
      <c r="B219" s="75" t="s">
        <v>88</v>
      </c>
      <c r="C219" s="85">
        <v>0</v>
      </c>
      <c r="D219" s="86">
        <v>0</v>
      </c>
      <c r="E219" s="86">
        <v>0</v>
      </c>
      <c r="F219" s="86">
        <v>0</v>
      </c>
      <c r="G219" s="86">
        <v>0</v>
      </c>
      <c r="H219" s="86">
        <v>0</v>
      </c>
      <c r="I219" s="86">
        <v>0</v>
      </c>
      <c r="J219" s="86">
        <v>0</v>
      </c>
      <c r="K219" s="86">
        <v>0</v>
      </c>
      <c r="L219" s="86">
        <v>0</v>
      </c>
      <c r="M219" s="86">
        <v>0</v>
      </c>
      <c r="N219" s="86">
        <v>0</v>
      </c>
      <c r="O219" s="86">
        <v>0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0</v>
      </c>
      <c r="W219" s="86">
        <v>0</v>
      </c>
      <c r="X219" s="86">
        <v>0</v>
      </c>
      <c r="Y219" s="86">
        <v>0</v>
      </c>
      <c r="Z219" s="86">
        <v>0</v>
      </c>
      <c r="AA219" s="86">
        <v>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</row>
    <row r="220" spans="1:32" x14ac:dyDescent="0.2">
      <c r="A220" s="32" t="s">
        <v>89</v>
      </c>
      <c r="B220" s="33"/>
      <c r="C220" s="34">
        <v>0</v>
      </c>
      <c r="D220" s="34">
        <v>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  <c r="AF220" s="34">
        <v>0</v>
      </c>
    </row>
    <row r="221" spans="1:32" ht="13.5" thickBot="1" x14ac:dyDescent="0.25">
      <c r="A221" s="30" t="s">
        <v>90</v>
      </c>
      <c r="B221" s="31"/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</row>
    <row r="222" spans="1:32" ht="13.5" thickBot="1" x14ac:dyDescent="0.25">
      <c r="A222" s="36" t="s">
        <v>91</v>
      </c>
      <c r="B222" s="37"/>
      <c r="C222" s="38">
        <v>0</v>
      </c>
      <c r="D222" s="38">
        <v>0</v>
      </c>
      <c r="E222" s="38">
        <v>0</v>
      </c>
      <c r="F222" s="38">
        <v>0</v>
      </c>
      <c r="G222" s="38">
        <v>0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38">
        <v>0</v>
      </c>
      <c r="N222" s="38">
        <v>0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T222" s="38">
        <v>0</v>
      </c>
      <c r="U222" s="38">
        <v>0</v>
      </c>
      <c r="V222" s="38">
        <v>0</v>
      </c>
      <c r="W222" s="38">
        <v>0</v>
      </c>
      <c r="X222" s="38">
        <v>0</v>
      </c>
      <c r="Y222" s="38">
        <v>0</v>
      </c>
      <c r="Z222" s="38">
        <v>0</v>
      </c>
      <c r="AA222" s="38">
        <v>0</v>
      </c>
      <c r="AB222" s="38">
        <v>0</v>
      </c>
      <c r="AC222" s="38">
        <v>0</v>
      </c>
      <c r="AD222" s="38">
        <v>0</v>
      </c>
      <c r="AE222" s="38">
        <v>0</v>
      </c>
      <c r="AF222" s="38">
        <v>0</v>
      </c>
    </row>
    <row r="223" spans="1:32" x14ac:dyDescent="0.2">
      <c r="C223" s="9">
        <f t="shared" ref="C223:AF223" si="3">C158/0.086</f>
        <v>0</v>
      </c>
      <c r="D223" s="9">
        <f t="shared" si="3"/>
        <v>0</v>
      </c>
      <c r="E223" s="9">
        <f t="shared" si="3"/>
        <v>5</v>
      </c>
      <c r="F223" s="9">
        <f t="shared" si="3"/>
        <v>14.999999999999998</v>
      </c>
      <c r="G223" s="9">
        <f t="shared" si="3"/>
        <v>19</v>
      </c>
      <c r="H223" s="9">
        <f t="shared" si="3"/>
        <v>16</v>
      </c>
      <c r="I223" s="9">
        <f t="shared" si="3"/>
        <v>14</v>
      </c>
      <c r="J223" s="9">
        <f t="shared" si="3"/>
        <v>50</v>
      </c>
      <c r="K223" s="9">
        <f t="shared" si="3"/>
        <v>169</v>
      </c>
      <c r="L223" s="9">
        <f t="shared" si="3"/>
        <v>186.99999999999997</v>
      </c>
      <c r="M223" s="9">
        <f t="shared" si="3"/>
        <v>244</v>
      </c>
      <c r="N223" s="9">
        <f t="shared" si="3"/>
        <v>334</v>
      </c>
      <c r="O223" s="9">
        <f t="shared" si="3"/>
        <v>388</v>
      </c>
      <c r="P223" s="9">
        <f t="shared" si="3"/>
        <v>454</v>
      </c>
      <c r="Q223" s="9">
        <f t="shared" si="3"/>
        <v>655</v>
      </c>
      <c r="R223" s="9">
        <f t="shared" si="3"/>
        <v>1111.9100000000001</v>
      </c>
      <c r="S223" s="9">
        <f t="shared" si="3"/>
        <v>1622.0411999999999</v>
      </c>
      <c r="T223" s="9">
        <f t="shared" si="3"/>
        <v>1958.3705500000001</v>
      </c>
      <c r="U223" s="9">
        <f t="shared" si="3"/>
        <v>2410.0130155000006</v>
      </c>
      <c r="V223" s="9">
        <f t="shared" si="3"/>
        <v>2955.2172759999999</v>
      </c>
      <c r="W223" s="9">
        <f t="shared" si="3"/>
        <v>2814.6590449999999</v>
      </c>
      <c r="X223" s="9">
        <f t="shared" si="3"/>
        <v>4380.3147027000005</v>
      </c>
      <c r="Y223" s="9">
        <f t="shared" si="3"/>
        <v>4010.4782359999999</v>
      </c>
      <c r="Z223" s="9">
        <f t="shared" si="3"/>
        <v>4541.5144799999989</v>
      </c>
      <c r="AA223" s="9">
        <f t="shared" si="3"/>
        <v>5140.0611170000002</v>
      </c>
      <c r="AB223" s="9">
        <f t="shared" si="3"/>
        <v>6572.9976070000002</v>
      </c>
      <c r="AC223" s="9">
        <f t="shared" si="3"/>
        <v>6147.0427443449416</v>
      </c>
      <c r="AD223" s="9">
        <f t="shared" si="3"/>
        <v>7444.0365288499488</v>
      </c>
      <c r="AE223" s="9">
        <f t="shared" si="3"/>
        <v>8639.7665443642582</v>
      </c>
      <c r="AF223" s="9">
        <f t="shared" si="3"/>
        <v>10019.484388364259</v>
      </c>
    </row>
    <row r="224" spans="1:32" x14ac:dyDescent="0.2">
      <c r="A224" s="94"/>
      <c r="B224" s="95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</row>
    <row r="225" spans="1:32" x14ac:dyDescent="0.2">
      <c r="A225"/>
      <c r="B225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ht="45.75" thickBot="1" x14ac:dyDescent="0.3">
      <c r="A226" s="97" t="s">
        <v>123</v>
      </c>
      <c r="B226" s="2" t="s">
        <v>1</v>
      </c>
      <c r="C226" s="3">
        <v>1990</v>
      </c>
      <c r="D226" s="3">
        <v>1991</v>
      </c>
      <c r="E226" s="3">
        <v>1992</v>
      </c>
      <c r="F226" s="3">
        <v>1993</v>
      </c>
      <c r="G226" s="3">
        <v>1994</v>
      </c>
      <c r="H226" s="3">
        <v>1995</v>
      </c>
      <c r="I226" s="3">
        <v>1996</v>
      </c>
      <c r="J226" s="3">
        <v>1997</v>
      </c>
      <c r="K226" s="3">
        <v>1998</v>
      </c>
      <c r="L226" s="3">
        <v>1999</v>
      </c>
      <c r="M226" s="3">
        <v>2000</v>
      </c>
      <c r="N226" s="3">
        <v>2001</v>
      </c>
      <c r="O226" s="3">
        <v>2002</v>
      </c>
      <c r="P226" s="3">
        <v>2003</v>
      </c>
      <c r="Q226" s="3">
        <v>2004</v>
      </c>
      <c r="R226" s="3">
        <v>2005</v>
      </c>
      <c r="S226" s="3">
        <v>2006</v>
      </c>
      <c r="T226" s="3">
        <v>2007</v>
      </c>
      <c r="U226" s="3">
        <v>2008</v>
      </c>
      <c r="V226" s="3">
        <v>2009</v>
      </c>
      <c r="W226" s="3">
        <v>2010</v>
      </c>
      <c r="X226" s="3">
        <v>2011</v>
      </c>
      <c r="Y226" s="3">
        <v>2012</v>
      </c>
      <c r="Z226" s="3">
        <v>2013</v>
      </c>
      <c r="AA226" s="3">
        <v>2014</v>
      </c>
      <c r="AB226" s="3">
        <v>2015</v>
      </c>
      <c r="AC226" s="3">
        <v>2016</v>
      </c>
      <c r="AD226" s="3">
        <v>2017</v>
      </c>
      <c r="AE226" s="3">
        <v>2018</v>
      </c>
      <c r="AF226" s="3">
        <v>2019</v>
      </c>
    </row>
    <row r="227" spans="1:32" x14ac:dyDescent="0.2">
      <c r="A227" s="5" t="s">
        <v>2</v>
      </c>
      <c r="B227" s="6"/>
      <c r="C227" s="7">
        <v>105.45407999999999</v>
      </c>
      <c r="D227" s="7">
        <v>100.63774769737797</v>
      </c>
      <c r="E227" s="7">
        <v>88.857479999999995</v>
      </c>
      <c r="F227" s="7">
        <v>89.741039999999998</v>
      </c>
      <c r="G227" s="7">
        <v>90.78333092756796</v>
      </c>
      <c r="H227" s="7">
        <v>88.964489270914768</v>
      </c>
      <c r="I227" s="7">
        <v>94.525038190099835</v>
      </c>
      <c r="J227" s="7">
        <v>91.938560801117035</v>
      </c>
      <c r="K227" s="7">
        <v>112.43308696097894</v>
      </c>
      <c r="L227" s="7">
        <v>105.23644044351265</v>
      </c>
      <c r="M227" s="7">
        <v>113.18419201685431</v>
      </c>
      <c r="N227" s="7">
        <v>125.41198614241466</v>
      </c>
      <c r="O227" s="7">
        <v>125.26780449771886</v>
      </c>
      <c r="P227" s="7">
        <v>118.97535997066063</v>
      </c>
      <c r="Q227" s="7">
        <v>141.20168248301442</v>
      </c>
      <c r="R227" s="7">
        <v>180.33306559969816</v>
      </c>
      <c r="S227" s="7">
        <v>181.22806968049844</v>
      </c>
      <c r="T227" s="7">
        <v>169.92180465864519</v>
      </c>
      <c r="U227" s="7">
        <v>163.22404926901905</v>
      </c>
      <c r="V227" s="7">
        <v>176.64940907642259</v>
      </c>
      <c r="W227" s="7">
        <v>190.27970913583405</v>
      </c>
      <c r="X227" s="7">
        <v>182.38774142466946</v>
      </c>
      <c r="Y227" s="7">
        <v>178.1875970303455</v>
      </c>
      <c r="Z227" s="7">
        <v>183.37713857272385</v>
      </c>
      <c r="AA227" s="7">
        <v>211.07702832344773</v>
      </c>
      <c r="AB227" s="7">
        <v>202.24054249348836</v>
      </c>
      <c r="AC227" s="7">
        <v>227.44312387136688</v>
      </c>
      <c r="AD227" s="7">
        <v>247.70487977686071</v>
      </c>
      <c r="AE227" s="7">
        <v>249.68174480509879</v>
      </c>
      <c r="AF227" s="7">
        <v>236.83999031702001</v>
      </c>
    </row>
    <row r="228" spans="1:32" x14ac:dyDescent="0.2">
      <c r="A228" s="10" t="s">
        <v>3</v>
      </c>
      <c r="B228" s="11"/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0.127920384</v>
      </c>
      <c r="S228" s="12">
        <v>1.8800169983999997</v>
      </c>
      <c r="T228" s="12">
        <v>12.512264140799999</v>
      </c>
      <c r="U228" s="12">
        <v>11.4133867776</v>
      </c>
      <c r="V228" s="12">
        <v>9.3332362751999991</v>
      </c>
      <c r="W228" s="12">
        <v>10.851775027199999</v>
      </c>
      <c r="X228" s="12">
        <v>12.895884993023998</v>
      </c>
      <c r="Y228" s="12">
        <v>15.392196200436368</v>
      </c>
      <c r="Z228" s="12">
        <v>35.69580642431999</v>
      </c>
      <c r="AA228" s="12">
        <v>41.912064912480005</v>
      </c>
      <c r="AB228" s="12">
        <v>27.322662714563993</v>
      </c>
      <c r="AC228" s="12">
        <v>45.787541532395998</v>
      </c>
      <c r="AD228" s="12">
        <v>27.603651344645758</v>
      </c>
      <c r="AE228" s="12">
        <v>23.169037781663999</v>
      </c>
      <c r="AF228" s="12">
        <v>24.899000522649388</v>
      </c>
    </row>
    <row r="229" spans="1:32" x14ac:dyDescent="0.2">
      <c r="A229" s="10" t="s">
        <v>4</v>
      </c>
      <c r="B229" s="11"/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4.1264639999999998E-2</v>
      </c>
      <c r="U229" s="12">
        <v>0.15904079999999998</v>
      </c>
      <c r="V229" s="12">
        <v>0.15904079999999998</v>
      </c>
      <c r="W229" s="12">
        <v>0.15904079999999998</v>
      </c>
      <c r="X229" s="12">
        <v>0.59231951999999988</v>
      </c>
      <c r="Y229" s="12">
        <v>2.8858024799999996E-3</v>
      </c>
      <c r="Z229" s="12">
        <v>5.0090687999999987E-3</v>
      </c>
      <c r="AA229" s="12">
        <v>1.5653339999999998E-3</v>
      </c>
      <c r="AB229" s="12">
        <v>0.20694933359999998</v>
      </c>
      <c r="AC229" s="12">
        <v>0.20632319999999996</v>
      </c>
      <c r="AD229" s="12">
        <v>0.20632319999999996</v>
      </c>
      <c r="AE229" s="12">
        <v>0.41264639999999991</v>
      </c>
      <c r="AF229" s="12">
        <v>0</v>
      </c>
    </row>
    <row r="230" spans="1:32" x14ac:dyDescent="0.2">
      <c r="A230" s="10" t="s">
        <v>5</v>
      </c>
      <c r="B230" s="11"/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</row>
    <row r="231" spans="1:32" ht="13.5" thickBot="1" x14ac:dyDescent="0.25">
      <c r="A231" s="13" t="s">
        <v>6</v>
      </c>
      <c r="B231" s="14"/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-4.7712239999999996E-2</v>
      </c>
      <c r="S231" s="15">
        <v>-6.7287153599999996E-2</v>
      </c>
      <c r="T231" s="15">
        <v>-7.9477415999999967E-2</v>
      </c>
      <c r="U231" s="15">
        <v>1.0230363936000006</v>
      </c>
      <c r="V231" s="15">
        <v>1.6977820320000003</v>
      </c>
      <c r="W231" s="15">
        <v>3.2159171470463996</v>
      </c>
      <c r="X231" s="15">
        <v>0.33674284569599983</v>
      </c>
      <c r="Y231" s="15">
        <v>1.2741511567679997</v>
      </c>
      <c r="Z231" s="15">
        <v>-0.93437962010460007</v>
      </c>
      <c r="AA231" s="15">
        <v>-7.0404138359995636E-3</v>
      </c>
      <c r="AB231" s="15">
        <v>-0.57376879333199993</v>
      </c>
      <c r="AC231" s="15">
        <v>-1.9336381557479996</v>
      </c>
      <c r="AD231" s="15">
        <v>1.8299942036279999</v>
      </c>
      <c r="AE231" s="15">
        <v>0.26707427819999968</v>
      </c>
      <c r="AF231" s="15">
        <v>0.37002461255639962</v>
      </c>
    </row>
    <row r="232" spans="1:32" x14ac:dyDescent="0.2">
      <c r="A232" s="16" t="s">
        <v>7</v>
      </c>
      <c r="B232" s="17"/>
      <c r="C232" s="18">
        <v>105.45407999999999</v>
      </c>
      <c r="D232" s="18">
        <v>100.63774769737797</v>
      </c>
      <c r="E232" s="18">
        <v>88.857479999999995</v>
      </c>
      <c r="F232" s="18">
        <v>89.741039999999998</v>
      </c>
      <c r="G232" s="18">
        <v>90.78333092756796</v>
      </c>
      <c r="H232" s="18">
        <v>88.964489270914768</v>
      </c>
      <c r="I232" s="18">
        <v>94.525038190099835</v>
      </c>
      <c r="J232" s="18">
        <v>91.938560801117035</v>
      </c>
      <c r="K232" s="18">
        <v>112.43308696097894</v>
      </c>
      <c r="L232" s="18">
        <v>105.23644044351265</v>
      </c>
      <c r="M232" s="18">
        <v>113.18419201685431</v>
      </c>
      <c r="N232" s="18">
        <v>125.41198614241466</v>
      </c>
      <c r="O232" s="18">
        <v>125.26780449771886</v>
      </c>
      <c r="P232" s="18">
        <v>118.97535997066063</v>
      </c>
      <c r="Q232" s="18">
        <v>141.20168248301442</v>
      </c>
      <c r="R232" s="18">
        <v>180.41327374369814</v>
      </c>
      <c r="S232" s="18">
        <v>183.04079952529844</v>
      </c>
      <c r="T232" s="18">
        <v>182.31332674344517</v>
      </c>
      <c r="U232" s="18">
        <v>175.50143164021904</v>
      </c>
      <c r="V232" s="18">
        <v>187.52138658362256</v>
      </c>
      <c r="W232" s="18">
        <v>204.18836051008046</v>
      </c>
      <c r="X232" s="18">
        <v>195.02804974338946</v>
      </c>
      <c r="Y232" s="18">
        <v>194.85105858506986</v>
      </c>
      <c r="Z232" s="18">
        <v>218.13355630813922</v>
      </c>
      <c r="AA232" s="18">
        <v>252.98048748809174</v>
      </c>
      <c r="AB232" s="18">
        <v>228.78248708112037</v>
      </c>
      <c r="AC232" s="18">
        <v>271.09070404801491</v>
      </c>
      <c r="AD232" s="18">
        <v>276.93220212513449</v>
      </c>
      <c r="AE232" s="18">
        <v>272.70521046496276</v>
      </c>
      <c r="AF232" s="18">
        <v>262.10901545222578</v>
      </c>
    </row>
    <row r="233" spans="1:32" ht="13.5" thickBot="1" x14ac:dyDescent="0.25">
      <c r="A233" s="21" t="s">
        <v>8</v>
      </c>
      <c r="B233" s="22"/>
      <c r="C233" s="23">
        <f t="shared" ref="C233:AF233" si="4">C232-C252</f>
        <v>105.45407999999999</v>
      </c>
      <c r="D233" s="23">
        <f t="shared" si="4"/>
        <v>100.63774769737797</v>
      </c>
      <c r="E233" s="23">
        <f t="shared" si="4"/>
        <v>88.857479999999995</v>
      </c>
      <c r="F233" s="23">
        <f t="shared" si="4"/>
        <v>89.741039999999998</v>
      </c>
      <c r="G233" s="23">
        <f t="shared" si="4"/>
        <v>90.78333092756796</v>
      </c>
      <c r="H233" s="23">
        <f t="shared" si="4"/>
        <v>88.964489270914768</v>
      </c>
      <c r="I233" s="23">
        <f t="shared" si="4"/>
        <v>94.525038190099835</v>
      </c>
      <c r="J233" s="23">
        <f t="shared" si="4"/>
        <v>91.938560801117035</v>
      </c>
      <c r="K233" s="23">
        <f t="shared" si="4"/>
        <v>112.43308696097894</v>
      </c>
      <c r="L233" s="23">
        <f t="shared" si="4"/>
        <v>105.23644044351265</v>
      </c>
      <c r="M233" s="23">
        <f t="shared" si="4"/>
        <v>113.18419201685431</v>
      </c>
      <c r="N233" s="23">
        <f t="shared" si="4"/>
        <v>125.41198614241466</v>
      </c>
      <c r="O233" s="23">
        <f t="shared" si="4"/>
        <v>125.26780449771886</v>
      </c>
      <c r="P233" s="23">
        <f t="shared" si="4"/>
        <v>118.97535997066063</v>
      </c>
      <c r="Q233" s="23">
        <f t="shared" si="4"/>
        <v>141.20168248301442</v>
      </c>
      <c r="R233" s="23">
        <f t="shared" si="4"/>
        <v>180.41327374369814</v>
      </c>
      <c r="S233" s="23">
        <f t="shared" si="4"/>
        <v>183.04079952529844</v>
      </c>
      <c r="T233" s="23">
        <f t="shared" si="4"/>
        <v>182.31332674344517</v>
      </c>
      <c r="U233" s="23">
        <f t="shared" si="4"/>
        <v>175.50143164021904</v>
      </c>
      <c r="V233" s="23">
        <f t="shared" si="4"/>
        <v>187.52138658362256</v>
      </c>
      <c r="W233" s="23">
        <f t="shared" si="4"/>
        <v>204.18836051008046</v>
      </c>
      <c r="X233" s="23">
        <f t="shared" si="4"/>
        <v>195.02804974338946</v>
      </c>
      <c r="Y233" s="23">
        <f t="shared" si="4"/>
        <v>194.85105858506986</v>
      </c>
      <c r="Z233" s="23">
        <f t="shared" si="4"/>
        <v>218.13355630813922</v>
      </c>
      <c r="AA233" s="23">
        <f t="shared" si="4"/>
        <v>252.98048748809174</v>
      </c>
      <c r="AB233" s="23">
        <f t="shared" si="4"/>
        <v>228.78248708112037</v>
      </c>
      <c r="AC233" s="23">
        <f t="shared" si="4"/>
        <v>271.09070404801491</v>
      </c>
      <c r="AD233" s="23">
        <f t="shared" si="4"/>
        <v>276.93220212513449</v>
      </c>
      <c r="AE233" s="23">
        <f t="shared" si="4"/>
        <v>272.70521046496276</v>
      </c>
      <c r="AF233" s="23">
        <f t="shared" si="4"/>
        <v>262.10901545222578</v>
      </c>
    </row>
    <row r="234" spans="1:32" x14ac:dyDescent="0.2">
      <c r="A234" s="16" t="s">
        <v>9</v>
      </c>
      <c r="B234" s="17"/>
      <c r="C234" s="18">
        <v>0</v>
      </c>
      <c r="D234" s="18">
        <v>0</v>
      </c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2.4357599999999997</v>
      </c>
      <c r="R234" s="18">
        <v>2.4432105599999998</v>
      </c>
      <c r="S234" s="18">
        <v>2.6805777599999998</v>
      </c>
      <c r="T234" s="18">
        <v>2.1790117919999998</v>
      </c>
      <c r="U234" s="18">
        <v>6.0103380959999999</v>
      </c>
      <c r="V234" s="18">
        <v>13.330026143999998</v>
      </c>
      <c r="W234" s="18">
        <v>24.361716194854747</v>
      </c>
      <c r="X234" s="18">
        <v>30.469160237424365</v>
      </c>
      <c r="Y234" s="18">
        <v>40.531890807013056</v>
      </c>
      <c r="Z234" s="18">
        <v>50.863158049874343</v>
      </c>
      <c r="AA234" s="18">
        <v>58.054562601914526</v>
      </c>
      <c r="AB234" s="18">
        <v>42.846355078066928</v>
      </c>
      <c r="AC234" s="18">
        <v>87.756954095136123</v>
      </c>
      <c r="AD234" s="18">
        <v>85.032252458153224</v>
      </c>
      <c r="AE234" s="18">
        <v>76.028615684916531</v>
      </c>
      <c r="AF234" s="18">
        <v>76.966325921459557</v>
      </c>
    </row>
    <row r="235" spans="1:32" x14ac:dyDescent="0.2">
      <c r="A235" s="24" t="s">
        <v>10</v>
      </c>
      <c r="B235" s="25"/>
      <c r="C235" s="26">
        <v>0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0</v>
      </c>
      <c r="R235" s="26">
        <v>0</v>
      </c>
      <c r="S235" s="26">
        <v>0.23736719999999997</v>
      </c>
      <c r="T235" s="26">
        <v>8.8356000000000004E-2</v>
      </c>
      <c r="U235" s="26">
        <v>3.5103599999999999</v>
      </c>
      <c r="V235" s="26">
        <v>10.101239999999999</v>
      </c>
      <c r="W235" s="26">
        <v>20.374950194854748</v>
      </c>
      <c r="X235" s="26">
        <v>26.988378551252936</v>
      </c>
      <c r="Y235" s="26">
        <v>36.260484759013053</v>
      </c>
      <c r="Z235" s="26">
        <v>47.023937064714886</v>
      </c>
      <c r="AA235" s="26">
        <v>55.02554152762881</v>
      </c>
      <c r="AB235" s="26">
        <v>40.330598343445544</v>
      </c>
      <c r="AC235" s="26">
        <v>84.850781028053717</v>
      </c>
      <c r="AD235" s="26">
        <v>82.138606421581798</v>
      </c>
      <c r="AE235" s="26">
        <v>72.467059694059387</v>
      </c>
      <c r="AF235" s="26">
        <v>73.916033907745273</v>
      </c>
    </row>
    <row r="236" spans="1:32" x14ac:dyDescent="0.2">
      <c r="A236" s="10" t="s">
        <v>11</v>
      </c>
      <c r="B236" s="11"/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2.4357599999999997</v>
      </c>
      <c r="R236" s="12">
        <v>2.4432105599999998</v>
      </c>
      <c r="S236" s="12">
        <v>2.4432105599999998</v>
      </c>
      <c r="T236" s="12">
        <v>2.0906557919999997</v>
      </c>
      <c r="U236" s="12">
        <v>2.4999780959999995</v>
      </c>
      <c r="V236" s="12">
        <v>3.2287861439999999</v>
      </c>
      <c r="W236" s="12">
        <v>3.9867659999999994</v>
      </c>
      <c r="X236" s="12">
        <v>3.4807816861714285</v>
      </c>
      <c r="Y236" s="12">
        <v>4.2714060479999993</v>
      </c>
      <c r="Z236" s="12">
        <v>3.8392209851594603</v>
      </c>
      <c r="AA236" s="12">
        <v>3.0290210742857133</v>
      </c>
      <c r="AB236" s="12">
        <v>2.515756734621386</v>
      </c>
      <c r="AC236" s="12">
        <v>2.9061730670824044</v>
      </c>
      <c r="AD236" s="12">
        <v>2.8936460365714289</v>
      </c>
      <c r="AE236" s="12">
        <v>3.5615559908571428</v>
      </c>
      <c r="AF236" s="12">
        <v>3.0502920137142859</v>
      </c>
    </row>
    <row r="237" spans="1:32" x14ac:dyDescent="0.2">
      <c r="A237" s="10" t="s">
        <v>12</v>
      </c>
      <c r="B237" s="11"/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</row>
    <row r="238" spans="1:32" x14ac:dyDescent="0.2">
      <c r="A238" s="10" t="s">
        <v>13</v>
      </c>
      <c r="B238" s="11"/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</row>
    <row r="239" spans="1:32" x14ac:dyDescent="0.2">
      <c r="A239" s="27" t="s">
        <v>14</v>
      </c>
      <c r="B239" s="28"/>
      <c r="C239" s="29">
        <v>0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0</v>
      </c>
      <c r="Z239" s="29">
        <v>0</v>
      </c>
      <c r="AA239" s="29">
        <v>0</v>
      </c>
      <c r="AB239" s="29">
        <v>0</v>
      </c>
      <c r="AC239" s="29">
        <v>0</v>
      </c>
      <c r="AD239" s="29">
        <v>0</v>
      </c>
      <c r="AE239" s="29">
        <v>0</v>
      </c>
      <c r="AF239" s="29">
        <v>0</v>
      </c>
    </row>
    <row r="240" spans="1:32" x14ac:dyDescent="0.2">
      <c r="A240" s="30" t="s">
        <v>15</v>
      </c>
      <c r="B240" s="31"/>
      <c r="C240" s="19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</row>
    <row r="241" spans="1:32" x14ac:dyDescent="0.2">
      <c r="A241" s="24" t="s">
        <v>10</v>
      </c>
      <c r="B241" s="25"/>
      <c r="C241" s="26">
        <v>0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0</v>
      </c>
      <c r="N241" s="26">
        <v>0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0</v>
      </c>
      <c r="Z241" s="26">
        <v>0</v>
      </c>
      <c r="AA241" s="26">
        <v>0</v>
      </c>
      <c r="AB241" s="26">
        <v>0</v>
      </c>
      <c r="AC241" s="26">
        <v>0</v>
      </c>
      <c r="AD241" s="26">
        <v>0</v>
      </c>
      <c r="AE241" s="26">
        <v>0</v>
      </c>
      <c r="AF241" s="26">
        <v>0</v>
      </c>
    </row>
    <row r="242" spans="1:32" x14ac:dyDescent="0.2">
      <c r="A242" s="10" t="s">
        <v>16</v>
      </c>
      <c r="B242" s="11"/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</row>
    <row r="243" spans="1:32" x14ac:dyDescent="0.2">
      <c r="A243" s="10" t="s">
        <v>17</v>
      </c>
      <c r="B243" s="11"/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</row>
    <row r="244" spans="1:32" x14ac:dyDescent="0.2">
      <c r="A244" s="10" t="s">
        <v>13</v>
      </c>
      <c r="B244" s="11"/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</row>
    <row r="245" spans="1:32" x14ac:dyDescent="0.2">
      <c r="A245" s="27" t="s">
        <v>18</v>
      </c>
      <c r="B245" s="28"/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  <c r="U245" s="29">
        <v>0</v>
      </c>
      <c r="V245" s="29">
        <v>0</v>
      </c>
      <c r="W245" s="29">
        <v>0</v>
      </c>
      <c r="X245" s="29">
        <v>0</v>
      </c>
      <c r="Y245" s="29">
        <v>0</v>
      </c>
      <c r="Z245" s="29">
        <v>0</v>
      </c>
      <c r="AA245" s="29">
        <v>0</v>
      </c>
      <c r="AB245" s="29">
        <v>0</v>
      </c>
      <c r="AC245" s="29">
        <v>0</v>
      </c>
      <c r="AD245" s="29">
        <v>0</v>
      </c>
      <c r="AE245" s="29">
        <v>0</v>
      </c>
      <c r="AF245" s="29">
        <v>0</v>
      </c>
    </row>
    <row r="246" spans="1:32" x14ac:dyDescent="0.2">
      <c r="A246" s="32" t="s">
        <v>19</v>
      </c>
      <c r="B246" s="33"/>
      <c r="C246" s="34">
        <v>0</v>
      </c>
      <c r="D246" s="34">
        <v>0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0</v>
      </c>
      <c r="Z246" s="34">
        <v>0</v>
      </c>
      <c r="AA246" s="34">
        <v>0</v>
      </c>
      <c r="AB246" s="34">
        <v>0</v>
      </c>
      <c r="AC246" s="34">
        <v>0</v>
      </c>
      <c r="AD246" s="34">
        <v>0</v>
      </c>
      <c r="AE246" s="34">
        <v>0</v>
      </c>
      <c r="AF246" s="34">
        <v>0</v>
      </c>
    </row>
    <row r="247" spans="1:32" x14ac:dyDescent="0.2">
      <c r="A247" s="24" t="s">
        <v>20</v>
      </c>
      <c r="B247" s="25"/>
      <c r="C247" s="26">
        <v>0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0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0</v>
      </c>
      <c r="Z247" s="26">
        <v>0</v>
      </c>
      <c r="AA247" s="26">
        <v>0</v>
      </c>
      <c r="AB247" s="26">
        <v>0</v>
      </c>
      <c r="AC247" s="26">
        <v>0</v>
      </c>
      <c r="AD247" s="26">
        <v>0</v>
      </c>
      <c r="AE247" s="26">
        <v>0</v>
      </c>
      <c r="AF247" s="26">
        <v>0</v>
      </c>
    </row>
    <row r="248" spans="1:32" x14ac:dyDescent="0.2">
      <c r="A248" s="35" t="s">
        <v>21</v>
      </c>
      <c r="B248" s="31"/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</row>
    <row r="249" spans="1:32" ht="13.5" thickBot="1" x14ac:dyDescent="0.25">
      <c r="A249" s="13" t="s">
        <v>22</v>
      </c>
      <c r="B249" s="14"/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</row>
    <row r="250" spans="1:32" ht="13.5" thickBot="1" x14ac:dyDescent="0.25">
      <c r="A250" s="30" t="s">
        <v>23</v>
      </c>
      <c r="B250" s="31"/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</row>
    <row r="251" spans="1:32" ht="13.5" thickBot="1" x14ac:dyDescent="0.25">
      <c r="A251" s="36" t="s">
        <v>24</v>
      </c>
      <c r="B251" s="37"/>
      <c r="C251" s="38">
        <v>105.45407999999999</v>
      </c>
      <c r="D251" s="38">
        <v>100.63774769737797</v>
      </c>
      <c r="E251" s="38">
        <v>88.857479999999995</v>
      </c>
      <c r="F251" s="38">
        <v>89.741039999999998</v>
      </c>
      <c r="G251" s="38">
        <v>90.78333092756796</v>
      </c>
      <c r="H251" s="38">
        <v>88.964489270914768</v>
      </c>
      <c r="I251" s="38">
        <v>94.525038190099835</v>
      </c>
      <c r="J251" s="38">
        <v>91.938560801117035</v>
      </c>
      <c r="K251" s="38">
        <v>112.43308696097894</v>
      </c>
      <c r="L251" s="38">
        <v>105.23644044351265</v>
      </c>
      <c r="M251" s="38">
        <v>113.18419201685431</v>
      </c>
      <c r="N251" s="38">
        <v>125.41198614241466</v>
      </c>
      <c r="O251" s="38">
        <v>125.26780449771886</v>
      </c>
      <c r="P251" s="38">
        <v>118.97535997066063</v>
      </c>
      <c r="Q251" s="38">
        <v>138.76592248301444</v>
      </c>
      <c r="R251" s="38">
        <v>177.97006318369813</v>
      </c>
      <c r="S251" s="38">
        <v>180.36022176529843</v>
      </c>
      <c r="T251" s="38">
        <v>180.13431495144516</v>
      </c>
      <c r="U251" s="38">
        <v>169.49109354421904</v>
      </c>
      <c r="V251" s="38">
        <v>174.19136043962257</v>
      </c>
      <c r="W251" s="38">
        <v>179.82664431522571</v>
      </c>
      <c r="X251" s="38">
        <v>164.55888950596508</v>
      </c>
      <c r="Y251" s="38">
        <v>154.31916777805679</v>
      </c>
      <c r="Z251" s="38">
        <v>167.27039825826489</v>
      </c>
      <c r="AA251" s="38">
        <v>194.9259248861772</v>
      </c>
      <c r="AB251" s="38">
        <v>185.93613200305344</v>
      </c>
      <c r="AC251" s="38">
        <v>183.3337499528788</v>
      </c>
      <c r="AD251" s="38">
        <v>191.89994966698129</v>
      </c>
      <c r="AE251" s="38">
        <v>196.67659478004623</v>
      </c>
      <c r="AF251" s="38">
        <v>185.14268953076623</v>
      </c>
    </row>
    <row r="252" spans="1:32" x14ac:dyDescent="0.2">
      <c r="A252" s="16" t="s">
        <v>25</v>
      </c>
      <c r="B252" s="17"/>
      <c r="C252" s="18">
        <v>0</v>
      </c>
      <c r="D252" s="18">
        <v>0</v>
      </c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</row>
    <row r="253" spans="1:32" ht="13.5" thickBot="1" x14ac:dyDescent="0.25">
      <c r="A253" s="39" t="s">
        <v>26</v>
      </c>
      <c r="B253" s="40"/>
      <c r="C253" s="41">
        <v>0</v>
      </c>
      <c r="D253" s="41">
        <v>0</v>
      </c>
      <c r="E253" s="41">
        <v>0</v>
      </c>
      <c r="F253" s="41">
        <v>0</v>
      </c>
      <c r="G253" s="41">
        <v>0</v>
      </c>
      <c r="H253" s="41">
        <v>0</v>
      </c>
      <c r="I253" s="41">
        <v>0</v>
      </c>
      <c r="J253" s="41">
        <v>0</v>
      </c>
      <c r="K253" s="41">
        <v>0</v>
      </c>
      <c r="L253" s="41">
        <v>0</v>
      </c>
      <c r="M253" s="41">
        <v>0</v>
      </c>
      <c r="N253" s="41">
        <v>0</v>
      </c>
      <c r="O253" s="41">
        <v>0</v>
      </c>
      <c r="P253" s="41">
        <v>0</v>
      </c>
      <c r="Q253" s="41">
        <v>0</v>
      </c>
      <c r="R253" s="41">
        <v>0</v>
      </c>
      <c r="S253" s="41">
        <v>0</v>
      </c>
      <c r="T253" s="41">
        <v>0</v>
      </c>
      <c r="U253" s="41">
        <v>0</v>
      </c>
      <c r="V253" s="41">
        <v>0</v>
      </c>
      <c r="W253" s="41">
        <v>0</v>
      </c>
      <c r="X253" s="41">
        <v>0</v>
      </c>
      <c r="Y253" s="41">
        <v>0</v>
      </c>
      <c r="Z253" s="41">
        <v>0</v>
      </c>
      <c r="AA253" s="41">
        <v>0</v>
      </c>
      <c r="AB253" s="41">
        <v>0</v>
      </c>
      <c r="AC253" s="41">
        <v>0</v>
      </c>
      <c r="AD253" s="41">
        <v>0</v>
      </c>
      <c r="AE253" s="41">
        <v>0</v>
      </c>
      <c r="AF253" s="41">
        <v>0</v>
      </c>
    </row>
    <row r="254" spans="1:32" ht="13.5" thickBot="1" x14ac:dyDescent="0.25">
      <c r="A254" s="16" t="s">
        <v>27</v>
      </c>
      <c r="B254" s="17"/>
      <c r="C254" s="18">
        <v>105.45408</v>
      </c>
      <c r="D254" s="18">
        <v>100.63774769737799</v>
      </c>
      <c r="E254" s="18">
        <v>88.857479999999981</v>
      </c>
      <c r="F254" s="18">
        <v>89.741039999999998</v>
      </c>
      <c r="G254" s="18">
        <v>90.78333092756796</v>
      </c>
      <c r="H254" s="18">
        <v>88.964489270914768</v>
      </c>
      <c r="I254" s="18">
        <v>94.525038190099835</v>
      </c>
      <c r="J254" s="18">
        <v>91.938560801117035</v>
      </c>
      <c r="K254" s="18">
        <v>112.43308696097894</v>
      </c>
      <c r="L254" s="18">
        <v>105.23644044351266</v>
      </c>
      <c r="M254" s="18">
        <v>113.1841920168543</v>
      </c>
      <c r="N254" s="18">
        <v>125.41198614241466</v>
      </c>
      <c r="O254" s="18">
        <v>125.26780449771884</v>
      </c>
      <c r="P254" s="18">
        <v>118.97535997066063</v>
      </c>
      <c r="Q254" s="18">
        <v>138.76592248301441</v>
      </c>
      <c r="R254" s="18">
        <v>175.55147967925015</v>
      </c>
      <c r="S254" s="18">
        <v>180.55249015249842</v>
      </c>
      <c r="T254" s="18">
        <v>180.13431495144519</v>
      </c>
      <c r="U254" s="18">
        <v>169.49109354421907</v>
      </c>
      <c r="V254" s="18">
        <v>171.97898001036808</v>
      </c>
      <c r="W254" s="18">
        <v>180.29890987370453</v>
      </c>
      <c r="X254" s="18">
        <v>162.98290253146632</v>
      </c>
      <c r="Y254" s="18">
        <v>157.25341958110911</v>
      </c>
      <c r="Z254" s="18">
        <v>169.12512124704375</v>
      </c>
      <c r="AA254" s="18">
        <v>196.452086880986</v>
      </c>
      <c r="AB254" s="18">
        <v>194.111921766363</v>
      </c>
      <c r="AC254" s="18">
        <v>191.29502620750446</v>
      </c>
      <c r="AD254" s="18">
        <v>198.71206393670533</v>
      </c>
      <c r="AE254" s="18">
        <v>202.50934255862566</v>
      </c>
      <c r="AF254" s="18">
        <v>184.94225477768629</v>
      </c>
    </row>
    <row r="255" spans="1:32" x14ac:dyDescent="0.2">
      <c r="A255" s="42" t="s">
        <v>28</v>
      </c>
      <c r="B255" s="43"/>
      <c r="C255" s="44">
        <v>60.7746</v>
      </c>
      <c r="D255" s="44">
        <v>60.7746</v>
      </c>
      <c r="E255" s="44">
        <v>56.547839999999994</v>
      </c>
      <c r="F255" s="44">
        <v>56.547839999999994</v>
      </c>
      <c r="G255" s="44">
        <v>59.270159999999997</v>
      </c>
      <c r="H255" s="44">
        <v>59.270159999999997</v>
      </c>
      <c r="I255" s="44">
        <v>67.675919999999991</v>
      </c>
      <c r="J255" s="44">
        <v>67.699799999999996</v>
      </c>
      <c r="K255" s="44">
        <v>87.376919999999998</v>
      </c>
      <c r="L255" s="44">
        <v>87.376919999999998</v>
      </c>
      <c r="M255" s="44">
        <v>95.997599999999991</v>
      </c>
      <c r="N255" s="44">
        <v>108.98831999999999</v>
      </c>
      <c r="O255" s="44">
        <v>108.98831999999999</v>
      </c>
      <c r="P255" s="44">
        <v>103.63919999999999</v>
      </c>
      <c r="Q255" s="44">
        <v>123.74615999999999</v>
      </c>
      <c r="R255" s="44">
        <v>159.430311655</v>
      </c>
      <c r="S255" s="44">
        <v>162.39330593968401</v>
      </c>
      <c r="T255" s="44">
        <v>151.1192682829674</v>
      </c>
      <c r="U255" s="44">
        <v>137.80302260715732</v>
      </c>
      <c r="V255" s="44">
        <v>130.77503811505733</v>
      </c>
      <c r="W255" s="44">
        <v>141.54880044456817</v>
      </c>
      <c r="X255" s="44">
        <v>126.30751553358789</v>
      </c>
      <c r="Y255" s="44">
        <v>110.33894480361337</v>
      </c>
      <c r="Z255" s="44">
        <v>115.24895245844579</v>
      </c>
      <c r="AA255" s="44">
        <v>142.11778130464751</v>
      </c>
      <c r="AB255" s="44">
        <v>144.0277703340673</v>
      </c>
      <c r="AC255" s="44">
        <v>133.78956554801087</v>
      </c>
      <c r="AD255" s="44">
        <v>148.92754396054269</v>
      </c>
      <c r="AE255" s="44">
        <v>153.9273551380638</v>
      </c>
      <c r="AF255" s="44">
        <v>145.85540721028124</v>
      </c>
    </row>
    <row r="256" spans="1:32" x14ac:dyDescent="0.2">
      <c r="A256" s="45" t="s">
        <v>29</v>
      </c>
      <c r="B256" s="46" t="s">
        <v>30</v>
      </c>
      <c r="C256" s="47">
        <v>0</v>
      </c>
      <c r="D256" s="47">
        <v>0</v>
      </c>
      <c r="E256" s="47">
        <v>0</v>
      </c>
      <c r="F256" s="47">
        <v>0</v>
      </c>
      <c r="G256" s="47">
        <v>0</v>
      </c>
      <c r="H256" s="47">
        <v>0</v>
      </c>
      <c r="I256" s="47">
        <v>0</v>
      </c>
      <c r="J256" s="47">
        <v>0</v>
      </c>
      <c r="K256" s="47">
        <v>0</v>
      </c>
      <c r="L256" s="47">
        <v>0</v>
      </c>
      <c r="M256" s="47">
        <v>0</v>
      </c>
      <c r="N256" s="47">
        <v>0</v>
      </c>
      <c r="O256" s="47">
        <v>0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47">
        <v>0</v>
      </c>
    </row>
    <row r="257" spans="1:37" x14ac:dyDescent="0.2">
      <c r="A257" s="49" t="s">
        <v>31</v>
      </c>
      <c r="B257" s="50" t="s">
        <v>32</v>
      </c>
      <c r="C257" s="51">
        <v>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39.951239999999999</v>
      </c>
      <c r="Q257" s="51">
        <v>39.951239999999999</v>
      </c>
      <c r="R257" s="51">
        <v>50.079544000000006</v>
      </c>
      <c r="S257" s="51">
        <v>56.49658924468401</v>
      </c>
      <c r="T257" s="51">
        <v>57.380296799999996</v>
      </c>
      <c r="U257" s="51">
        <v>40.105478770800005</v>
      </c>
      <c r="V257" s="51">
        <v>34.86528199392</v>
      </c>
      <c r="W257" s="51">
        <v>35.823387599128807</v>
      </c>
      <c r="X257" s="51">
        <v>28.415496251788799</v>
      </c>
      <c r="Y257" s="51">
        <v>13.3839553146624</v>
      </c>
      <c r="Z257" s="51">
        <v>13.266771353827199</v>
      </c>
      <c r="AA257" s="51">
        <v>32.043103594920005</v>
      </c>
      <c r="AB257" s="51">
        <v>26.831660320080001</v>
      </c>
      <c r="AC257" s="51">
        <v>19.2526605656616</v>
      </c>
      <c r="AD257" s="51">
        <v>20.961846018359999</v>
      </c>
      <c r="AE257" s="51">
        <v>23.828018995080001</v>
      </c>
      <c r="AF257" s="51">
        <v>23.306699992560002</v>
      </c>
    </row>
    <row r="258" spans="1:37" x14ac:dyDescent="0.2">
      <c r="A258" s="49" t="s">
        <v>33</v>
      </c>
      <c r="B258" s="50" t="s">
        <v>34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  <c r="P258" s="51">
        <v>0</v>
      </c>
      <c r="Q258" s="51">
        <v>0</v>
      </c>
      <c r="R258" s="51">
        <v>0</v>
      </c>
      <c r="S258" s="51">
        <v>0</v>
      </c>
      <c r="T258" s="51">
        <v>0</v>
      </c>
      <c r="U258" s="51">
        <v>0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</row>
    <row r="259" spans="1:37" x14ac:dyDescent="0.2">
      <c r="A259" s="49" t="s">
        <v>35</v>
      </c>
      <c r="B259" s="50" t="s">
        <v>36</v>
      </c>
      <c r="C259" s="51">
        <v>60.7746</v>
      </c>
      <c r="D259" s="51">
        <v>60.7746</v>
      </c>
      <c r="E259" s="51">
        <v>56.547839999999994</v>
      </c>
      <c r="F259" s="51">
        <v>56.547839999999994</v>
      </c>
      <c r="G259" s="51">
        <v>59.270159999999997</v>
      </c>
      <c r="H259" s="51">
        <v>59.270159999999997</v>
      </c>
      <c r="I259" s="51">
        <v>67.675919999999991</v>
      </c>
      <c r="J259" s="51">
        <v>67.699799999999996</v>
      </c>
      <c r="K259" s="51">
        <v>87.376919999999998</v>
      </c>
      <c r="L259" s="51">
        <v>87.376919999999998</v>
      </c>
      <c r="M259" s="51">
        <v>95.997599999999991</v>
      </c>
      <c r="N259" s="51">
        <v>108.98831999999999</v>
      </c>
      <c r="O259" s="51">
        <v>108.98831999999999</v>
      </c>
      <c r="P259" s="51">
        <v>63.687959999999997</v>
      </c>
      <c r="Q259" s="51">
        <v>83.794919999999991</v>
      </c>
      <c r="R259" s="51">
        <v>109.350767655</v>
      </c>
      <c r="S259" s="51">
        <v>105.89671669500001</v>
      </c>
      <c r="T259" s="51">
        <v>93.738971482967401</v>
      </c>
      <c r="U259" s="51">
        <v>88.109067136357311</v>
      </c>
      <c r="V259" s="51">
        <v>84.813933225137319</v>
      </c>
      <c r="W259" s="51">
        <v>99.868831574079351</v>
      </c>
      <c r="X259" s="51">
        <v>92.9422266117991</v>
      </c>
      <c r="Y259" s="51">
        <v>95.261454132870966</v>
      </c>
      <c r="Z259" s="51">
        <v>100.24032135906658</v>
      </c>
      <c r="AA259" s="51">
        <v>108.13892170593599</v>
      </c>
      <c r="AB259" s="51">
        <v>115.29769605687201</v>
      </c>
      <c r="AC259" s="51">
        <v>113.10225418979041</v>
      </c>
      <c r="AD259" s="51">
        <v>126.1199124957098</v>
      </c>
      <c r="AE259" s="51">
        <v>127.87356205415999</v>
      </c>
      <c r="AF259" s="51">
        <v>121.44008291049944</v>
      </c>
    </row>
    <row r="260" spans="1:37" x14ac:dyDescent="0.2">
      <c r="A260" s="49" t="s">
        <v>37</v>
      </c>
      <c r="B260" s="50" t="s">
        <v>38</v>
      </c>
      <c r="C260" s="51">
        <v>0</v>
      </c>
      <c r="D260" s="51">
        <v>0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  <c r="P260" s="51">
        <v>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</row>
    <row r="261" spans="1:37" x14ac:dyDescent="0.2">
      <c r="A261" s="49" t="s">
        <v>39</v>
      </c>
      <c r="B261" s="50" t="s">
        <v>40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0</v>
      </c>
      <c r="M261" s="51">
        <v>0</v>
      </c>
      <c r="N261" s="51">
        <v>0</v>
      </c>
      <c r="O261" s="51">
        <v>0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1.0101239999999998</v>
      </c>
      <c r="W261" s="51">
        <v>0.46009595999999997</v>
      </c>
      <c r="X261" s="51">
        <v>5.9102999999999998E-4</v>
      </c>
      <c r="Y261" s="51">
        <v>0</v>
      </c>
      <c r="Z261" s="51">
        <v>1.2895199999999999E-3</v>
      </c>
      <c r="AA261" s="51">
        <v>0</v>
      </c>
      <c r="AB261" s="51">
        <v>0</v>
      </c>
      <c r="AC261" s="51">
        <v>0</v>
      </c>
      <c r="AD261" s="51">
        <v>0</v>
      </c>
      <c r="AE261" s="51">
        <v>0</v>
      </c>
      <c r="AF261" s="51">
        <v>0</v>
      </c>
    </row>
    <row r="262" spans="1:37" x14ac:dyDescent="0.2">
      <c r="A262" s="49" t="s">
        <v>41</v>
      </c>
      <c r="B262" s="50" t="s">
        <v>42</v>
      </c>
      <c r="C262" s="51">
        <v>0</v>
      </c>
      <c r="D262" s="51">
        <v>0</v>
      </c>
      <c r="E262" s="51">
        <v>0</v>
      </c>
      <c r="F262" s="51">
        <v>0</v>
      </c>
      <c r="G262" s="51">
        <v>0</v>
      </c>
      <c r="H262" s="51">
        <v>0</v>
      </c>
      <c r="I262" s="51">
        <v>0</v>
      </c>
      <c r="J262" s="51">
        <v>0</v>
      </c>
      <c r="K262" s="51">
        <v>0</v>
      </c>
      <c r="L262" s="51">
        <v>0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51">
        <v>0</v>
      </c>
      <c r="AD262" s="51">
        <v>0</v>
      </c>
      <c r="AE262" s="51">
        <v>0</v>
      </c>
      <c r="AF262" s="51">
        <v>0</v>
      </c>
    </row>
    <row r="263" spans="1:37" x14ac:dyDescent="0.2">
      <c r="A263" s="49" t="s">
        <v>43</v>
      </c>
      <c r="B263" s="50" t="s">
        <v>44</v>
      </c>
      <c r="C263" s="51">
        <v>0</v>
      </c>
      <c r="D263" s="51">
        <v>0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9.5884766999999993</v>
      </c>
      <c r="V263" s="51">
        <v>10.085698895999998</v>
      </c>
      <c r="W263" s="51">
        <v>5.3964853113600002</v>
      </c>
      <c r="X263" s="51">
        <v>4.9492016399999992</v>
      </c>
      <c r="Y263" s="51">
        <v>1.6935353560799999</v>
      </c>
      <c r="Z263" s="51">
        <v>1.7405702255519999</v>
      </c>
      <c r="AA263" s="51">
        <v>1.9357560037915198</v>
      </c>
      <c r="AB263" s="51">
        <v>1.89841395711528</v>
      </c>
      <c r="AC263" s="51">
        <v>1.4346507925588798</v>
      </c>
      <c r="AD263" s="51">
        <v>1.8457854464728798</v>
      </c>
      <c r="AE263" s="51">
        <v>2.2257740888237998</v>
      </c>
      <c r="AF263" s="51">
        <v>1.1086243072218001</v>
      </c>
    </row>
    <row r="264" spans="1:37" x14ac:dyDescent="0.2">
      <c r="A264" s="49" t="s">
        <v>45</v>
      </c>
      <c r="B264" s="50" t="s">
        <v>46</v>
      </c>
      <c r="C264" s="51">
        <v>0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</row>
    <row r="265" spans="1:37" x14ac:dyDescent="0.2">
      <c r="A265" s="49" t="s">
        <v>47</v>
      </c>
      <c r="B265" s="50" t="s">
        <v>48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1">
        <v>0</v>
      </c>
      <c r="AD265" s="51">
        <v>0</v>
      </c>
      <c r="AE265" s="51">
        <v>0</v>
      </c>
      <c r="AF265" s="51">
        <v>0</v>
      </c>
    </row>
    <row r="266" spans="1:37" x14ac:dyDescent="0.2">
      <c r="A266" s="49" t="s">
        <v>49</v>
      </c>
      <c r="B266" s="50" t="s">
        <v>50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1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</row>
    <row r="267" spans="1:37" x14ac:dyDescent="0.2">
      <c r="A267" s="49" t="s">
        <v>51</v>
      </c>
      <c r="B267" s="50" t="s">
        <v>52</v>
      </c>
      <c r="C267" s="51">
        <v>0</v>
      </c>
      <c r="D267" s="51">
        <v>0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51">
        <v>0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1">
        <v>0</v>
      </c>
      <c r="AD267" s="51">
        <v>0</v>
      </c>
      <c r="AE267" s="51">
        <v>0</v>
      </c>
      <c r="AF267" s="51">
        <v>0</v>
      </c>
    </row>
    <row r="268" spans="1:37" x14ac:dyDescent="0.2">
      <c r="A268" s="76" t="s">
        <v>53</v>
      </c>
      <c r="B268" s="92" t="s">
        <v>54</v>
      </c>
      <c r="C268" s="78">
        <v>0</v>
      </c>
      <c r="D268" s="78">
        <v>0</v>
      </c>
      <c r="E268" s="78">
        <v>0</v>
      </c>
      <c r="F268" s="78">
        <v>0</v>
      </c>
      <c r="G268" s="78">
        <v>0</v>
      </c>
      <c r="H268" s="78">
        <v>0</v>
      </c>
      <c r="I268" s="78">
        <v>0</v>
      </c>
      <c r="J268" s="78">
        <v>0</v>
      </c>
      <c r="K268" s="78">
        <v>0</v>
      </c>
      <c r="L268" s="78">
        <v>0</v>
      </c>
      <c r="M268" s="78">
        <v>0</v>
      </c>
      <c r="N268" s="78">
        <v>0</v>
      </c>
      <c r="O268" s="78">
        <v>0</v>
      </c>
      <c r="P268" s="78">
        <v>0</v>
      </c>
      <c r="Q268" s="78">
        <v>0</v>
      </c>
      <c r="R268" s="78">
        <v>0</v>
      </c>
      <c r="S268" s="78">
        <v>0</v>
      </c>
      <c r="T268" s="78">
        <v>0</v>
      </c>
      <c r="U268" s="78">
        <v>0</v>
      </c>
      <c r="V268" s="78">
        <v>0</v>
      </c>
      <c r="W268" s="78">
        <v>0</v>
      </c>
      <c r="X268" s="78">
        <v>0</v>
      </c>
      <c r="Y268" s="78">
        <v>0</v>
      </c>
      <c r="Z268" s="78">
        <v>0</v>
      </c>
      <c r="AA268" s="78">
        <v>0</v>
      </c>
      <c r="AB268" s="78">
        <v>0</v>
      </c>
      <c r="AC268" s="78">
        <v>0</v>
      </c>
      <c r="AD268" s="78">
        <v>0</v>
      </c>
      <c r="AE268" s="78">
        <v>0</v>
      </c>
      <c r="AF268" s="78">
        <v>0</v>
      </c>
    </row>
    <row r="269" spans="1:37" s="60" customFormat="1" x14ac:dyDescent="0.2">
      <c r="A269" s="57" t="s">
        <v>55</v>
      </c>
      <c r="B269" s="58" t="s">
        <v>56</v>
      </c>
      <c r="C269" s="59">
        <v>0</v>
      </c>
      <c r="D269" s="59">
        <v>0</v>
      </c>
      <c r="E269" s="59">
        <v>0</v>
      </c>
      <c r="F269" s="59">
        <v>0</v>
      </c>
      <c r="G269" s="59">
        <v>0</v>
      </c>
      <c r="H269" s="59">
        <v>0</v>
      </c>
      <c r="I269" s="59">
        <v>0</v>
      </c>
      <c r="J269" s="59">
        <v>0</v>
      </c>
      <c r="K269" s="59">
        <v>0</v>
      </c>
      <c r="L269" s="59">
        <v>0</v>
      </c>
      <c r="M269" s="59">
        <v>0</v>
      </c>
      <c r="N269" s="59">
        <v>0</v>
      </c>
      <c r="O269" s="59">
        <v>0</v>
      </c>
      <c r="P269" s="59">
        <v>0</v>
      </c>
      <c r="Q269" s="59">
        <v>0</v>
      </c>
      <c r="R269" s="59">
        <v>0</v>
      </c>
      <c r="S269" s="59">
        <v>0</v>
      </c>
      <c r="T269" s="59">
        <v>0</v>
      </c>
      <c r="U269" s="59">
        <v>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59">
        <v>0</v>
      </c>
      <c r="AB269" s="59">
        <v>0</v>
      </c>
      <c r="AC269" s="59">
        <v>0</v>
      </c>
      <c r="AD269" s="59">
        <v>0</v>
      </c>
      <c r="AE269" s="59">
        <v>0</v>
      </c>
      <c r="AF269" s="59">
        <v>0</v>
      </c>
      <c r="AG269"/>
      <c r="AH269"/>
      <c r="AI269"/>
      <c r="AJ269"/>
      <c r="AK269"/>
    </row>
    <row r="270" spans="1:37" x14ac:dyDescent="0.2">
      <c r="A270" s="30" t="s">
        <v>57</v>
      </c>
      <c r="B270" s="31"/>
      <c r="C270" s="19">
        <v>0</v>
      </c>
      <c r="D270" s="19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</row>
    <row r="271" spans="1:37" x14ac:dyDescent="0.2">
      <c r="A271" s="61" t="s">
        <v>58</v>
      </c>
      <c r="B271" s="25"/>
      <c r="C271" s="62">
        <v>0</v>
      </c>
      <c r="D271" s="62">
        <v>0</v>
      </c>
      <c r="E271" s="62">
        <v>0</v>
      </c>
      <c r="F271" s="62">
        <v>0</v>
      </c>
      <c r="G271" s="62">
        <v>0</v>
      </c>
      <c r="H271" s="62">
        <v>0</v>
      </c>
      <c r="I271" s="62">
        <v>0</v>
      </c>
      <c r="J271" s="62">
        <v>0</v>
      </c>
      <c r="K271" s="62">
        <v>0</v>
      </c>
      <c r="L271" s="62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62">
        <v>0</v>
      </c>
      <c r="U271" s="62">
        <v>0</v>
      </c>
      <c r="V271" s="62">
        <v>0</v>
      </c>
      <c r="W271" s="62">
        <v>0</v>
      </c>
      <c r="X271" s="62">
        <v>0</v>
      </c>
      <c r="Y271" s="62">
        <v>0</v>
      </c>
      <c r="Z271" s="62">
        <v>0</v>
      </c>
      <c r="AA271" s="62">
        <v>0</v>
      </c>
      <c r="AB271" s="62">
        <v>0</v>
      </c>
      <c r="AC271" s="62">
        <v>0</v>
      </c>
      <c r="AD271" s="62">
        <v>0</v>
      </c>
      <c r="AE271" s="62">
        <v>0</v>
      </c>
      <c r="AF271" s="62">
        <v>0</v>
      </c>
    </row>
    <row r="272" spans="1:37" x14ac:dyDescent="0.2">
      <c r="A272" s="45" t="s">
        <v>59</v>
      </c>
      <c r="B272" s="63"/>
      <c r="C272" s="47">
        <v>0</v>
      </c>
      <c r="D272" s="47">
        <v>0</v>
      </c>
      <c r="E272" s="47">
        <v>0</v>
      </c>
      <c r="F272" s="47">
        <v>0</v>
      </c>
      <c r="G272" s="47">
        <v>0</v>
      </c>
      <c r="H272" s="47">
        <v>0</v>
      </c>
      <c r="I272" s="47">
        <v>0</v>
      </c>
      <c r="J272" s="47">
        <v>0</v>
      </c>
      <c r="K272" s="47">
        <v>0</v>
      </c>
      <c r="L272" s="47">
        <v>0</v>
      </c>
      <c r="M272" s="47">
        <v>0</v>
      </c>
      <c r="N272" s="47">
        <v>0</v>
      </c>
      <c r="O272" s="47">
        <v>0</v>
      </c>
      <c r="P272" s="47">
        <v>0</v>
      </c>
      <c r="Q272" s="47">
        <v>0</v>
      </c>
      <c r="R272" s="47">
        <v>0</v>
      </c>
      <c r="S272" s="47">
        <v>0</v>
      </c>
      <c r="T272" s="47">
        <v>0</v>
      </c>
      <c r="U272" s="47">
        <v>0</v>
      </c>
      <c r="V272" s="47">
        <v>0</v>
      </c>
      <c r="W272" s="47">
        <v>0</v>
      </c>
      <c r="X272" s="47">
        <v>0</v>
      </c>
      <c r="Y272" s="47">
        <v>0</v>
      </c>
      <c r="Z272" s="47">
        <v>0</v>
      </c>
      <c r="AA272" s="47">
        <v>0</v>
      </c>
      <c r="AB272" s="47">
        <v>0</v>
      </c>
      <c r="AC272" s="47">
        <v>0</v>
      </c>
      <c r="AD272" s="47">
        <v>0</v>
      </c>
      <c r="AE272" s="47">
        <v>0</v>
      </c>
      <c r="AF272" s="47">
        <v>0</v>
      </c>
    </row>
    <row r="273" spans="1:32" x14ac:dyDescent="0.2">
      <c r="A273" s="49" t="s">
        <v>60</v>
      </c>
      <c r="B273" s="11"/>
      <c r="C273" s="51">
        <v>0</v>
      </c>
      <c r="D273" s="51">
        <v>0</v>
      </c>
      <c r="E273" s="51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</row>
    <row r="274" spans="1:32" x14ac:dyDescent="0.2">
      <c r="A274" s="49" t="s">
        <v>61</v>
      </c>
      <c r="B274" s="11"/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>
        <v>0</v>
      </c>
      <c r="L274" s="51">
        <v>0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</row>
    <row r="275" spans="1:32" x14ac:dyDescent="0.2">
      <c r="A275" s="49" t="s">
        <v>62</v>
      </c>
      <c r="B275" s="11"/>
      <c r="C275" s="51">
        <v>0</v>
      </c>
      <c r="D275" s="51">
        <v>0</v>
      </c>
      <c r="E275" s="51">
        <v>0</v>
      </c>
      <c r="F275" s="51">
        <v>0</v>
      </c>
      <c r="G275" s="51">
        <v>0</v>
      </c>
      <c r="H275" s="51">
        <v>0</v>
      </c>
      <c r="I275" s="51">
        <v>0</v>
      </c>
      <c r="J275" s="51">
        <v>0</v>
      </c>
      <c r="K275" s="51">
        <v>0</v>
      </c>
      <c r="L275" s="51">
        <v>0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51">
        <v>0</v>
      </c>
      <c r="AF275" s="51">
        <v>0</v>
      </c>
    </row>
    <row r="276" spans="1:32" x14ac:dyDescent="0.2">
      <c r="A276" s="49" t="s">
        <v>63</v>
      </c>
      <c r="B276" s="11"/>
      <c r="C276" s="51">
        <v>0</v>
      </c>
      <c r="D276" s="51">
        <v>0</v>
      </c>
      <c r="E276" s="51">
        <v>0</v>
      </c>
      <c r="F276" s="51">
        <v>0</v>
      </c>
      <c r="G276" s="51">
        <v>0</v>
      </c>
      <c r="H276" s="51">
        <v>0</v>
      </c>
      <c r="I276" s="51">
        <v>0</v>
      </c>
      <c r="J276" s="51">
        <v>0</v>
      </c>
      <c r="K276" s="51">
        <v>0</v>
      </c>
      <c r="L276" s="51">
        <v>0</v>
      </c>
      <c r="M276" s="51">
        <v>0</v>
      </c>
      <c r="N276" s="51">
        <v>0</v>
      </c>
      <c r="O276" s="51">
        <v>0</v>
      </c>
      <c r="P276" s="51">
        <v>0</v>
      </c>
      <c r="Q276" s="51">
        <v>0</v>
      </c>
      <c r="R276" s="51">
        <v>0</v>
      </c>
      <c r="S276" s="51">
        <v>0</v>
      </c>
      <c r="T276" s="51">
        <v>0</v>
      </c>
      <c r="U276" s="51">
        <v>0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1">
        <v>0</v>
      </c>
      <c r="AD276" s="51">
        <v>0</v>
      </c>
      <c r="AE276" s="51">
        <v>0</v>
      </c>
      <c r="AF276" s="51">
        <v>0</v>
      </c>
    </row>
    <row r="277" spans="1:32" x14ac:dyDescent="0.2">
      <c r="A277" s="49" t="s">
        <v>64</v>
      </c>
      <c r="B277" s="11"/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51">
        <v>0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51">
        <v>0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51">
        <v>0</v>
      </c>
      <c r="AF277" s="51">
        <v>0</v>
      </c>
    </row>
    <row r="278" spans="1:32" x14ac:dyDescent="0.2">
      <c r="A278" s="49" t="s">
        <v>65</v>
      </c>
      <c r="B278" s="11"/>
      <c r="C278" s="51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1">
        <v>0</v>
      </c>
      <c r="J278" s="51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51">
        <v>0</v>
      </c>
      <c r="AF278" s="51">
        <v>0</v>
      </c>
    </row>
    <row r="279" spans="1:32" x14ac:dyDescent="0.2">
      <c r="A279" s="55" t="s">
        <v>66</v>
      </c>
      <c r="B279" s="31"/>
      <c r="C279" s="51">
        <v>0</v>
      </c>
      <c r="D279" s="51">
        <v>0</v>
      </c>
      <c r="E279" s="51">
        <v>0</v>
      </c>
      <c r="F279" s="51">
        <v>0</v>
      </c>
      <c r="G279" s="51">
        <v>0</v>
      </c>
      <c r="H279" s="51">
        <v>0</v>
      </c>
      <c r="I279" s="51">
        <v>0</v>
      </c>
      <c r="J279" s="51">
        <v>0</v>
      </c>
      <c r="K279" s="51">
        <v>0</v>
      </c>
      <c r="L279" s="51">
        <v>0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1">
        <v>0</v>
      </c>
      <c r="AD279" s="51">
        <v>0</v>
      </c>
      <c r="AE279" s="51">
        <v>0</v>
      </c>
      <c r="AF279" s="51">
        <v>0</v>
      </c>
    </row>
    <row r="280" spans="1:32" x14ac:dyDescent="0.2">
      <c r="A280" s="64" t="s">
        <v>67</v>
      </c>
      <c r="B280" s="65"/>
      <c r="C280" s="51">
        <v>0</v>
      </c>
      <c r="D280" s="51">
        <v>0</v>
      </c>
      <c r="E280" s="51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>
        <v>0</v>
      </c>
      <c r="L280" s="51">
        <v>0</v>
      </c>
      <c r="M280" s="51">
        <v>0</v>
      </c>
      <c r="N280" s="51">
        <v>0</v>
      </c>
      <c r="O280" s="51">
        <v>0</v>
      </c>
      <c r="P280" s="51">
        <v>0</v>
      </c>
      <c r="Q280" s="51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1">
        <v>0</v>
      </c>
      <c r="AD280" s="51">
        <v>0</v>
      </c>
      <c r="AE280" s="51">
        <v>0</v>
      </c>
      <c r="AF280" s="51">
        <v>0</v>
      </c>
    </row>
    <row r="281" spans="1:32" x14ac:dyDescent="0.2">
      <c r="A281" s="66" t="s">
        <v>68</v>
      </c>
      <c r="B281" s="67"/>
      <c r="C281" s="68">
        <v>44.679479999999998</v>
      </c>
      <c r="D281" s="68">
        <v>39.863147697377983</v>
      </c>
      <c r="E281" s="68">
        <v>32.309639999999995</v>
      </c>
      <c r="F281" s="68">
        <v>33.193199999999997</v>
      </c>
      <c r="G281" s="68">
        <v>31.513170927567966</v>
      </c>
      <c r="H281" s="68">
        <v>29.694329270914775</v>
      </c>
      <c r="I281" s="68">
        <v>26.849118190099841</v>
      </c>
      <c r="J281" s="68">
        <v>24.238760801117046</v>
      </c>
      <c r="K281" s="68">
        <v>25.056166960978945</v>
      </c>
      <c r="L281" s="68">
        <v>17.859520443512665</v>
      </c>
      <c r="M281" s="68">
        <v>17.186592016854313</v>
      </c>
      <c r="N281" s="68">
        <v>16.423666142414675</v>
      </c>
      <c r="O281" s="68">
        <v>16.279484497718855</v>
      </c>
      <c r="P281" s="68">
        <v>15.336159970660644</v>
      </c>
      <c r="Q281" s="68">
        <v>15.01976248301442</v>
      </c>
      <c r="R281" s="68">
        <v>15.948922539450159</v>
      </c>
      <c r="S281" s="68">
        <v>16.776758595214403</v>
      </c>
      <c r="T281" s="68">
        <v>23.200729051098445</v>
      </c>
      <c r="U281" s="68">
        <v>20.426767746312262</v>
      </c>
      <c r="V281" s="68">
        <v>26.697426477710728</v>
      </c>
      <c r="W281" s="68">
        <v>26.732694805008538</v>
      </c>
      <c r="X281" s="68">
        <v>22.494011153078407</v>
      </c>
      <c r="Y281" s="68">
        <v>27.801094713495726</v>
      </c>
      <c r="Z281" s="68">
        <v>28.790773171405977</v>
      </c>
      <c r="AA281" s="68">
        <v>26.509425381287329</v>
      </c>
      <c r="AB281" s="68">
        <v>33.393112852423698</v>
      </c>
      <c r="AC281" s="68">
        <v>32.776707287813593</v>
      </c>
      <c r="AD281" s="68">
        <v>28.731648274098621</v>
      </c>
      <c r="AE281" s="68">
        <v>30.588864173321877</v>
      </c>
      <c r="AF281" s="68">
        <v>25.079784293637037</v>
      </c>
    </row>
    <row r="282" spans="1:32" x14ac:dyDescent="0.2">
      <c r="A282" s="66" t="s">
        <v>69</v>
      </c>
      <c r="B282" s="67"/>
      <c r="C282" s="68">
        <v>0</v>
      </c>
      <c r="D282" s="68">
        <v>0</v>
      </c>
      <c r="E282" s="68">
        <v>0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8">
        <v>0.17224548480000001</v>
      </c>
      <c r="S282" s="68">
        <v>1.3824256175999998</v>
      </c>
      <c r="T282" s="68">
        <v>5.8143176173793343</v>
      </c>
      <c r="U282" s="68">
        <v>11.261303190749489</v>
      </c>
      <c r="V282" s="68">
        <v>14.506515417599996</v>
      </c>
      <c r="W282" s="68">
        <v>12.017414624127817</v>
      </c>
      <c r="X282" s="68">
        <v>14.181375844800002</v>
      </c>
      <c r="Y282" s="68">
        <v>19.113380063999998</v>
      </c>
      <c r="Z282" s="68">
        <v>25.085395617191999</v>
      </c>
      <c r="AA282" s="68">
        <v>27.824880195051179</v>
      </c>
      <c r="AB282" s="68">
        <v>16.691038579872</v>
      </c>
      <c r="AC282" s="68">
        <v>24.72875337168</v>
      </c>
      <c r="AD282" s="68">
        <v>21.052871702063996</v>
      </c>
      <c r="AE282" s="68">
        <v>17.99312324724</v>
      </c>
      <c r="AF282" s="68">
        <v>14.007063273767999</v>
      </c>
    </row>
    <row r="283" spans="1:32" x14ac:dyDescent="0.2">
      <c r="A283" s="61" t="s">
        <v>70</v>
      </c>
      <c r="B283" s="25"/>
      <c r="C283" s="62">
        <v>0</v>
      </c>
      <c r="D283" s="62">
        <v>0</v>
      </c>
      <c r="E283" s="62">
        <v>0</v>
      </c>
      <c r="F283" s="62">
        <v>0</v>
      </c>
      <c r="G283" s="62">
        <v>0</v>
      </c>
      <c r="H283" s="62">
        <v>0</v>
      </c>
      <c r="I283" s="62">
        <v>0</v>
      </c>
      <c r="J283" s="62">
        <v>0</v>
      </c>
      <c r="K283" s="62">
        <v>0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  <c r="Q283" s="62">
        <v>0</v>
      </c>
      <c r="R283" s="62">
        <v>0.17224548480000001</v>
      </c>
      <c r="S283" s="62">
        <v>1.3824256175999998</v>
      </c>
      <c r="T283" s="62">
        <v>5.8143176173793343</v>
      </c>
      <c r="U283" s="62">
        <v>11.261303190749489</v>
      </c>
      <c r="V283" s="62">
        <v>7.7999930896041763</v>
      </c>
      <c r="W283" s="62">
        <v>4.1809346713407196</v>
      </c>
      <c r="X283" s="62">
        <v>5.8832701845116668</v>
      </c>
      <c r="Y283" s="62">
        <v>8.6947260464234439</v>
      </c>
      <c r="Z283" s="62">
        <v>11.047628889657501</v>
      </c>
      <c r="AA283" s="62">
        <v>12.059937741489396</v>
      </c>
      <c r="AB283" s="62">
        <v>6.0812254111820767</v>
      </c>
      <c r="AC283" s="62">
        <v>6.4914168420144955</v>
      </c>
      <c r="AD283" s="62">
        <v>6.8235470795846602</v>
      </c>
      <c r="AE283" s="62">
        <v>5.0179504193776099</v>
      </c>
      <c r="AF283" s="62">
        <v>4.0880392133580816</v>
      </c>
    </row>
    <row r="284" spans="1:32" x14ac:dyDescent="0.2">
      <c r="A284" s="70" t="s">
        <v>71</v>
      </c>
      <c r="B284" s="71" t="s">
        <v>72</v>
      </c>
      <c r="C284" s="72">
        <v>0</v>
      </c>
      <c r="D284" s="73">
        <v>0</v>
      </c>
      <c r="E284" s="73">
        <v>0</v>
      </c>
      <c r="F284" s="73">
        <v>0</v>
      </c>
      <c r="G284" s="73">
        <v>0</v>
      </c>
      <c r="H284" s="73">
        <v>0</v>
      </c>
      <c r="I284" s="73">
        <v>0</v>
      </c>
      <c r="J284" s="73">
        <v>0</v>
      </c>
      <c r="K284" s="73">
        <v>0</v>
      </c>
      <c r="L284" s="73">
        <v>0</v>
      </c>
      <c r="M284" s="73">
        <v>0</v>
      </c>
      <c r="N284" s="73">
        <v>0</v>
      </c>
      <c r="O284" s="73">
        <v>0</v>
      </c>
      <c r="P284" s="73">
        <v>0</v>
      </c>
      <c r="Q284" s="73">
        <v>0</v>
      </c>
      <c r="R284" s="73">
        <v>0</v>
      </c>
      <c r="S284" s="73">
        <v>0</v>
      </c>
      <c r="T284" s="73">
        <v>0</v>
      </c>
      <c r="U284" s="73">
        <v>0</v>
      </c>
      <c r="V284" s="73">
        <v>0.13347478096919058</v>
      </c>
      <c r="W284" s="73">
        <v>9.0237181664516108E-2</v>
      </c>
      <c r="X284" s="73">
        <v>0.68110306377195606</v>
      </c>
      <c r="Y284" s="73">
        <v>1.0241604995055646</v>
      </c>
      <c r="Z284" s="73">
        <v>1.2467460405084561</v>
      </c>
      <c r="AA284" s="73">
        <v>1.9739716420093163</v>
      </c>
      <c r="AB284" s="73">
        <v>1.6319014125543654</v>
      </c>
      <c r="AC284" s="73">
        <v>1.7953640026365381</v>
      </c>
      <c r="AD284" s="73">
        <v>3.5461433664957731</v>
      </c>
      <c r="AE284" s="73">
        <v>1.2773333532141125</v>
      </c>
      <c r="AF284" s="73">
        <v>0.97647256277681327</v>
      </c>
    </row>
    <row r="285" spans="1:32" x14ac:dyDescent="0.2">
      <c r="A285" s="70" t="s">
        <v>73</v>
      </c>
      <c r="B285" s="71" t="s">
        <v>74</v>
      </c>
      <c r="C285" s="72">
        <v>0</v>
      </c>
      <c r="D285" s="73">
        <v>0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  <c r="U285" s="73">
        <v>0</v>
      </c>
      <c r="V285" s="73">
        <v>0.10303316425691907</v>
      </c>
      <c r="W285" s="73">
        <v>0.21940020639999994</v>
      </c>
      <c r="X285" s="73">
        <v>0.18000580971115981</v>
      </c>
      <c r="Y285" s="73">
        <v>8.5800680144748107E-2</v>
      </c>
      <c r="Z285" s="73">
        <v>8.4600624177359515E-2</v>
      </c>
      <c r="AA285" s="73">
        <v>3.2580114479765422E-2</v>
      </c>
      <c r="AB285" s="73">
        <v>4.7852748187684403E-2</v>
      </c>
      <c r="AC285" s="73">
        <v>9.5255760232157718E-2</v>
      </c>
      <c r="AD285" s="73">
        <v>0.12499460952400243</v>
      </c>
      <c r="AE285" s="73">
        <v>6.7770858417357749E-2</v>
      </c>
      <c r="AF285" s="73">
        <v>5.1808232857824016E-2</v>
      </c>
    </row>
    <row r="286" spans="1:32" x14ac:dyDescent="0.2">
      <c r="A286" s="70" t="s">
        <v>75</v>
      </c>
      <c r="B286" s="71" t="s">
        <v>76</v>
      </c>
      <c r="C286" s="72">
        <v>0</v>
      </c>
      <c r="D286" s="73">
        <v>0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  <c r="U286" s="73">
        <v>0</v>
      </c>
      <c r="V286" s="73">
        <v>7.3481379417775452</v>
      </c>
      <c r="W286" s="73">
        <v>2.1161503778580641</v>
      </c>
      <c r="X286" s="73">
        <v>4.2179739735020423</v>
      </c>
      <c r="Y286" s="73">
        <v>3.333969285624498</v>
      </c>
      <c r="Z286" s="73">
        <v>5.9665703367190401</v>
      </c>
      <c r="AA286" s="73">
        <v>6.5371041464988142</v>
      </c>
      <c r="AB286" s="73">
        <v>2.8527599881119539</v>
      </c>
      <c r="AC286" s="73">
        <v>2.9964148925202658</v>
      </c>
      <c r="AD286" s="73">
        <v>2.1866340950063141</v>
      </c>
      <c r="AE286" s="73">
        <v>2.1318354810851448</v>
      </c>
      <c r="AF286" s="73">
        <v>1.6297068031580728</v>
      </c>
    </row>
    <row r="287" spans="1:32" x14ac:dyDescent="0.2">
      <c r="A287" s="70" t="s">
        <v>77</v>
      </c>
      <c r="B287" s="71" t="s">
        <v>78</v>
      </c>
      <c r="C287" s="72">
        <v>0</v>
      </c>
      <c r="D287" s="73">
        <v>0</v>
      </c>
      <c r="E287" s="73">
        <v>0</v>
      </c>
      <c r="F287" s="73">
        <v>0</v>
      </c>
      <c r="G287" s="73">
        <v>0</v>
      </c>
      <c r="H287" s="73">
        <v>0</v>
      </c>
      <c r="I287" s="73">
        <v>0</v>
      </c>
      <c r="J287" s="73">
        <v>0</v>
      </c>
      <c r="K287" s="73">
        <v>0</v>
      </c>
      <c r="L287" s="73">
        <v>0</v>
      </c>
      <c r="M287" s="73">
        <v>0</v>
      </c>
      <c r="N287" s="73">
        <v>0</v>
      </c>
      <c r="O287" s="73">
        <v>0</v>
      </c>
      <c r="P287" s="73">
        <v>0</v>
      </c>
      <c r="Q287" s="73">
        <v>0</v>
      </c>
      <c r="R287" s="73">
        <v>0</v>
      </c>
      <c r="S287" s="73">
        <v>0</v>
      </c>
      <c r="T287" s="73">
        <v>0</v>
      </c>
      <c r="U287" s="73">
        <v>0</v>
      </c>
      <c r="V287" s="73">
        <v>3.9808268008355088E-2</v>
      </c>
      <c r="W287" s="73">
        <v>3.5387130064516124E-2</v>
      </c>
      <c r="X287" s="73">
        <v>2.4325109420427003E-2</v>
      </c>
      <c r="Y287" s="73">
        <v>2.0428733367797169E-2</v>
      </c>
      <c r="Z287" s="73">
        <v>3.2652872489507184E-2</v>
      </c>
      <c r="AA287" s="73">
        <v>4.0246023769121987E-2</v>
      </c>
      <c r="AB287" s="73">
        <v>3.9263793384766682E-2</v>
      </c>
      <c r="AC287" s="73">
        <v>5.3840212305132633E-2</v>
      </c>
      <c r="AD287" s="73">
        <v>6.1725733098272804E-2</v>
      </c>
      <c r="AE287" s="73">
        <v>3.8305267801115254E-2</v>
      </c>
      <c r="AF287" s="73">
        <v>2.9282914223987488E-2</v>
      </c>
    </row>
    <row r="288" spans="1:32" x14ac:dyDescent="0.2">
      <c r="A288" s="70" t="s">
        <v>79</v>
      </c>
      <c r="B288" s="71" t="s">
        <v>80</v>
      </c>
      <c r="C288" s="72">
        <v>0</v>
      </c>
      <c r="D288" s="73">
        <v>0</v>
      </c>
      <c r="E288" s="73">
        <v>0</v>
      </c>
      <c r="F288" s="73">
        <v>0</v>
      </c>
      <c r="G288" s="73">
        <v>0</v>
      </c>
      <c r="H288" s="73">
        <v>0</v>
      </c>
      <c r="I288" s="73">
        <v>0</v>
      </c>
      <c r="J288" s="73">
        <v>0</v>
      </c>
      <c r="K288" s="73">
        <v>0</v>
      </c>
      <c r="L288" s="73">
        <v>0</v>
      </c>
      <c r="M288" s="73">
        <v>0</v>
      </c>
      <c r="N288" s="73">
        <v>0</v>
      </c>
      <c r="O288" s="73">
        <v>0</v>
      </c>
      <c r="P288" s="73">
        <v>0</v>
      </c>
      <c r="Q288" s="73">
        <v>0</v>
      </c>
      <c r="R288" s="73">
        <v>0</v>
      </c>
      <c r="S288" s="73">
        <v>0</v>
      </c>
      <c r="T288" s="73">
        <v>0</v>
      </c>
      <c r="U288" s="73">
        <v>0</v>
      </c>
      <c r="V288" s="73">
        <v>0</v>
      </c>
      <c r="W288" s="73">
        <v>1.5499562968258065</v>
      </c>
      <c r="X288" s="73">
        <v>0</v>
      </c>
      <c r="Y288" s="73">
        <v>0</v>
      </c>
      <c r="Z288" s="73">
        <v>0</v>
      </c>
      <c r="AA288" s="73">
        <v>0</v>
      </c>
      <c r="AB288" s="73">
        <v>0</v>
      </c>
      <c r="AC288" s="73">
        <v>0</v>
      </c>
      <c r="AD288" s="73">
        <v>6.1725733098272808E-3</v>
      </c>
      <c r="AE288" s="73">
        <v>0</v>
      </c>
      <c r="AF288" s="73">
        <v>0</v>
      </c>
    </row>
    <row r="289" spans="1:32" x14ac:dyDescent="0.2">
      <c r="A289" s="74" t="s">
        <v>81</v>
      </c>
      <c r="B289" s="75"/>
      <c r="C289" s="72">
        <v>0</v>
      </c>
      <c r="D289" s="73">
        <v>0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  <c r="U289" s="73">
        <v>0</v>
      </c>
      <c r="V289" s="73">
        <v>0.1755389345921671</v>
      </c>
      <c r="W289" s="73">
        <v>0.16980347852781738</v>
      </c>
      <c r="X289" s="73">
        <v>0.77986222810608197</v>
      </c>
      <c r="Y289" s="73">
        <v>4.2303668477808358</v>
      </c>
      <c r="Z289" s="73">
        <v>3.7170590157631382</v>
      </c>
      <c r="AA289" s="73">
        <v>3.4760358147323793</v>
      </c>
      <c r="AB289" s="73">
        <v>1.5094474689433064</v>
      </c>
      <c r="AC289" s="73">
        <v>1.5505419743204014</v>
      </c>
      <c r="AD289" s="73">
        <v>0.89787670215047044</v>
      </c>
      <c r="AE289" s="73">
        <v>1.5027054588598796</v>
      </c>
      <c r="AF289" s="73">
        <v>1.4007687003413845</v>
      </c>
    </row>
    <row r="290" spans="1:32" x14ac:dyDescent="0.2">
      <c r="A290" s="76" t="s">
        <v>82</v>
      </c>
      <c r="B290" s="28"/>
      <c r="C290" s="78">
        <v>0</v>
      </c>
      <c r="D290" s="78">
        <v>0</v>
      </c>
      <c r="E290" s="78">
        <v>0</v>
      </c>
      <c r="F290" s="78">
        <v>0</v>
      </c>
      <c r="G290" s="78">
        <v>0</v>
      </c>
      <c r="H290" s="78">
        <v>0</v>
      </c>
      <c r="I290" s="78">
        <v>0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  <c r="T290" s="78">
        <v>0</v>
      </c>
      <c r="U290" s="78">
        <v>0</v>
      </c>
      <c r="V290" s="78">
        <v>6.7065223279958204</v>
      </c>
      <c r="W290" s="78">
        <v>7.8364799527870961</v>
      </c>
      <c r="X290" s="78">
        <v>8.2981056602883339</v>
      </c>
      <c r="Y290" s="78">
        <v>10.418654017576555</v>
      </c>
      <c r="Z290" s="78">
        <v>14.0377667275345</v>
      </c>
      <c r="AA290" s="78">
        <v>15.764942453561783</v>
      </c>
      <c r="AB290" s="78">
        <v>10.609813168689922</v>
      </c>
      <c r="AC290" s="78">
        <v>18.237336529665505</v>
      </c>
      <c r="AD290" s="78">
        <v>14.229324622479337</v>
      </c>
      <c r="AE290" s="78">
        <v>12.975172827862389</v>
      </c>
      <c r="AF290" s="78">
        <v>9.9190240604099174</v>
      </c>
    </row>
    <row r="291" spans="1:32" x14ac:dyDescent="0.2">
      <c r="A291" s="79" t="s">
        <v>83</v>
      </c>
      <c r="B291" s="80" t="s">
        <v>84</v>
      </c>
      <c r="C291" s="81">
        <v>0</v>
      </c>
      <c r="D291" s="82">
        <v>0</v>
      </c>
      <c r="E291" s="82">
        <v>0</v>
      </c>
      <c r="F291" s="82">
        <v>0</v>
      </c>
      <c r="G291" s="82">
        <v>0</v>
      </c>
      <c r="H291" s="82">
        <v>0</v>
      </c>
      <c r="I291" s="82">
        <v>0</v>
      </c>
      <c r="J291" s="82">
        <v>0</v>
      </c>
      <c r="K291" s="82">
        <v>0</v>
      </c>
      <c r="L291" s="82">
        <v>0</v>
      </c>
      <c r="M291" s="82">
        <v>0</v>
      </c>
      <c r="N291" s="82">
        <v>0</v>
      </c>
      <c r="O291" s="82">
        <v>0</v>
      </c>
      <c r="P291" s="82">
        <v>0</v>
      </c>
      <c r="Q291" s="82">
        <v>0</v>
      </c>
      <c r="R291" s="82">
        <v>0</v>
      </c>
      <c r="S291" s="82">
        <v>0</v>
      </c>
      <c r="T291" s="82">
        <v>0</v>
      </c>
      <c r="U291" s="82">
        <v>0</v>
      </c>
      <c r="V291" s="82">
        <v>0</v>
      </c>
      <c r="W291" s="82">
        <v>0</v>
      </c>
      <c r="X291" s="82">
        <v>0</v>
      </c>
      <c r="Y291" s="82">
        <v>0</v>
      </c>
      <c r="Z291" s="82">
        <v>0</v>
      </c>
      <c r="AA291" s="82">
        <v>0</v>
      </c>
      <c r="AB291" s="82">
        <v>0</v>
      </c>
      <c r="AC291" s="82">
        <v>0.92770827356536212</v>
      </c>
      <c r="AD291" s="82">
        <v>0</v>
      </c>
      <c r="AE291" s="82">
        <v>0.66002922980383205</v>
      </c>
      <c r="AF291" s="82">
        <v>0.50456713739793824</v>
      </c>
    </row>
    <row r="292" spans="1:32" x14ac:dyDescent="0.2">
      <c r="A292" s="83" t="s">
        <v>85</v>
      </c>
      <c r="B292" s="84">
        <v>84</v>
      </c>
      <c r="C292" s="72">
        <v>0</v>
      </c>
      <c r="D292" s="73">
        <v>0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  <c r="U292" s="73">
        <v>0</v>
      </c>
      <c r="V292" s="73">
        <v>3.4984442590872056</v>
      </c>
      <c r="W292" s="73">
        <v>6.0034266154451608</v>
      </c>
      <c r="X292" s="73">
        <v>6.6375115238538491</v>
      </c>
      <c r="Y292" s="73">
        <v>8.230055716106552</v>
      </c>
      <c r="Z292" s="73">
        <v>10.968396713520823</v>
      </c>
      <c r="AA292" s="73">
        <v>12.572091234544772</v>
      </c>
      <c r="AB292" s="73">
        <v>7.9300592701795951</v>
      </c>
      <c r="AC292" s="73">
        <v>13.306815548953166</v>
      </c>
      <c r="AD292" s="73">
        <v>9.3637937110079843</v>
      </c>
      <c r="AE292" s="73">
        <v>9.4672942649987188</v>
      </c>
      <c r="AF292" s="73">
        <v>7.2373848770516771</v>
      </c>
    </row>
    <row r="293" spans="1:32" x14ac:dyDescent="0.2">
      <c r="A293" s="70" t="s">
        <v>86</v>
      </c>
      <c r="B293" s="71">
        <v>85</v>
      </c>
      <c r="C293" s="72">
        <v>0</v>
      </c>
      <c r="D293" s="73">
        <v>0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  <c r="U293" s="73">
        <v>0</v>
      </c>
      <c r="V293" s="73">
        <v>2.9223952043780672</v>
      </c>
      <c r="W293" s="73">
        <v>1.6313466959741934</v>
      </c>
      <c r="X293" s="73">
        <v>1.5714020685595846</v>
      </c>
      <c r="Y293" s="73">
        <v>1.5553075670682912</v>
      </c>
      <c r="Z293" s="73">
        <v>1.9280036983577198</v>
      </c>
      <c r="AA293" s="73">
        <v>2.0659625534815951</v>
      </c>
      <c r="AB293" s="73">
        <v>2.0760730752195382</v>
      </c>
      <c r="AC293" s="73">
        <v>1.9403184203811259</v>
      </c>
      <c r="AD293" s="73">
        <v>1.2592049552047653</v>
      </c>
      <c r="AE293" s="73">
        <v>1.3804629203709615</v>
      </c>
      <c r="AF293" s="73">
        <v>1.0553111779952415</v>
      </c>
    </row>
    <row r="294" spans="1:32" x14ac:dyDescent="0.2">
      <c r="A294" s="74" t="s">
        <v>87</v>
      </c>
      <c r="B294" s="75" t="s">
        <v>88</v>
      </c>
      <c r="C294" s="85">
        <v>0</v>
      </c>
      <c r="D294" s="86">
        <v>0</v>
      </c>
      <c r="E294" s="86">
        <v>0</v>
      </c>
      <c r="F294" s="86">
        <v>0</v>
      </c>
      <c r="G294" s="86">
        <v>0</v>
      </c>
      <c r="H294" s="86">
        <v>0</v>
      </c>
      <c r="I294" s="86">
        <v>0</v>
      </c>
      <c r="J294" s="86">
        <v>0</v>
      </c>
      <c r="K294" s="86">
        <v>0</v>
      </c>
      <c r="L294" s="86">
        <v>0</v>
      </c>
      <c r="M294" s="86">
        <v>0</v>
      </c>
      <c r="N294" s="86">
        <v>0</v>
      </c>
      <c r="O294" s="86">
        <v>0</v>
      </c>
      <c r="P294" s="86">
        <v>0</v>
      </c>
      <c r="Q294" s="86">
        <v>0</v>
      </c>
      <c r="R294" s="86">
        <v>0</v>
      </c>
      <c r="S294" s="86">
        <v>0</v>
      </c>
      <c r="T294" s="86">
        <v>0</v>
      </c>
      <c r="U294" s="86">
        <v>0</v>
      </c>
      <c r="V294" s="86">
        <v>0.28568286453054825</v>
      </c>
      <c r="W294" s="86">
        <v>0.20170664136774191</v>
      </c>
      <c r="X294" s="86">
        <v>8.9192067874899014E-2</v>
      </c>
      <c r="Y294" s="86">
        <v>0.63329073440171224</v>
      </c>
      <c r="Z294" s="86">
        <v>1.1413663156559557</v>
      </c>
      <c r="AA294" s="86">
        <v>1.1268886655354156</v>
      </c>
      <c r="AB294" s="86">
        <v>0.60368082329078776</v>
      </c>
      <c r="AC294" s="86">
        <v>2.0624942867658498</v>
      </c>
      <c r="AD294" s="86">
        <v>3.6063259562665881</v>
      </c>
      <c r="AE294" s="86">
        <v>1.4673864126888767</v>
      </c>
      <c r="AF294" s="86">
        <v>1.121760867965059</v>
      </c>
    </row>
    <row r="295" spans="1:32" x14ac:dyDescent="0.2">
      <c r="A295" s="32" t="s">
        <v>89</v>
      </c>
      <c r="B295" s="33"/>
      <c r="C295" s="34">
        <v>0</v>
      </c>
      <c r="D295" s="34">
        <v>0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0</v>
      </c>
      <c r="Z295" s="34">
        <v>0</v>
      </c>
      <c r="AA295" s="34">
        <v>0</v>
      </c>
      <c r="AB295" s="34">
        <v>0</v>
      </c>
      <c r="AC295" s="34">
        <v>0</v>
      </c>
      <c r="AD295" s="34">
        <v>0</v>
      </c>
      <c r="AE295" s="34">
        <v>0</v>
      </c>
      <c r="AF295" s="34">
        <v>0</v>
      </c>
    </row>
    <row r="296" spans="1:32" ht="13.5" thickBot="1" x14ac:dyDescent="0.25">
      <c r="A296" s="30" t="s">
        <v>90</v>
      </c>
      <c r="B296" s="31"/>
      <c r="C296" s="19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</row>
    <row r="297" spans="1:32" ht="13.5" thickBot="1" x14ac:dyDescent="0.25">
      <c r="A297" s="36" t="s">
        <v>91</v>
      </c>
      <c r="B297" s="37"/>
      <c r="C297" s="38">
        <v>0</v>
      </c>
      <c r="D297" s="38">
        <v>0</v>
      </c>
      <c r="E297" s="38">
        <v>0</v>
      </c>
      <c r="F297" s="38">
        <v>0</v>
      </c>
      <c r="G297" s="38">
        <v>0</v>
      </c>
      <c r="H297" s="38">
        <v>0</v>
      </c>
      <c r="I297" s="38">
        <v>0</v>
      </c>
      <c r="J297" s="38">
        <v>0</v>
      </c>
      <c r="K297" s="38">
        <v>0</v>
      </c>
      <c r="L297" s="38">
        <v>0</v>
      </c>
      <c r="M297" s="38">
        <v>0</v>
      </c>
      <c r="N297" s="38">
        <v>0</v>
      </c>
      <c r="O297" s="38">
        <v>0</v>
      </c>
      <c r="P297" s="38">
        <v>0</v>
      </c>
      <c r="Q297" s="38">
        <v>0</v>
      </c>
      <c r="R297" s="38">
        <v>2.4185835044479802</v>
      </c>
      <c r="S297" s="38">
        <v>-0.19226838719998796</v>
      </c>
      <c r="T297" s="38">
        <v>0</v>
      </c>
      <c r="U297" s="38">
        <v>0</v>
      </c>
      <c r="V297" s="38">
        <v>2.2123804292544946</v>
      </c>
      <c r="W297" s="38">
        <v>-0.47226555847882423</v>
      </c>
      <c r="X297" s="38">
        <v>1.5759869744987611</v>
      </c>
      <c r="Y297" s="38">
        <v>-2.9342518030523195</v>
      </c>
      <c r="Z297" s="38">
        <v>-1.8547229887788603</v>
      </c>
      <c r="AA297" s="38">
        <v>-1.5261619948088025</v>
      </c>
      <c r="AB297" s="38">
        <v>-8.1757897633095524</v>
      </c>
      <c r="AC297" s="38">
        <v>-7.961276254625659</v>
      </c>
      <c r="AD297" s="38">
        <v>-6.8121142697240487</v>
      </c>
      <c r="AE297" s="38">
        <v>-5.8327477785794315</v>
      </c>
      <c r="AF297" s="38">
        <v>0.2004347530799464</v>
      </c>
    </row>
    <row r="298" spans="1:32" x14ac:dyDescent="0.2">
      <c r="A298" s="30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</row>
    <row r="299" spans="1:32" x14ac:dyDescent="0.2">
      <c r="A299" s="94"/>
      <c r="B299" s="95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</row>
    <row r="300" spans="1:32" x14ac:dyDescent="0.2">
      <c r="A300" s="30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</row>
    <row r="301" spans="1:32" ht="60.75" thickBot="1" x14ac:dyDescent="0.3">
      <c r="A301" s="97" t="s">
        <v>124</v>
      </c>
      <c r="B301" s="2" t="s">
        <v>1</v>
      </c>
      <c r="C301" s="3">
        <v>1990</v>
      </c>
      <c r="D301" s="3">
        <v>1991</v>
      </c>
      <c r="E301" s="3">
        <v>1992</v>
      </c>
      <c r="F301" s="3">
        <v>1993</v>
      </c>
      <c r="G301" s="3">
        <v>1994</v>
      </c>
      <c r="H301" s="3">
        <v>1995</v>
      </c>
      <c r="I301" s="3">
        <v>1996</v>
      </c>
      <c r="J301" s="3">
        <v>1997</v>
      </c>
      <c r="K301" s="3">
        <v>1998</v>
      </c>
      <c r="L301" s="3">
        <v>1999</v>
      </c>
      <c r="M301" s="3">
        <v>2000</v>
      </c>
      <c r="N301" s="3">
        <v>2001</v>
      </c>
      <c r="O301" s="3">
        <v>2002</v>
      </c>
      <c r="P301" s="3">
        <v>2003</v>
      </c>
      <c r="Q301" s="3">
        <v>2004</v>
      </c>
      <c r="R301" s="3">
        <v>2005</v>
      </c>
      <c r="S301" s="3">
        <v>2006</v>
      </c>
      <c r="T301" s="3">
        <v>2007</v>
      </c>
      <c r="U301" s="3">
        <v>2008</v>
      </c>
      <c r="V301" s="3">
        <v>2009</v>
      </c>
      <c r="W301" s="3">
        <v>2010</v>
      </c>
      <c r="X301" s="3">
        <v>2011</v>
      </c>
      <c r="Y301" s="3">
        <v>2012</v>
      </c>
      <c r="Z301" s="3">
        <v>2013</v>
      </c>
      <c r="AA301" s="3">
        <v>2014</v>
      </c>
      <c r="AB301" s="3">
        <v>2015</v>
      </c>
      <c r="AC301" s="3">
        <v>2016</v>
      </c>
      <c r="AD301" s="3">
        <v>2017</v>
      </c>
      <c r="AE301" s="3">
        <v>2018</v>
      </c>
      <c r="AF301" s="3">
        <v>2019</v>
      </c>
    </row>
    <row r="302" spans="1:32" x14ac:dyDescent="0.2">
      <c r="A302" s="5" t="s">
        <v>2</v>
      </c>
      <c r="B302" s="6"/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5.1048760453559998</v>
      </c>
      <c r="W302" s="7">
        <v>6.3652074148511995</v>
      </c>
      <c r="X302" s="7">
        <v>10.632973053753611</v>
      </c>
      <c r="Y302" s="7">
        <v>44.362735544742847</v>
      </c>
      <c r="Z302" s="7">
        <v>48.730267753518739</v>
      </c>
      <c r="AA302" s="7">
        <v>51.608885679000835</v>
      </c>
      <c r="AB302" s="7">
        <v>56.952310673431782</v>
      </c>
      <c r="AC302" s="7">
        <v>63.908592626636761</v>
      </c>
      <c r="AD302" s="7">
        <v>93.972607495928045</v>
      </c>
      <c r="AE302" s="7">
        <v>139.99992739520798</v>
      </c>
      <c r="AF302" s="7">
        <v>136.78221700850077</v>
      </c>
    </row>
    <row r="303" spans="1:32" x14ac:dyDescent="0.2">
      <c r="A303" s="10" t="s">
        <v>3</v>
      </c>
      <c r="B303" s="11"/>
      <c r="C303" s="12">
        <v>0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</row>
    <row r="304" spans="1:32" x14ac:dyDescent="0.2">
      <c r="A304" s="10" t="s">
        <v>4</v>
      </c>
      <c r="B304" s="11"/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</row>
    <row r="305" spans="1:32" x14ac:dyDescent="0.2">
      <c r="A305" s="10" t="s">
        <v>5</v>
      </c>
      <c r="B305" s="11"/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</row>
    <row r="306" spans="1:32" ht="13.5" thickBot="1" x14ac:dyDescent="0.25">
      <c r="A306" s="13" t="s">
        <v>6</v>
      </c>
      <c r="B306" s="14"/>
      <c r="C306" s="15">
        <v>0</v>
      </c>
      <c r="D306" s="15">
        <v>0</v>
      </c>
      <c r="E306" s="15">
        <v>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15">
        <v>0</v>
      </c>
      <c r="AE306" s="15">
        <v>0</v>
      </c>
      <c r="AF306" s="15">
        <v>0</v>
      </c>
    </row>
    <row r="307" spans="1:32" x14ac:dyDescent="0.2">
      <c r="A307" s="16" t="s">
        <v>7</v>
      </c>
      <c r="B307" s="17"/>
      <c r="C307" s="18">
        <v>0</v>
      </c>
      <c r="D307" s="18">
        <v>0</v>
      </c>
      <c r="E307" s="18">
        <v>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18">
        <v>5.1048760453559998</v>
      </c>
      <c r="W307" s="18">
        <v>6.3652074148511995</v>
      </c>
      <c r="X307" s="18">
        <v>10.632973053753611</v>
      </c>
      <c r="Y307" s="18">
        <v>44.362735544742847</v>
      </c>
      <c r="Z307" s="18">
        <v>48.730267753518739</v>
      </c>
      <c r="AA307" s="18">
        <v>51.608885679000835</v>
      </c>
      <c r="AB307" s="18">
        <v>56.952310673431782</v>
      </c>
      <c r="AC307" s="18">
        <v>63.908592626636761</v>
      </c>
      <c r="AD307" s="18">
        <v>93.972607495928045</v>
      </c>
      <c r="AE307" s="18">
        <v>139.99992739520798</v>
      </c>
      <c r="AF307" s="18">
        <v>136.78221700850077</v>
      </c>
    </row>
    <row r="308" spans="1:32" ht="13.5" thickBot="1" x14ac:dyDescent="0.25">
      <c r="A308" s="21" t="s">
        <v>8</v>
      </c>
      <c r="B308" s="22"/>
      <c r="C308" s="23">
        <f t="shared" ref="C308:AF308" si="5">C307-C327</f>
        <v>0</v>
      </c>
      <c r="D308" s="23">
        <f t="shared" si="5"/>
        <v>0</v>
      </c>
      <c r="E308" s="23">
        <f t="shared" si="5"/>
        <v>0</v>
      </c>
      <c r="F308" s="23">
        <f t="shared" si="5"/>
        <v>0</v>
      </c>
      <c r="G308" s="23">
        <f t="shared" si="5"/>
        <v>0</v>
      </c>
      <c r="H308" s="23">
        <f t="shared" si="5"/>
        <v>0</v>
      </c>
      <c r="I308" s="23">
        <f t="shared" si="5"/>
        <v>0</v>
      </c>
      <c r="J308" s="23">
        <f t="shared" si="5"/>
        <v>0</v>
      </c>
      <c r="K308" s="23">
        <f t="shared" si="5"/>
        <v>0</v>
      </c>
      <c r="L308" s="23">
        <f t="shared" si="5"/>
        <v>0</v>
      </c>
      <c r="M308" s="23">
        <f t="shared" si="5"/>
        <v>0</v>
      </c>
      <c r="N308" s="23">
        <f t="shared" si="5"/>
        <v>0</v>
      </c>
      <c r="O308" s="23">
        <f t="shared" si="5"/>
        <v>0</v>
      </c>
      <c r="P308" s="23">
        <f t="shared" si="5"/>
        <v>0</v>
      </c>
      <c r="Q308" s="23">
        <f t="shared" si="5"/>
        <v>0</v>
      </c>
      <c r="R308" s="23">
        <f t="shared" si="5"/>
        <v>0</v>
      </c>
      <c r="S308" s="23">
        <f t="shared" si="5"/>
        <v>0</v>
      </c>
      <c r="T308" s="23">
        <f t="shared" si="5"/>
        <v>0</v>
      </c>
      <c r="U308" s="23">
        <f t="shared" si="5"/>
        <v>0</v>
      </c>
      <c r="V308" s="23">
        <f t="shared" si="5"/>
        <v>5.1048760453559998</v>
      </c>
      <c r="W308" s="23">
        <f t="shared" si="5"/>
        <v>6.3652074148511995</v>
      </c>
      <c r="X308" s="23">
        <f t="shared" si="5"/>
        <v>10.632973053753611</v>
      </c>
      <c r="Y308" s="23">
        <f t="shared" si="5"/>
        <v>44.362735544742847</v>
      </c>
      <c r="Z308" s="23">
        <f t="shared" si="5"/>
        <v>48.730267753518739</v>
      </c>
      <c r="AA308" s="23">
        <f t="shared" si="5"/>
        <v>51.608885679000835</v>
      </c>
      <c r="AB308" s="23">
        <f t="shared" si="5"/>
        <v>56.952310673431782</v>
      </c>
      <c r="AC308" s="23">
        <f t="shared" si="5"/>
        <v>63.908592626636761</v>
      </c>
      <c r="AD308" s="23">
        <f t="shared" si="5"/>
        <v>93.972607495928045</v>
      </c>
      <c r="AE308" s="23">
        <f t="shared" si="5"/>
        <v>139.99992739520798</v>
      </c>
      <c r="AF308" s="23">
        <f t="shared" si="5"/>
        <v>136.78221700850077</v>
      </c>
    </row>
    <row r="309" spans="1:32" x14ac:dyDescent="0.2">
      <c r="A309" s="16" t="s">
        <v>9</v>
      </c>
      <c r="B309" s="17"/>
      <c r="C309" s="18">
        <v>0</v>
      </c>
      <c r="D309" s="18">
        <v>0</v>
      </c>
      <c r="E309" s="18">
        <v>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8">
        <v>0</v>
      </c>
      <c r="M309" s="18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18">
        <v>0</v>
      </c>
      <c r="W309" s="18">
        <v>0</v>
      </c>
      <c r="X309" s="18">
        <v>0</v>
      </c>
      <c r="Y309" s="18">
        <v>24.605001508862081</v>
      </c>
      <c r="Z309" s="18">
        <v>25.968057539385907</v>
      </c>
      <c r="AA309" s="18">
        <v>25.518835183319997</v>
      </c>
      <c r="AB309" s="18">
        <v>25.823031282108001</v>
      </c>
      <c r="AC309" s="18">
        <v>25.961722116840001</v>
      </c>
      <c r="AD309" s="18">
        <v>53.362122620973317</v>
      </c>
      <c r="AE309" s="18">
        <v>99.30702317107577</v>
      </c>
      <c r="AF309" s="18">
        <v>96.387111983952977</v>
      </c>
    </row>
    <row r="310" spans="1:32" x14ac:dyDescent="0.2">
      <c r="A310" s="24" t="s">
        <v>10</v>
      </c>
      <c r="B310" s="25"/>
      <c r="C310" s="26">
        <v>0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>
        <v>24.605001508862081</v>
      </c>
      <c r="Z310" s="26">
        <v>25.968057539385907</v>
      </c>
      <c r="AA310" s="26">
        <v>25.518835183319997</v>
      </c>
      <c r="AB310" s="26">
        <v>25.823031282108001</v>
      </c>
      <c r="AC310" s="26">
        <v>25.961722116840001</v>
      </c>
      <c r="AD310" s="26">
        <v>53.362122620973317</v>
      </c>
      <c r="AE310" s="26">
        <v>99.30702317107577</v>
      </c>
      <c r="AF310" s="26">
        <v>96.387111983952977</v>
      </c>
    </row>
    <row r="311" spans="1:32" x14ac:dyDescent="0.2">
      <c r="A311" s="10" t="s">
        <v>11</v>
      </c>
      <c r="B311" s="11"/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</row>
    <row r="312" spans="1:32" x14ac:dyDescent="0.2">
      <c r="A312" s="10" t="s">
        <v>12</v>
      </c>
      <c r="B312" s="11"/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</row>
    <row r="313" spans="1:32" x14ac:dyDescent="0.2">
      <c r="A313" s="10" t="s">
        <v>13</v>
      </c>
      <c r="B313" s="11"/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</row>
    <row r="314" spans="1:32" x14ac:dyDescent="0.2">
      <c r="A314" s="27" t="s">
        <v>14</v>
      </c>
      <c r="B314" s="28"/>
      <c r="C314" s="29">
        <v>0</v>
      </c>
      <c r="D314" s="29">
        <v>0</v>
      </c>
      <c r="E314" s="29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0</v>
      </c>
      <c r="AA314" s="29">
        <v>0</v>
      </c>
      <c r="AB314" s="29">
        <v>0</v>
      </c>
      <c r="AC314" s="29">
        <v>0</v>
      </c>
      <c r="AD314" s="29">
        <v>0</v>
      </c>
      <c r="AE314" s="29">
        <v>0</v>
      </c>
      <c r="AF314" s="29">
        <v>0</v>
      </c>
    </row>
    <row r="315" spans="1:32" x14ac:dyDescent="0.2">
      <c r="A315" s="30" t="s">
        <v>15</v>
      </c>
      <c r="B315" s="31"/>
      <c r="C315" s="19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0</v>
      </c>
    </row>
    <row r="316" spans="1:32" x14ac:dyDescent="0.2">
      <c r="A316" s="24" t="s">
        <v>10</v>
      </c>
      <c r="B316" s="25"/>
      <c r="C316" s="26">
        <v>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26">
        <v>0</v>
      </c>
      <c r="U316" s="26">
        <v>0</v>
      </c>
      <c r="V316" s="26">
        <v>0</v>
      </c>
      <c r="W316" s="26">
        <v>0</v>
      </c>
      <c r="X316" s="26">
        <v>0</v>
      </c>
      <c r="Y316" s="26">
        <v>0</v>
      </c>
      <c r="Z316" s="26">
        <v>0</v>
      </c>
      <c r="AA316" s="26">
        <v>0</v>
      </c>
      <c r="AB316" s="26">
        <v>0</v>
      </c>
      <c r="AC316" s="26">
        <v>0</v>
      </c>
      <c r="AD316" s="26">
        <v>0</v>
      </c>
      <c r="AE316" s="26">
        <v>0</v>
      </c>
      <c r="AF316" s="26">
        <v>0</v>
      </c>
    </row>
    <row r="317" spans="1:32" x14ac:dyDescent="0.2">
      <c r="A317" s="10" t="s">
        <v>16</v>
      </c>
      <c r="B317" s="11"/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</row>
    <row r="318" spans="1:32" x14ac:dyDescent="0.2">
      <c r="A318" s="10" t="s">
        <v>17</v>
      </c>
      <c r="B318" s="11"/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</row>
    <row r="319" spans="1:32" x14ac:dyDescent="0.2">
      <c r="A319" s="10" t="s">
        <v>13</v>
      </c>
      <c r="B319" s="11"/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</row>
    <row r="320" spans="1:32" x14ac:dyDescent="0.2">
      <c r="A320" s="27" t="s">
        <v>18</v>
      </c>
      <c r="B320" s="28"/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29">
        <v>0</v>
      </c>
      <c r="U320" s="29">
        <v>0</v>
      </c>
      <c r="V320" s="29">
        <v>0</v>
      </c>
      <c r="W320" s="29">
        <v>0</v>
      </c>
      <c r="X320" s="29">
        <v>0</v>
      </c>
      <c r="Y320" s="29">
        <v>0</v>
      </c>
      <c r="Z320" s="29">
        <v>0</v>
      </c>
      <c r="AA320" s="29">
        <v>0</v>
      </c>
      <c r="AB320" s="29">
        <v>0</v>
      </c>
      <c r="AC320" s="29">
        <v>0</v>
      </c>
      <c r="AD320" s="29">
        <v>0</v>
      </c>
      <c r="AE320" s="29">
        <v>0</v>
      </c>
      <c r="AF320" s="29">
        <v>0</v>
      </c>
    </row>
    <row r="321" spans="1:32" x14ac:dyDescent="0.2">
      <c r="A321" s="32" t="s">
        <v>19</v>
      </c>
      <c r="B321" s="33"/>
      <c r="C321" s="34">
        <v>0</v>
      </c>
      <c r="D321" s="34">
        <v>0</v>
      </c>
      <c r="E321" s="34">
        <v>0</v>
      </c>
      <c r="F321" s="34">
        <v>0</v>
      </c>
      <c r="G321" s="34">
        <v>0</v>
      </c>
      <c r="H321" s="34">
        <v>0</v>
      </c>
      <c r="I321" s="34">
        <v>0</v>
      </c>
      <c r="J321" s="34">
        <v>0</v>
      </c>
      <c r="K321" s="34">
        <v>0</v>
      </c>
      <c r="L321" s="34">
        <v>0</v>
      </c>
      <c r="M321" s="34">
        <v>0</v>
      </c>
      <c r="N321" s="34">
        <v>0</v>
      </c>
      <c r="O321" s="34">
        <v>0</v>
      </c>
      <c r="P321" s="34">
        <v>0</v>
      </c>
      <c r="Q321" s="34">
        <v>0</v>
      </c>
      <c r="R321" s="34">
        <v>0</v>
      </c>
      <c r="S321" s="34">
        <v>0</v>
      </c>
      <c r="T321" s="34">
        <v>0</v>
      </c>
      <c r="U321" s="34">
        <v>0</v>
      </c>
      <c r="V321" s="34">
        <v>0</v>
      </c>
      <c r="W321" s="34">
        <v>0</v>
      </c>
      <c r="X321" s="34">
        <v>0</v>
      </c>
      <c r="Y321" s="34">
        <v>0</v>
      </c>
      <c r="Z321" s="34">
        <v>0</v>
      </c>
      <c r="AA321" s="34">
        <v>0</v>
      </c>
      <c r="AB321" s="34">
        <v>0</v>
      </c>
      <c r="AC321" s="34">
        <v>0</v>
      </c>
      <c r="AD321" s="34">
        <v>0</v>
      </c>
      <c r="AE321" s="34">
        <v>0</v>
      </c>
      <c r="AF321" s="34">
        <v>0</v>
      </c>
    </row>
    <row r="322" spans="1:32" x14ac:dyDescent="0.2">
      <c r="A322" s="24" t="s">
        <v>20</v>
      </c>
      <c r="B322" s="25"/>
      <c r="C322" s="26">
        <v>0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0</v>
      </c>
      <c r="O322" s="26">
        <v>0</v>
      </c>
      <c r="P322" s="26">
        <v>0</v>
      </c>
      <c r="Q322" s="26">
        <v>0</v>
      </c>
      <c r="R322" s="26">
        <v>0</v>
      </c>
      <c r="S322" s="26">
        <v>0</v>
      </c>
      <c r="T322" s="26">
        <v>0</v>
      </c>
      <c r="U322" s="26">
        <v>0</v>
      </c>
      <c r="V322" s="26">
        <v>0</v>
      </c>
      <c r="W322" s="26">
        <v>0</v>
      </c>
      <c r="X322" s="26">
        <v>0</v>
      </c>
      <c r="Y322" s="26">
        <v>0</v>
      </c>
      <c r="Z322" s="26">
        <v>0</v>
      </c>
      <c r="AA322" s="26">
        <v>0</v>
      </c>
      <c r="AB322" s="26">
        <v>0</v>
      </c>
      <c r="AC322" s="26">
        <v>0</v>
      </c>
      <c r="AD322" s="26">
        <v>0</v>
      </c>
      <c r="AE322" s="26">
        <v>0</v>
      </c>
      <c r="AF322" s="26">
        <v>0</v>
      </c>
    </row>
    <row r="323" spans="1:32" x14ac:dyDescent="0.2">
      <c r="A323" s="35" t="s">
        <v>21</v>
      </c>
      <c r="B323" s="31"/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</row>
    <row r="324" spans="1:32" ht="13.5" thickBot="1" x14ac:dyDescent="0.25">
      <c r="A324" s="13" t="s">
        <v>22</v>
      </c>
      <c r="B324" s="14"/>
      <c r="C324" s="15">
        <v>0</v>
      </c>
      <c r="D324" s="15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</row>
    <row r="325" spans="1:32" ht="13.5" thickBot="1" x14ac:dyDescent="0.25">
      <c r="A325" s="30" t="s">
        <v>23</v>
      </c>
      <c r="B325" s="31"/>
      <c r="C325" s="19">
        <v>0</v>
      </c>
      <c r="D325" s="19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</row>
    <row r="326" spans="1:32" ht="13.5" thickBot="1" x14ac:dyDescent="0.25">
      <c r="A326" s="36" t="s">
        <v>24</v>
      </c>
      <c r="B326" s="37"/>
      <c r="C326" s="38">
        <v>0</v>
      </c>
      <c r="D326" s="38">
        <v>0</v>
      </c>
      <c r="E326" s="38">
        <v>0</v>
      </c>
      <c r="F326" s="38">
        <v>0</v>
      </c>
      <c r="G326" s="38">
        <v>0</v>
      </c>
      <c r="H326" s="38">
        <v>0</v>
      </c>
      <c r="I326" s="38">
        <v>0</v>
      </c>
      <c r="J326" s="38">
        <v>0</v>
      </c>
      <c r="K326" s="38">
        <v>0</v>
      </c>
      <c r="L326" s="38">
        <v>0</v>
      </c>
      <c r="M326" s="38">
        <v>0</v>
      </c>
      <c r="N326" s="38">
        <v>0</v>
      </c>
      <c r="O326" s="38">
        <v>0</v>
      </c>
      <c r="P326" s="38">
        <v>0</v>
      </c>
      <c r="Q326" s="38">
        <v>0</v>
      </c>
      <c r="R326" s="38">
        <v>0</v>
      </c>
      <c r="S326" s="38">
        <v>0</v>
      </c>
      <c r="T326" s="38">
        <v>0</v>
      </c>
      <c r="U326" s="38">
        <v>0</v>
      </c>
      <c r="V326" s="38">
        <v>5.1048760453559998</v>
      </c>
      <c r="W326" s="38">
        <v>6.3652074148511995</v>
      </c>
      <c r="X326" s="38">
        <v>10.632973053753611</v>
      </c>
      <c r="Y326" s="38">
        <v>19.757734035880766</v>
      </c>
      <c r="Z326" s="38">
        <v>22.762210214132832</v>
      </c>
      <c r="AA326" s="38">
        <v>26.090050495680838</v>
      </c>
      <c r="AB326" s="38">
        <v>31.129279391323781</v>
      </c>
      <c r="AC326" s="38">
        <v>37.94687050979676</v>
      </c>
      <c r="AD326" s="38">
        <v>40.610484874954729</v>
      </c>
      <c r="AE326" s="38">
        <v>40.692904224132207</v>
      </c>
      <c r="AF326" s="38">
        <v>40.395105024547789</v>
      </c>
    </row>
    <row r="327" spans="1:32" x14ac:dyDescent="0.2">
      <c r="A327" s="16" t="s">
        <v>25</v>
      </c>
      <c r="B327" s="17"/>
      <c r="C327" s="18">
        <v>0</v>
      </c>
      <c r="D327" s="18">
        <v>0</v>
      </c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18">
        <v>0</v>
      </c>
      <c r="W327" s="18">
        <v>0</v>
      </c>
      <c r="X327" s="18">
        <v>0</v>
      </c>
      <c r="Y327" s="18">
        <v>0</v>
      </c>
      <c r="Z327" s="18">
        <v>0</v>
      </c>
      <c r="AA327" s="18">
        <v>0</v>
      </c>
      <c r="AB327" s="18">
        <v>0</v>
      </c>
      <c r="AC327" s="18">
        <v>0</v>
      </c>
      <c r="AD327" s="18">
        <v>0</v>
      </c>
      <c r="AE327" s="18">
        <v>0</v>
      </c>
      <c r="AF327" s="18">
        <v>0</v>
      </c>
    </row>
    <row r="328" spans="1:32" ht="13.5" thickBot="1" x14ac:dyDescent="0.25">
      <c r="A328" s="39" t="s">
        <v>26</v>
      </c>
      <c r="B328" s="40"/>
      <c r="C328" s="41">
        <v>0</v>
      </c>
      <c r="D328" s="41">
        <v>0</v>
      </c>
      <c r="E328" s="41">
        <v>0</v>
      </c>
      <c r="F328" s="41">
        <v>0</v>
      </c>
      <c r="G328" s="41">
        <v>0</v>
      </c>
      <c r="H328" s="41">
        <v>0</v>
      </c>
      <c r="I328" s="41">
        <v>0</v>
      </c>
      <c r="J328" s="41">
        <v>0</v>
      </c>
      <c r="K328" s="41">
        <v>0</v>
      </c>
      <c r="L328" s="41">
        <v>0</v>
      </c>
      <c r="M328" s="41">
        <v>0</v>
      </c>
      <c r="N328" s="41">
        <v>0</v>
      </c>
      <c r="O328" s="41">
        <v>0</v>
      </c>
      <c r="P328" s="41">
        <v>0</v>
      </c>
      <c r="Q328" s="41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C328" s="41">
        <v>0</v>
      </c>
      <c r="AD328" s="41">
        <v>0</v>
      </c>
      <c r="AE328" s="41">
        <v>0</v>
      </c>
      <c r="AF328" s="41">
        <v>0</v>
      </c>
    </row>
    <row r="329" spans="1:32" ht="13.5" thickBot="1" x14ac:dyDescent="0.25">
      <c r="A329" s="16" t="s">
        <v>27</v>
      </c>
      <c r="B329" s="17"/>
      <c r="C329" s="18">
        <v>0</v>
      </c>
      <c r="D329" s="18">
        <v>0</v>
      </c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18">
        <v>5.1048760453559998</v>
      </c>
      <c r="W329" s="18">
        <v>6.3652074148511995</v>
      </c>
      <c r="X329" s="18">
        <v>10.632973053753611</v>
      </c>
      <c r="Y329" s="18">
        <v>19.757734035880762</v>
      </c>
      <c r="Z329" s="18">
        <v>22.762210214132828</v>
      </c>
      <c r="AA329" s="18">
        <v>26.090050495680842</v>
      </c>
      <c r="AB329" s="18">
        <v>31.129279391323777</v>
      </c>
      <c r="AC329" s="18">
        <v>37.94687050979676</v>
      </c>
      <c r="AD329" s="18">
        <v>40.610484874954729</v>
      </c>
      <c r="AE329" s="18">
        <v>40.692904224132199</v>
      </c>
      <c r="AF329" s="18">
        <v>40.395105024547775</v>
      </c>
    </row>
    <row r="330" spans="1:32" x14ac:dyDescent="0.2">
      <c r="A330" s="42" t="s">
        <v>28</v>
      </c>
      <c r="B330" s="43"/>
      <c r="C330" s="44">
        <v>0</v>
      </c>
      <c r="D330" s="44">
        <v>0</v>
      </c>
      <c r="E330" s="44">
        <v>0</v>
      </c>
      <c r="F330" s="44">
        <v>0</v>
      </c>
      <c r="G330" s="44">
        <v>0</v>
      </c>
      <c r="H330" s="44">
        <v>0</v>
      </c>
      <c r="I330" s="44">
        <v>0</v>
      </c>
      <c r="J330" s="44">
        <v>0</v>
      </c>
      <c r="K330" s="44">
        <v>0</v>
      </c>
      <c r="L330" s="44">
        <v>0</v>
      </c>
      <c r="M330" s="44">
        <v>0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0</v>
      </c>
      <c r="U330" s="44">
        <v>0</v>
      </c>
      <c r="V330" s="44">
        <v>5.1048760453559998</v>
      </c>
      <c r="W330" s="44">
        <v>6.3652074148511995</v>
      </c>
      <c r="X330" s="44">
        <v>10.632973053753611</v>
      </c>
      <c r="Y330" s="44">
        <v>19.757734035880762</v>
      </c>
      <c r="Z330" s="44">
        <v>22.762210214132828</v>
      </c>
      <c r="AA330" s="44">
        <v>26.090050495680842</v>
      </c>
      <c r="AB330" s="44">
        <v>31.129279391323777</v>
      </c>
      <c r="AC330" s="44">
        <v>37.94687050979676</v>
      </c>
      <c r="AD330" s="44">
        <v>40.610484874954729</v>
      </c>
      <c r="AE330" s="44">
        <v>40.692904224132199</v>
      </c>
      <c r="AF330" s="44">
        <v>40.395105024547775</v>
      </c>
    </row>
    <row r="331" spans="1:32" x14ac:dyDescent="0.2">
      <c r="A331" s="45" t="s">
        <v>29</v>
      </c>
      <c r="B331" s="46" t="s">
        <v>30</v>
      </c>
      <c r="C331" s="47">
        <v>0</v>
      </c>
      <c r="D331" s="47">
        <v>0</v>
      </c>
      <c r="E331" s="47">
        <v>0</v>
      </c>
      <c r="F331" s="47">
        <v>0</v>
      </c>
      <c r="G331" s="47">
        <v>0</v>
      </c>
      <c r="H331" s="47">
        <v>0</v>
      </c>
      <c r="I331" s="47">
        <v>0</v>
      </c>
      <c r="J331" s="47">
        <v>0</v>
      </c>
      <c r="K331" s="47">
        <v>0</v>
      </c>
      <c r="L331" s="47">
        <v>0</v>
      </c>
      <c r="M331" s="47">
        <v>0</v>
      </c>
      <c r="N331" s="47">
        <v>0</v>
      </c>
      <c r="O331" s="47">
        <v>0</v>
      </c>
      <c r="P331" s="47">
        <v>0</v>
      </c>
      <c r="Q331" s="47">
        <v>0</v>
      </c>
      <c r="R331" s="47">
        <v>0</v>
      </c>
      <c r="S331" s="47">
        <v>0</v>
      </c>
      <c r="T331" s="47">
        <v>0</v>
      </c>
      <c r="U331" s="47">
        <v>0</v>
      </c>
      <c r="V331" s="47">
        <v>0</v>
      </c>
      <c r="W331" s="47">
        <v>0</v>
      </c>
      <c r="X331" s="47">
        <v>0</v>
      </c>
      <c r="Y331" s="47">
        <v>0</v>
      </c>
      <c r="Z331" s="47">
        <v>0</v>
      </c>
      <c r="AA331" s="47">
        <v>0</v>
      </c>
      <c r="AB331" s="47">
        <v>0</v>
      </c>
      <c r="AC331" s="47">
        <v>0</v>
      </c>
      <c r="AD331" s="47">
        <v>0</v>
      </c>
      <c r="AE331" s="47">
        <v>0</v>
      </c>
      <c r="AF331" s="47">
        <v>0</v>
      </c>
    </row>
    <row r="332" spans="1:32" x14ac:dyDescent="0.2">
      <c r="A332" s="49" t="s">
        <v>31</v>
      </c>
      <c r="B332" s="50" t="s">
        <v>32</v>
      </c>
      <c r="C332" s="51">
        <v>0</v>
      </c>
      <c r="D332" s="51">
        <v>0</v>
      </c>
      <c r="E332" s="51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0</v>
      </c>
      <c r="K332" s="51">
        <v>0</v>
      </c>
      <c r="L332" s="51">
        <v>0</v>
      </c>
      <c r="M332" s="51">
        <v>0</v>
      </c>
      <c r="N332" s="51">
        <v>0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1">
        <v>0</v>
      </c>
      <c r="AF332" s="51">
        <v>0</v>
      </c>
    </row>
    <row r="333" spans="1:32" x14ac:dyDescent="0.2">
      <c r="A333" s="49" t="s">
        <v>33</v>
      </c>
      <c r="B333" s="50" t="s">
        <v>34</v>
      </c>
      <c r="C333" s="51">
        <v>0</v>
      </c>
      <c r="D333" s="51">
        <v>0</v>
      </c>
      <c r="E333" s="51">
        <v>0</v>
      </c>
      <c r="F333" s="51">
        <v>0</v>
      </c>
      <c r="G333" s="51">
        <v>0</v>
      </c>
      <c r="H333" s="51">
        <v>0</v>
      </c>
      <c r="I333" s="51">
        <v>0</v>
      </c>
      <c r="J333" s="51">
        <v>0</v>
      </c>
      <c r="K333" s="51">
        <v>0</v>
      </c>
      <c r="L333" s="51">
        <v>0</v>
      </c>
      <c r="M333" s="51">
        <v>0</v>
      </c>
      <c r="N333" s="51">
        <v>0</v>
      </c>
      <c r="O333" s="51">
        <v>0</v>
      </c>
      <c r="P333" s="51">
        <v>0</v>
      </c>
      <c r="Q333" s="51">
        <v>0</v>
      </c>
      <c r="R333" s="51">
        <v>0</v>
      </c>
      <c r="S333" s="51">
        <v>0</v>
      </c>
      <c r="T333" s="51">
        <v>0</v>
      </c>
      <c r="U333" s="51">
        <v>0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51">
        <v>0</v>
      </c>
      <c r="AF333" s="51">
        <v>0</v>
      </c>
    </row>
    <row r="334" spans="1:32" x14ac:dyDescent="0.2">
      <c r="A334" s="49" t="s">
        <v>35</v>
      </c>
      <c r="B334" s="50" t="s">
        <v>36</v>
      </c>
      <c r="C334" s="51">
        <v>0</v>
      </c>
      <c r="D334" s="51">
        <v>0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  <c r="K334" s="51">
        <v>0</v>
      </c>
      <c r="L334" s="51">
        <v>0</v>
      </c>
      <c r="M334" s="51">
        <v>0</v>
      </c>
      <c r="N334" s="51">
        <v>0</v>
      </c>
      <c r="O334" s="51">
        <v>0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51">
        <v>0</v>
      </c>
      <c r="AF334" s="51">
        <v>0</v>
      </c>
    </row>
    <row r="335" spans="1:32" x14ac:dyDescent="0.2">
      <c r="A335" s="49" t="s">
        <v>37</v>
      </c>
      <c r="B335" s="50" t="s">
        <v>38</v>
      </c>
      <c r="C335" s="51">
        <v>0</v>
      </c>
      <c r="D335" s="51">
        <v>0</v>
      </c>
      <c r="E335" s="51">
        <v>0</v>
      </c>
      <c r="F335" s="51">
        <v>0</v>
      </c>
      <c r="G335" s="51">
        <v>0</v>
      </c>
      <c r="H335" s="51">
        <v>0</v>
      </c>
      <c r="I335" s="51">
        <v>0</v>
      </c>
      <c r="J335" s="51">
        <v>0</v>
      </c>
      <c r="K335" s="51">
        <v>0</v>
      </c>
      <c r="L335" s="51">
        <v>0</v>
      </c>
      <c r="M335" s="51">
        <v>0</v>
      </c>
      <c r="N335" s="51">
        <v>0</v>
      </c>
      <c r="O335" s="51">
        <v>0</v>
      </c>
      <c r="P335" s="51">
        <v>0</v>
      </c>
      <c r="Q335" s="51">
        <v>0</v>
      </c>
      <c r="R335" s="51">
        <v>0</v>
      </c>
      <c r="S335" s="51">
        <v>0</v>
      </c>
      <c r="T335" s="51">
        <v>0</v>
      </c>
      <c r="U335" s="51">
        <v>0</v>
      </c>
      <c r="V335" s="51">
        <v>0</v>
      </c>
      <c r="W335" s="51">
        <v>0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51">
        <v>0</v>
      </c>
      <c r="AD335" s="51">
        <v>0</v>
      </c>
      <c r="AE335" s="51">
        <v>0</v>
      </c>
      <c r="AF335" s="51">
        <v>0</v>
      </c>
    </row>
    <row r="336" spans="1:32" x14ac:dyDescent="0.2">
      <c r="A336" s="49" t="s">
        <v>39</v>
      </c>
      <c r="B336" s="50" t="s">
        <v>40</v>
      </c>
      <c r="C336" s="51">
        <v>0</v>
      </c>
      <c r="D336" s="51">
        <v>0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1">
        <v>0</v>
      </c>
      <c r="K336" s="51">
        <v>0</v>
      </c>
      <c r="L336" s="51">
        <v>0</v>
      </c>
      <c r="M336" s="51">
        <v>0</v>
      </c>
      <c r="N336" s="51">
        <v>0</v>
      </c>
      <c r="O336" s="51">
        <v>0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  <c r="U336" s="51">
        <v>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51">
        <v>0</v>
      </c>
      <c r="AF336" s="51">
        <v>0</v>
      </c>
    </row>
    <row r="337" spans="1:32" x14ac:dyDescent="0.2">
      <c r="A337" s="49" t="s">
        <v>41</v>
      </c>
      <c r="B337" s="50" t="s">
        <v>42</v>
      </c>
      <c r="C337" s="51">
        <v>0</v>
      </c>
      <c r="D337" s="51">
        <v>0</v>
      </c>
      <c r="E337" s="51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0</v>
      </c>
      <c r="K337" s="51">
        <v>0</v>
      </c>
      <c r="L337" s="51">
        <v>0</v>
      </c>
      <c r="M337" s="51">
        <v>0</v>
      </c>
      <c r="N337" s="51">
        <v>0</v>
      </c>
      <c r="O337" s="51">
        <v>0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  <c r="U337" s="51">
        <v>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</row>
    <row r="338" spans="1:32" x14ac:dyDescent="0.2">
      <c r="A338" s="49" t="s">
        <v>43</v>
      </c>
      <c r="B338" s="50" t="s">
        <v>44</v>
      </c>
      <c r="C338" s="51">
        <v>0</v>
      </c>
      <c r="D338" s="51">
        <v>0</v>
      </c>
      <c r="E338" s="51">
        <v>0</v>
      </c>
      <c r="F338" s="51">
        <v>0</v>
      </c>
      <c r="G338" s="51">
        <v>0</v>
      </c>
      <c r="H338" s="51">
        <v>0</v>
      </c>
      <c r="I338" s="51">
        <v>0</v>
      </c>
      <c r="J338" s="51">
        <v>0</v>
      </c>
      <c r="K338" s="51">
        <v>0</v>
      </c>
      <c r="L338" s="51">
        <v>0</v>
      </c>
      <c r="M338" s="51">
        <v>0</v>
      </c>
      <c r="N338" s="51">
        <v>0</v>
      </c>
      <c r="O338" s="51">
        <v>0</v>
      </c>
      <c r="P338" s="51">
        <v>0</v>
      </c>
      <c r="Q338" s="51">
        <v>0</v>
      </c>
      <c r="R338" s="51">
        <v>0</v>
      </c>
      <c r="S338" s="51">
        <v>0</v>
      </c>
      <c r="T338" s="51">
        <v>0</v>
      </c>
      <c r="U338" s="51">
        <v>0</v>
      </c>
      <c r="V338" s="51">
        <v>5.1048760453559998</v>
      </c>
      <c r="W338" s="51">
        <v>6.3652074148511995</v>
      </c>
      <c r="X338" s="51">
        <v>10.632973053753611</v>
      </c>
      <c r="Y338" s="51">
        <v>19.757734035880762</v>
      </c>
      <c r="Z338" s="51">
        <v>22.762210214132828</v>
      </c>
      <c r="AA338" s="51">
        <v>26.090050495680842</v>
      </c>
      <c r="AB338" s="51">
        <v>31.129279391323777</v>
      </c>
      <c r="AC338" s="51">
        <v>37.94687050979676</v>
      </c>
      <c r="AD338" s="51">
        <v>40.610484874954729</v>
      </c>
      <c r="AE338" s="51">
        <v>40.692904224132199</v>
      </c>
      <c r="AF338" s="51">
        <v>40.395105024547775</v>
      </c>
    </row>
    <row r="339" spans="1:32" x14ac:dyDescent="0.2">
      <c r="A339" s="49" t="s">
        <v>45</v>
      </c>
      <c r="B339" s="50" t="s">
        <v>46</v>
      </c>
      <c r="C339" s="51">
        <v>0</v>
      </c>
      <c r="D339" s="51">
        <v>0</v>
      </c>
      <c r="E339" s="51">
        <v>0</v>
      </c>
      <c r="F339" s="51">
        <v>0</v>
      </c>
      <c r="G339" s="51">
        <v>0</v>
      </c>
      <c r="H339" s="51">
        <v>0</v>
      </c>
      <c r="I339" s="51">
        <v>0</v>
      </c>
      <c r="J339" s="51">
        <v>0</v>
      </c>
      <c r="K339" s="51">
        <v>0</v>
      </c>
      <c r="L339" s="51">
        <v>0</v>
      </c>
      <c r="M339" s="51">
        <v>0</v>
      </c>
      <c r="N339" s="51">
        <v>0</v>
      </c>
      <c r="O339" s="51">
        <v>0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</row>
    <row r="340" spans="1:32" x14ac:dyDescent="0.2">
      <c r="A340" s="49" t="s">
        <v>47</v>
      </c>
      <c r="B340" s="50" t="s">
        <v>48</v>
      </c>
      <c r="C340" s="51">
        <v>0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1">
        <v>0</v>
      </c>
      <c r="K340" s="51">
        <v>0</v>
      </c>
      <c r="L340" s="51">
        <v>0</v>
      </c>
      <c r="M340" s="51">
        <v>0</v>
      </c>
      <c r="N340" s="51">
        <v>0</v>
      </c>
      <c r="O340" s="51">
        <v>0</v>
      </c>
      <c r="P340" s="51">
        <v>0</v>
      </c>
      <c r="Q340" s="51">
        <v>0</v>
      </c>
      <c r="R340" s="51">
        <v>0</v>
      </c>
      <c r="S340" s="51">
        <v>0</v>
      </c>
      <c r="T340" s="51">
        <v>0</v>
      </c>
      <c r="U340" s="51">
        <v>0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0</v>
      </c>
      <c r="AF340" s="51">
        <v>0</v>
      </c>
    </row>
    <row r="341" spans="1:32" x14ac:dyDescent="0.2">
      <c r="A341" s="49" t="s">
        <v>49</v>
      </c>
      <c r="B341" s="50" t="s">
        <v>50</v>
      </c>
      <c r="C341" s="51">
        <v>0</v>
      </c>
      <c r="D341" s="51">
        <v>0</v>
      </c>
      <c r="E341" s="51">
        <v>0</v>
      </c>
      <c r="F341" s="51">
        <v>0</v>
      </c>
      <c r="G341" s="51">
        <v>0</v>
      </c>
      <c r="H341" s="51">
        <v>0</v>
      </c>
      <c r="I341" s="51">
        <v>0</v>
      </c>
      <c r="J341" s="51">
        <v>0</v>
      </c>
      <c r="K341" s="51">
        <v>0</v>
      </c>
      <c r="L341" s="51">
        <v>0</v>
      </c>
      <c r="M341" s="51">
        <v>0</v>
      </c>
      <c r="N341" s="51">
        <v>0</v>
      </c>
      <c r="O341" s="51">
        <v>0</v>
      </c>
      <c r="P341" s="51">
        <v>0</v>
      </c>
      <c r="Q341" s="51">
        <v>0</v>
      </c>
      <c r="R341" s="51">
        <v>0</v>
      </c>
      <c r="S341" s="51">
        <v>0</v>
      </c>
      <c r="T341" s="51">
        <v>0</v>
      </c>
      <c r="U341" s="51">
        <v>0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51">
        <v>0</v>
      </c>
      <c r="AC341" s="51">
        <v>0</v>
      </c>
      <c r="AD341" s="51">
        <v>0</v>
      </c>
      <c r="AE341" s="51">
        <v>0</v>
      </c>
      <c r="AF341" s="51">
        <v>0</v>
      </c>
    </row>
    <row r="342" spans="1:32" x14ac:dyDescent="0.2">
      <c r="A342" s="49" t="s">
        <v>51</v>
      </c>
      <c r="B342" s="50" t="s">
        <v>52</v>
      </c>
      <c r="C342" s="51">
        <v>0</v>
      </c>
      <c r="D342" s="51">
        <v>0</v>
      </c>
      <c r="E342" s="51">
        <v>0</v>
      </c>
      <c r="F342" s="51">
        <v>0</v>
      </c>
      <c r="G342" s="51">
        <v>0</v>
      </c>
      <c r="H342" s="51">
        <v>0</v>
      </c>
      <c r="I342" s="51">
        <v>0</v>
      </c>
      <c r="J342" s="51">
        <v>0</v>
      </c>
      <c r="K342" s="51">
        <v>0</v>
      </c>
      <c r="L342" s="51">
        <v>0</v>
      </c>
      <c r="M342" s="51">
        <v>0</v>
      </c>
      <c r="N342" s="51">
        <v>0</v>
      </c>
      <c r="O342" s="51">
        <v>0</v>
      </c>
      <c r="P342" s="51">
        <v>0</v>
      </c>
      <c r="Q342" s="51">
        <v>0</v>
      </c>
      <c r="R342" s="51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</row>
    <row r="343" spans="1:32" x14ac:dyDescent="0.2">
      <c r="A343" s="76" t="s">
        <v>53</v>
      </c>
      <c r="B343" s="92" t="s">
        <v>54</v>
      </c>
      <c r="C343" s="78">
        <v>0</v>
      </c>
      <c r="D343" s="78">
        <v>0</v>
      </c>
      <c r="E343" s="78">
        <v>0</v>
      </c>
      <c r="F343" s="78">
        <v>0</v>
      </c>
      <c r="G343" s="78">
        <v>0</v>
      </c>
      <c r="H343" s="78">
        <v>0</v>
      </c>
      <c r="I343" s="78">
        <v>0</v>
      </c>
      <c r="J343" s="78">
        <v>0</v>
      </c>
      <c r="K343" s="78">
        <v>0</v>
      </c>
      <c r="L343" s="78">
        <v>0</v>
      </c>
      <c r="M343" s="78">
        <v>0</v>
      </c>
      <c r="N343" s="78">
        <v>0</v>
      </c>
      <c r="O343" s="78">
        <v>0</v>
      </c>
      <c r="P343" s="78">
        <v>0</v>
      </c>
      <c r="Q343" s="78">
        <v>0</v>
      </c>
      <c r="R343" s="78">
        <v>0</v>
      </c>
      <c r="S343" s="78">
        <v>0</v>
      </c>
      <c r="T343" s="78">
        <v>0</v>
      </c>
      <c r="U343" s="78">
        <v>0</v>
      </c>
      <c r="V343" s="78">
        <v>0</v>
      </c>
      <c r="W343" s="78">
        <v>0</v>
      </c>
      <c r="X343" s="78">
        <v>0</v>
      </c>
      <c r="Y343" s="78">
        <v>0</v>
      </c>
      <c r="Z343" s="78">
        <v>0</v>
      </c>
      <c r="AA343" s="78">
        <v>0</v>
      </c>
      <c r="AB343" s="78">
        <v>0</v>
      </c>
      <c r="AC343" s="78">
        <v>0</v>
      </c>
      <c r="AD343" s="78">
        <v>0</v>
      </c>
      <c r="AE343" s="78">
        <v>0</v>
      </c>
      <c r="AF343" s="78">
        <v>0</v>
      </c>
    </row>
    <row r="344" spans="1:32" x14ac:dyDescent="0.2">
      <c r="A344" s="57" t="s">
        <v>55</v>
      </c>
      <c r="B344" s="58" t="s">
        <v>56</v>
      </c>
      <c r="C344" s="59">
        <v>0</v>
      </c>
      <c r="D344" s="59">
        <v>0</v>
      </c>
      <c r="E344" s="59">
        <v>0</v>
      </c>
      <c r="F344" s="59">
        <v>0</v>
      </c>
      <c r="G344" s="59">
        <v>0</v>
      </c>
      <c r="H344" s="59">
        <v>0</v>
      </c>
      <c r="I344" s="59">
        <v>0</v>
      </c>
      <c r="J344" s="59">
        <v>0</v>
      </c>
      <c r="K344" s="59">
        <v>0</v>
      </c>
      <c r="L344" s="59">
        <v>0</v>
      </c>
      <c r="M344" s="59">
        <v>0</v>
      </c>
      <c r="N344" s="59">
        <v>0</v>
      </c>
      <c r="O344" s="59">
        <v>0</v>
      </c>
      <c r="P344" s="59">
        <v>0</v>
      </c>
      <c r="Q344" s="59">
        <v>0</v>
      </c>
      <c r="R344" s="59">
        <v>0</v>
      </c>
      <c r="S344" s="59">
        <v>0</v>
      </c>
      <c r="T344" s="59">
        <v>0</v>
      </c>
      <c r="U344" s="59">
        <v>0</v>
      </c>
      <c r="V344" s="59">
        <v>0</v>
      </c>
      <c r="W344" s="59">
        <v>0</v>
      </c>
      <c r="X344" s="59">
        <v>0</v>
      </c>
      <c r="Y344" s="59">
        <v>0</v>
      </c>
      <c r="Z344" s="59">
        <v>0</v>
      </c>
      <c r="AA344" s="59">
        <v>0</v>
      </c>
      <c r="AB344" s="59">
        <v>0</v>
      </c>
      <c r="AC344" s="59">
        <v>0</v>
      </c>
      <c r="AD344" s="59">
        <v>0</v>
      </c>
      <c r="AE344" s="59">
        <v>0</v>
      </c>
      <c r="AF344" s="59">
        <v>0</v>
      </c>
    </row>
    <row r="345" spans="1:32" x14ac:dyDescent="0.2">
      <c r="A345" s="30" t="s">
        <v>57</v>
      </c>
      <c r="B345" s="31"/>
      <c r="C345" s="19">
        <v>0</v>
      </c>
      <c r="D345" s="19">
        <v>0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C345" s="19">
        <v>0</v>
      </c>
      <c r="AD345" s="19">
        <v>0</v>
      </c>
      <c r="AE345" s="19">
        <v>0</v>
      </c>
      <c r="AF345" s="19">
        <v>0</v>
      </c>
    </row>
    <row r="346" spans="1:32" x14ac:dyDescent="0.2">
      <c r="A346" s="61" t="s">
        <v>58</v>
      </c>
      <c r="B346" s="25"/>
      <c r="C346" s="62">
        <v>0</v>
      </c>
      <c r="D346" s="62">
        <v>0</v>
      </c>
      <c r="E346" s="62">
        <v>0</v>
      </c>
      <c r="F346" s="62">
        <v>0</v>
      </c>
      <c r="G346" s="62">
        <v>0</v>
      </c>
      <c r="H346" s="62">
        <v>0</v>
      </c>
      <c r="I346" s="62">
        <v>0</v>
      </c>
      <c r="J346" s="62">
        <v>0</v>
      </c>
      <c r="K346" s="62">
        <v>0</v>
      </c>
      <c r="L346" s="62">
        <v>0</v>
      </c>
      <c r="M346" s="62">
        <v>0</v>
      </c>
      <c r="N346" s="62">
        <v>0</v>
      </c>
      <c r="O346" s="62">
        <v>0</v>
      </c>
      <c r="P346" s="62">
        <v>0</v>
      </c>
      <c r="Q346" s="62">
        <v>0</v>
      </c>
      <c r="R346" s="62">
        <v>0</v>
      </c>
      <c r="S346" s="62">
        <v>0</v>
      </c>
      <c r="T346" s="62">
        <v>0</v>
      </c>
      <c r="U346" s="62">
        <v>0</v>
      </c>
      <c r="V346" s="62">
        <v>0</v>
      </c>
      <c r="W346" s="62">
        <v>0</v>
      </c>
      <c r="X346" s="62">
        <v>0</v>
      </c>
      <c r="Y346" s="62">
        <v>0</v>
      </c>
      <c r="Z346" s="62">
        <v>0</v>
      </c>
      <c r="AA346" s="62">
        <v>0</v>
      </c>
      <c r="AB346" s="62">
        <v>0</v>
      </c>
      <c r="AC346" s="62">
        <v>0</v>
      </c>
      <c r="AD346" s="62">
        <v>0</v>
      </c>
      <c r="AE346" s="62">
        <v>0</v>
      </c>
      <c r="AF346" s="62">
        <v>0</v>
      </c>
    </row>
    <row r="347" spans="1:32" x14ac:dyDescent="0.2">
      <c r="A347" s="45" t="s">
        <v>59</v>
      </c>
      <c r="B347" s="63"/>
      <c r="C347" s="47">
        <v>0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7">
        <v>0</v>
      </c>
      <c r="K347" s="47">
        <v>0</v>
      </c>
      <c r="L347" s="47">
        <v>0</v>
      </c>
      <c r="M347" s="47">
        <v>0</v>
      </c>
      <c r="N347" s="47">
        <v>0</v>
      </c>
      <c r="O347" s="47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  <c r="U347" s="47">
        <v>0</v>
      </c>
      <c r="V347" s="47">
        <v>0</v>
      </c>
      <c r="W347" s="47">
        <v>0</v>
      </c>
      <c r="X347" s="47">
        <v>0</v>
      </c>
      <c r="Y347" s="47">
        <v>0</v>
      </c>
      <c r="Z347" s="47">
        <v>0</v>
      </c>
      <c r="AA347" s="47">
        <v>0</v>
      </c>
      <c r="AB347" s="47">
        <v>0</v>
      </c>
      <c r="AC347" s="47">
        <v>0</v>
      </c>
      <c r="AD347" s="47">
        <v>0</v>
      </c>
      <c r="AE347" s="47">
        <v>0</v>
      </c>
      <c r="AF347" s="47">
        <v>0</v>
      </c>
    </row>
    <row r="348" spans="1:32" x14ac:dyDescent="0.2">
      <c r="A348" s="49" t="s">
        <v>60</v>
      </c>
      <c r="B348" s="11"/>
      <c r="C348" s="51">
        <v>0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  <c r="K348" s="51">
        <v>0</v>
      </c>
      <c r="L348" s="51">
        <v>0</v>
      </c>
      <c r="M348" s="51">
        <v>0</v>
      </c>
      <c r="N348" s="51">
        <v>0</v>
      </c>
      <c r="O348" s="51">
        <v>0</v>
      </c>
      <c r="P348" s="51">
        <v>0</v>
      </c>
      <c r="Q348" s="51">
        <v>0</v>
      </c>
      <c r="R348" s="51">
        <v>0</v>
      </c>
      <c r="S348" s="51">
        <v>0</v>
      </c>
      <c r="T348" s="51">
        <v>0</v>
      </c>
      <c r="U348" s="51">
        <v>0</v>
      </c>
      <c r="V348" s="51">
        <v>0</v>
      </c>
      <c r="W348" s="51">
        <v>0</v>
      </c>
      <c r="X348" s="51">
        <v>0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51">
        <v>0</v>
      </c>
      <c r="AF348" s="51">
        <v>0</v>
      </c>
    </row>
    <row r="349" spans="1:32" x14ac:dyDescent="0.2">
      <c r="A349" s="49" t="s">
        <v>61</v>
      </c>
      <c r="B349" s="11"/>
      <c r="C349" s="51">
        <v>0</v>
      </c>
      <c r="D349" s="51">
        <v>0</v>
      </c>
      <c r="E349" s="51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  <c r="K349" s="51">
        <v>0</v>
      </c>
      <c r="L349" s="51">
        <v>0</v>
      </c>
      <c r="M349" s="51">
        <v>0</v>
      </c>
      <c r="N349" s="51">
        <v>0</v>
      </c>
      <c r="O349" s="51">
        <v>0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  <c r="V349" s="51">
        <v>0</v>
      </c>
      <c r="W349" s="51">
        <v>0</v>
      </c>
      <c r="X349" s="51">
        <v>0</v>
      </c>
      <c r="Y349" s="51">
        <v>0</v>
      </c>
      <c r="Z349" s="51">
        <v>0</v>
      </c>
      <c r="AA349" s="51">
        <v>0</v>
      </c>
      <c r="AB349" s="51">
        <v>0</v>
      </c>
      <c r="AC349" s="51">
        <v>0</v>
      </c>
      <c r="AD349" s="51">
        <v>0</v>
      </c>
      <c r="AE349" s="51">
        <v>0</v>
      </c>
      <c r="AF349" s="51">
        <v>0</v>
      </c>
    </row>
    <row r="350" spans="1:32" x14ac:dyDescent="0.2">
      <c r="A350" s="49" t="s">
        <v>62</v>
      </c>
      <c r="B350" s="11"/>
      <c r="C350" s="51">
        <v>0</v>
      </c>
      <c r="D350" s="51">
        <v>0</v>
      </c>
      <c r="E350" s="51">
        <v>0</v>
      </c>
      <c r="F350" s="51">
        <v>0</v>
      </c>
      <c r="G350" s="51">
        <v>0</v>
      </c>
      <c r="H350" s="51">
        <v>0</v>
      </c>
      <c r="I350" s="51">
        <v>0</v>
      </c>
      <c r="J350" s="51">
        <v>0</v>
      </c>
      <c r="K350" s="51">
        <v>0</v>
      </c>
      <c r="L350" s="51">
        <v>0</v>
      </c>
      <c r="M350" s="51">
        <v>0</v>
      </c>
      <c r="N350" s="51">
        <v>0</v>
      </c>
      <c r="O350" s="51">
        <v>0</v>
      </c>
      <c r="P350" s="51">
        <v>0</v>
      </c>
      <c r="Q350" s="51">
        <v>0</v>
      </c>
      <c r="R350" s="51">
        <v>0</v>
      </c>
      <c r="S350" s="51">
        <v>0</v>
      </c>
      <c r="T350" s="51">
        <v>0</v>
      </c>
      <c r="U350" s="51">
        <v>0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</row>
    <row r="351" spans="1:32" x14ac:dyDescent="0.2">
      <c r="A351" s="49" t="s">
        <v>63</v>
      </c>
      <c r="B351" s="11"/>
      <c r="C351" s="51">
        <v>0</v>
      </c>
      <c r="D351" s="51">
        <v>0</v>
      </c>
      <c r="E351" s="51">
        <v>0</v>
      </c>
      <c r="F351" s="51">
        <v>0</v>
      </c>
      <c r="G351" s="51">
        <v>0</v>
      </c>
      <c r="H351" s="51">
        <v>0</v>
      </c>
      <c r="I351" s="51">
        <v>0</v>
      </c>
      <c r="J351" s="51">
        <v>0</v>
      </c>
      <c r="K351" s="51">
        <v>0</v>
      </c>
      <c r="L351" s="51">
        <v>0</v>
      </c>
      <c r="M351" s="51">
        <v>0</v>
      </c>
      <c r="N351" s="51">
        <v>0</v>
      </c>
      <c r="O351" s="51">
        <v>0</v>
      </c>
      <c r="P351" s="51">
        <v>0</v>
      </c>
      <c r="Q351" s="51">
        <v>0</v>
      </c>
      <c r="R351" s="51">
        <v>0</v>
      </c>
      <c r="S351" s="51">
        <v>0</v>
      </c>
      <c r="T351" s="51">
        <v>0</v>
      </c>
      <c r="U351" s="51">
        <v>0</v>
      </c>
      <c r="V351" s="51">
        <v>0</v>
      </c>
      <c r="W351" s="51">
        <v>0</v>
      </c>
      <c r="X351" s="51">
        <v>0</v>
      </c>
      <c r="Y351" s="51">
        <v>0</v>
      </c>
      <c r="Z351" s="51">
        <v>0</v>
      </c>
      <c r="AA351" s="51">
        <v>0</v>
      </c>
      <c r="AB351" s="51">
        <v>0</v>
      </c>
      <c r="AC351" s="51">
        <v>0</v>
      </c>
      <c r="AD351" s="51">
        <v>0</v>
      </c>
      <c r="AE351" s="51">
        <v>0</v>
      </c>
      <c r="AF351" s="51">
        <v>0</v>
      </c>
    </row>
    <row r="352" spans="1:32" x14ac:dyDescent="0.2">
      <c r="A352" s="49" t="s">
        <v>64</v>
      </c>
      <c r="B352" s="11"/>
      <c r="C352" s="51">
        <v>0</v>
      </c>
      <c r="D352" s="51">
        <v>0</v>
      </c>
      <c r="E352" s="51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0</v>
      </c>
      <c r="N352" s="51">
        <v>0</v>
      </c>
      <c r="O352" s="51">
        <v>0</v>
      </c>
      <c r="P352" s="51">
        <v>0</v>
      </c>
      <c r="Q352" s="51">
        <v>0</v>
      </c>
      <c r="R352" s="51">
        <v>0</v>
      </c>
      <c r="S352" s="51">
        <v>0</v>
      </c>
      <c r="T352" s="51">
        <v>0</v>
      </c>
      <c r="U352" s="51">
        <v>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51">
        <v>0</v>
      </c>
      <c r="AF352" s="51">
        <v>0</v>
      </c>
    </row>
    <row r="353" spans="1:32" x14ac:dyDescent="0.2">
      <c r="A353" s="49" t="s">
        <v>65</v>
      </c>
      <c r="B353" s="11"/>
      <c r="C353" s="51">
        <v>0</v>
      </c>
      <c r="D353" s="51">
        <v>0</v>
      </c>
      <c r="E353" s="51">
        <v>0</v>
      </c>
      <c r="F353" s="51">
        <v>0</v>
      </c>
      <c r="G353" s="51">
        <v>0</v>
      </c>
      <c r="H353" s="51">
        <v>0</v>
      </c>
      <c r="I353" s="51">
        <v>0</v>
      </c>
      <c r="J353" s="51">
        <v>0</v>
      </c>
      <c r="K353" s="51">
        <v>0</v>
      </c>
      <c r="L353" s="51">
        <v>0</v>
      </c>
      <c r="M353" s="51">
        <v>0</v>
      </c>
      <c r="N353" s="51">
        <v>0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51">
        <v>0</v>
      </c>
      <c r="U353" s="51">
        <v>0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0</v>
      </c>
      <c r="AD353" s="51">
        <v>0</v>
      </c>
      <c r="AE353" s="51">
        <v>0</v>
      </c>
      <c r="AF353" s="51">
        <v>0</v>
      </c>
    </row>
    <row r="354" spans="1:32" x14ac:dyDescent="0.2">
      <c r="A354" s="55" t="s">
        <v>66</v>
      </c>
      <c r="B354" s="31"/>
      <c r="C354" s="51">
        <v>0</v>
      </c>
      <c r="D354" s="51">
        <v>0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1">
        <v>0</v>
      </c>
      <c r="K354" s="51">
        <v>0</v>
      </c>
      <c r="L354" s="51">
        <v>0</v>
      </c>
      <c r="M354" s="51">
        <v>0</v>
      </c>
      <c r="N354" s="51">
        <v>0</v>
      </c>
      <c r="O354" s="51">
        <v>0</v>
      </c>
      <c r="P354" s="51">
        <v>0</v>
      </c>
      <c r="Q354" s="51">
        <v>0</v>
      </c>
      <c r="R354" s="51">
        <v>0</v>
      </c>
      <c r="S354" s="51">
        <v>0</v>
      </c>
      <c r="T354" s="51">
        <v>0</v>
      </c>
      <c r="U354" s="51">
        <v>0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</row>
    <row r="355" spans="1:32" x14ac:dyDescent="0.2">
      <c r="A355" s="64" t="s">
        <v>67</v>
      </c>
      <c r="B355" s="65"/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  <c r="K355" s="51">
        <v>0</v>
      </c>
      <c r="L355" s="51">
        <v>0</v>
      </c>
      <c r="M355" s="51">
        <v>0</v>
      </c>
      <c r="N355" s="51">
        <v>0</v>
      </c>
      <c r="O355" s="51">
        <v>0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  <c r="V355" s="51">
        <v>0</v>
      </c>
      <c r="W355" s="51">
        <v>0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0</v>
      </c>
      <c r="AD355" s="51">
        <v>0</v>
      </c>
      <c r="AE355" s="51">
        <v>0</v>
      </c>
      <c r="AF355" s="51">
        <v>0</v>
      </c>
    </row>
    <row r="356" spans="1:32" x14ac:dyDescent="0.2">
      <c r="A356" s="66" t="s">
        <v>68</v>
      </c>
      <c r="B356" s="67"/>
      <c r="C356" s="68">
        <v>0</v>
      </c>
      <c r="D356" s="68">
        <v>0</v>
      </c>
      <c r="E356" s="68">
        <v>0</v>
      </c>
      <c r="F356" s="68">
        <v>0</v>
      </c>
      <c r="G356" s="68">
        <v>0</v>
      </c>
      <c r="H356" s="68">
        <v>0</v>
      </c>
      <c r="I356" s="68">
        <v>0</v>
      </c>
      <c r="J356" s="68">
        <v>0</v>
      </c>
      <c r="K356" s="68">
        <v>0</v>
      </c>
      <c r="L356" s="68">
        <v>0</v>
      </c>
      <c r="M356" s="68">
        <v>0</v>
      </c>
      <c r="N356" s="68">
        <v>0</v>
      </c>
      <c r="O356" s="68">
        <v>0</v>
      </c>
      <c r="P356" s="68">
        <v>0</v>
      </c>
      <c r="Q356" s="68">
        <v>0</v>
      </c>
      <c r="R356" s="68">
        <v>0</v>
      </c>
      <c r="S356" s="68">
        <v>0</v>
      </c>
      <c r="T356" s="68">
        <v>0</v>
      </c>
      <c r="U356" s="68">
        <v>0</v>
      </c>
      <c r="V356" s="68">
        <v>0</v>
      </c>
      <c r="W356" s="68">
        <v>0</v>
      </c>
      <c r="X356" s="68">
        <v>0</v>
      </c>
      <c r="Y356" s="68">
        <v>0</v>
      </c>
      <c r="Z356" s="68">
        <v>0</v>
      </c>
      <c r="AA356" s="68">
        <v>0</v>
      </c>
      <c r="AB356" s="68">
        <v>0</v>
      </c>
      <c r="AC356" s="68">
        <v>0</v>
      </c>
      <c r="AD356" s="68">
        <v>0</v>
      </c>
      <c r="AE356" s="68">
        <v>0</v>
      </c>
      <c r="AF356" s="68">
        <v>0</v>
      </c>
    </row>
    <row r="357" spans="1:32" x14ac:dyDescent="0.2">
      <c r="A357" s="66" t="s">
        <v>69</v>
      </c>
      <c r="B357" s="67"/>
      <c r="C357" s="68">
        <v>0</v>
      </c>
      <c r="D357" s="68">
        <v>0</v>
      </c>
      <c r="E357" s="68">
        <v>0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8">
        <v>0</v>
      </c>
      <c r="S357" s="68">
        <v>0</v>
      </c>
      <c r="T357" s="68">
        <v>0</v>
      </c>
      <c r="U357" s="68">
        <v>0</v>
      </c>
      <c r="V357" s="68">
        <v>0</v>
      </c>
      <c r="W357" s="68">
        <v>0</v>
      </c>
      <c r="X357" s="68">
        <v>0</v>
      </c>
      <c r="Y357" s="68">
        <v>0</v>
      </c>
      <c r="Z357" s="68">
        <v>0</v>
      </c>
      <c r="AA357" s="68">
        <v>0</v>
      </c>
      <c r="AB357" s="68">
        <v>0</v>
      </c>
      <c r="AC357" s="68">
        <v>0</v>
      </c>
      <c r="AD357" s="68">
        <v>0</v>
      </c>
      <c r="AE357" s="68">
        <v>0</v>
      </c>
      <c r="AF357" s="68">
        <v>0</v>
      </c>
    </row>
    <row r="358" spans="1:32" x14ac:dyDescent="0.2">
      <c r="A358" s="61" t="s">
        <v>70</v>
      </c>
      <c r="B358" s="25"/>
      <c r="C358" s="62">
        <v>0</v>
      </c>
      <c r="D358" s="62">
        <v>0</v>
      </c>
      <c r="E358" s="62">
        <v>0</v>
      </c>
      <c r="F358" s="62">
        <v>0</v>
      </c>
      <c r="G358" s="62">
        <v>0</v>
      </c>
      <c r="H358" s="62">
        <v>0</v>
      </c>
      <c r="I358" s="62">
        <v>0</v>
      </c>
      <c r="J358" s="62">
        <v>0</v>
      </c>
      <c r="K358" s="62">
        <v>0</v>
      </c>
      <c r="L358" s="62">
        <v>0</v>
      </c>
      <c r="M358" s="62">
        <v>0</v>
      </c>
      <c r="N358" s="62">
        <v>0</v>
      </c>
      <c r="O358" s="62">
        <v>0</v>
      </c>
      <c r="P358" s="62">
        <v>0</v>
      </c>
      <c r="Q358" s="62">
        <v>0</v>
      </c>
      <c r="R358" s="62">
        <v>0</v>
      </c>
      <c r="S358" s="62">
        <v>0</v>
      </c>
      <c r="T358" s="62">
        <v>0</v>
      </c>
      <c r="U358" s="62">
        <v>0</v>
      </c>
      <c r="V358" s="62">
        <v>0</v>
      </c>
      <c r="W358" s="62">
        <v>0</v>
      </c>
      <c r="X358" s="62">
        <v>0</v>
      </c>
      <c r="Y358" s="62">
        <v>0</v>
      </c>
      <c r="Z358" s="62">
        <v>0</v>
      </c>
      <c r="AA358" s="62">
        <v>0</v>
      </c>
      <c r="AB358" s="62">
        <v>0</v>
      </c>
      <c r="AC358" s="62">
        <v>0</v>
      </c>
      <c r="AD358" s="62">
        <v>0</v>
      </c>
      <c r="AE358" s="62">
        <v>0</v>
      </c>
      <c r="AF358" s="62">
        <v>0</v>
      </c>
    </row>
    <row r="359" spans="1:32" x14ac:dyDescent="0.2">
      <c r="A359" s="70" t="s">
        <v>71</v>
      </c>
      <c r="B359" s="71" t="s">
        <v>72</v>
      </c>
      <c r="C359" s="72">
        <v>0</v>
      </c>
      <c r="D359" s="73">
        <v>0</v>
      </c>
      <c r="E359" s="73">
        <v>0</v>
      </c>
      <c r="F359" s="73">
        <v>0</v>
      </c>
      <c r="G359" s="73">
        <v>0</v>
      </c>
      <c r="H359" s="73">
        <v>0</v>
      </c>
      <c r="I359" s="73">
        <v>0</v>
      </c>
      <c r="J359" s="73">
        <v>0</v>
      </c>
      <c r="K359" s="73">
        <v>0</v>
      </c>
      <c r="L359" s="73">
        <v>0</v>
      </c>
      <c r="M359" s="73">
        <v>0</v>
      </c>
      <c r="N359" s="73">
        <v>0</v>
      </c>
      <c r="O359" s="73">
        <v>0</v>
      </c>
      <c r="P359" s="73">
        <v>0</v>
      </c>
      <c r="Q359" s="73">
        <v>0</v>
      </c>
      <c r="R359" s="73">
        <v>0</v>
      </c>
      <c r="S359" s="73">
        <v>0</v>
      </c>
      <c r="T359" s="73">
        <v>0</v>
      </c>
      <c r="U359" s="73">
        <v>0</v>
      </c>
      <c r="V359" s="73">
        <v>0</v>
      </c>
      <c r="W359" s="73">
        <v>0</v>
      </c>
      <c r="X359" s="73">
        <v>0</v>
      </c>
      <c r="Y359" s="73">
        <v>0</v>
      </c>
      <c r="Z359" s="73">
        <v>0</v>
      </c>
      <c r="AA359" s="73">
        <v>0</v>
      </c>
      <c r="AB359" s="73">
        <v>0</v>
      </c>
      <c r="AC359" s="73">
        <v>0</v>
      </c>
      <c r="AD359" s="73">
        <v>0</v>
      </c>
      <c r="AE359" s="73">
        <v>0</v>
      </c>
      <c r="AF359" s="73">
        <v>0</v>
      </c>
    </row>
    <row r="360" spans="1:32" x14ac:dyDescent="0.2">
      <c r="A360" s="70" t="s">
        <v>73</v>
      </c>
      <c r="B360" s="71" t="s">
        <v>74</v>
      </c>
      <c r="C360" s="72">
        <v>0</v>
      </c>
      <c r="D360" s="73">
        <v>0</v>
      </c>
      <c r="E360" s="73">
        <v>0</v>
      </c>
      <c r="F360" s="73">
        <v>0</v>
      </c>
      <c r="G360" s="73">
        <v>0</v>
      </c>
      <c r="H360" s="73">
        <v>0</v>
      </c>
      <c r="I360" s="73">
        <v>0</v>
      </c>
      <c r="J360" s="73">
        <v>0</v>
      </c>
      <c r="K360" s="73">
        <v>0</v>
      </c>
      <c r="L360" s="73">
        <v>0</v>
      </c>
      <c r="M360" s="73">
        <v>0</v>
      </c>
      <c r="N360" s="73">
        <v>0</v>
      </c>
      <c r="O360" s="73">
        <v>0</v>
      </c>
      <c r="P360" s="73">
        <v>0</v>
      </c>
      <c r="Q360" s="73">
        <v>0</v>
      </c>
      <c r="R360" s="73">
        <v>0</v>
      </c>
      <c r="S360" s="73">
        <v>0</v>
      </c>
      <c r="T360" s="73">
        <v>0</v>
      </c>
      <c r="U360" s="73">
        <v>0</v>
      </c>
      <c r="V360" s="73">
        <v>0</v>
      </c>
      <c r="W360" s="73">
        <v>0</v>
      </c>
      <c r="X360" s="73">
        <v>0</v>
      </c>
      <c r="Y360" s="73">
        <v>0</v>
      </c>
      <c r="Z360" s="73">
        <v>0</v>
      </c>
      <c r="AA360" s="73">
        <v>0</v>
      </c>
      <c r="AB360" s="73">
        <v>0</v>
      </c>
      <c r="AC360" s="73">
        <v>0</v>
      </c>
      <c r="AD360" s="73">
        <v>0</v>
      </c>
      <c r="AE360" s="73">
        <v>0</v>
      </c>
      <c r="AF360" s="73">
        <v>0</v>
      </c>
    </row>
    <row r="361" spans="1:32" x14ac:dyDescent="0.2">
      <c r="A361" s="70" t="s">
        <v>75</v>
      </c>
      <c r="B361" s="71" t="s">
        <v>76</v>
      </c>
      <c r="C361" s="72">
        <v>0</v>
      </c>
      <c r="D361" s="73">
        <v>0</v>
      </c>
      <c r="E361" s="73">
        <v>0</v>
      </c>
      <c r="F361" s="73">
        <v>0</v>
      </c>
      <c r="G361" s="73">
        <v>0</v>
      </c>
      <c r="H361" s="73">
        <v>0</v>
      </c>
      <c r="I361" s="73">
        <v>0</v>
      </c>
      <c r="J361" s="73">
        <v>0</v>
      </c>
      <c r="K361" s="73">
        <v>0</v>
      </c>
      <c r="L361" s="73">
        <v>0</v>
      </c>
      <c r="M361" s="73">
        <v>0</v>
      </c>
      <c r="N361" s="73">
        <v>0</v>
      </c>
      <c r="O361" s="73">
        <v>0</v>
      </c>
      <c r="P361" s="73">
        <v>0</v>
      </c>
      <c r="Q361" s="73">
        <v>0</v>
      </c>
      <c r="R361" s="73">
        <v>0</v>
      </c>
      <c r="S361" s="73">
        <v>0</v>
      </c>
      <c r="T361" s="73">
        <v>0</v>
      </c>
      <c r="U361" s="73">
        <v>0</v>
      </c>
      <c r="V361" s="73">
        <v>0</v>
      </c>
      <c r="W361" s="73">
        <v>0</v>
      </c>
      <c r="X361" s="73">
        <v>0</v>
      </c>
      <c r="Y361" s="73">
        <v>0</v>
      </c>
      <c r="Z361" s="73">
        <v>0</v>
      </c>
      <c r="AA361" s="73">
        <v>0</v>
      </c>
      <c r="AB361" s="73">
        <v>0</v>
      </c>
      <c r="AC361" s="73">
        <v>0</v>
      </c>
      <c r="AD361" s="73">
        <v>0</v>
      </c>
      <c r="AE361" s="73">
        <v>0</v>
      </c>
      <c r="AF361" s="73">
        <v>0</v>
      </c>
    </row>
    <row r="362" spans="1:32" x14ac:dyDescent="0.2">
      <c r="A362" s="70" t="s">
        <v>77</v>
      </c>
      <c r="B362" s="71" t="s">
        <v>78</v>
      </c>
      <c r="C362" s="72">
        <v>0</v>
      </c>
      <c r="D362" s="73">
        <v>0</v>
      </c>
      <c r="E362" s="73">
        <v>0</v>
      </c>
      <c r="F362" s="73">
        <v>0</v>
      </c>
      <c r="G362" s="73">
        <v>0</v>
      </c>
      <c r="H362" s="73">
        <v>0</v>
      </c>
      <c r="I362" s="73">
        <v>0</v>
      </c>
      <c r="J362" s="73">
        <v>0</v>
      </c>
      <c r="K362" s="73">
        <v>0</v>
      </c>
      <c r="L362" s="73">
        <v>0</v>
      </c>
      <c r="M362" s="73">
        <v>0</v>
      </c>
      <c r="N362" s="73">
        <v>0</v>
      </c>
      <c r="O362" s="73">
        <v>0</v>
      </c>
      <c r="P362" s="73">
        <v>0</v>
      </c>
      <c r="Q362" s="73">
        <v>0</v>
      </c>
      <c r="R362" s="73">
        <v>0</v>
      </c>
      <c r="S362" s="73">
        <v>0</v>
      </c>
      <c r="T362" s="73">
        <v>0</v>
      </c>
      <c r="U362" s="73">
        <v>0</v>
      </c>
      <c r="V362" s="73">
        <v>0</v>
      </c>
      <c r="W362" s="73">
        <v>0</v>
      </c>
      <c r="X362" s="73">
        <v>0</v>
      </c>
      <c r="Y362" s="73">
        <v>0</v>
      </c>
      <c r="Z362" s="73">
        <v>0</v>
      </c>
      <c r="AA362" s="73">
        <v>0</v>
      </c>
      <c r="AB362" s="73">
        <v>0</v>
      </c>
      <c r="AC362" s="73">
        <v>0</v>
      </c>
      <c r="AD362" s="73">
        <v>0</v>
      </c>
      <c r="AE362" s="73">
        <v>0</v>
      </c>
      <c r="AF362" s="73">
        <v>0</v>
      </c>
    </row>
    <row r="363" spans="1:32" x14ac:dyDescent="0.2">
      <c r="A363" s="70" t="s">
        <v>79</v>
      </c>
      <c r="B363" s="71" t="s">
        <v>80</v>
      </c>
      <c r="C363" s="72">
        <v>0</v>
      </c>
      <c r="D363" s="73">
        <v>0</v>
      </c>
      <c r="E363" s="73">
        <v>0</v>
      </c>
      <c r="F363" s="73">
        <v>0</v>
      </c>
      <c r="G363" s="73">
        <v>0</v>
      </c>
      <c r="H363" s="73">
        <v>0</v>
      </c>
      <c r="I363" s="73">
        <v>0</v>
      </c>
      <c r="J363" s="73">
        <v>0</v>
      </c>
      <c r="K363" s="73">
        <v>0</v>
      </c>
      <c r="L363" s="73">
        <v>0</v>
      </c>
      <c r="M363" s="73">
        <v>0</v>
      </c>
      <c r="N363" s="73">
        <v>0</v>
      </c>
      <c r="O363" s="73">
        <v>0</v>
      </c>
      <c r="P363" s="73">
        <v>0</v>
      </c>
      <c r="Q363" s="73">
        <v>0</v>
      </c>
      <c r="R363" s="73">
        <v>0</v>
      </c>
      <c r="S363" s="73">
        <v>0</v>
      </c>
      <c r="T363" s="73">
        <v>0</v>
      </c>
      <c r="U363" s="73">
        <v>0</v>
      </c>
      <c r="V363" s="73">
        <v>0</v>
      </c>
      <c r="W363" s="73">
        <v>0</v>
      </c>
      <c r="X363" s="73">
        <v>0</v>
      </c>
      <c r="Y363" s="73">
        <v>0</v>
      </c>
      <c r="Z363" s="73">
        <v>0</v>
      </c>
      <c r="AA363" s="73">
        <v>0</v>
      </c>
      <c r="AB363" s="73">
        <v>0</v>
      </c>
      <c r="AC363" s="73">
        <v>0</v>
      </c>
      <c r="AD363" s="73">
        <v>0</v>
      </c>
      <c r="AE363" s="73">
        <v>0</v>
      </c>
      <c r="AF363" s="73">
        <v>0</v>
      </c>
    </row>
    <row r="364" spans="1:32" x14ac:dyDescent="0.2">
      <c r="A364" s="74" t="s">
        <v>81</v>
      </c>
      <c r="B364" s="75"/>
      <c r="C364" s="72">
        <v>0</v>
      </c>
      <c r="D364" s="73">
        <v>0</v>
      </c>
      <c r="E364" s="73">
        <v>0</v>
      </c>
      <c r="F364" s="73">
        <v>0</v>
      </c>
      <c r="G364" s="73">
        <v>0</v>
      </c>
      <c r="H364" s="73">
        <v>0</v>
      </c>
      <c r="I364" s="73">
        <v>0</v>
      </c>
      <c r="J364" s="73">
        <v>0</v>
      </c>
      <c r="K364" s="73">
        <v>0</v>
      </c>
      <c r="L364" s="73">
        <v>0</v>
      </c>
      <c r="M364" s="73">
        <v>0</v>
      </c>
      <c r="N364" s="73">
        <v>0</v>
      </c>
      <c r="O364" s="73">
        <v>0</v>
      </c>
      <c r="P364" s="73">
        <v>0</v>
      </c>
      <c r="Q364" s="73">
        <v>0</v>
      </c>
      <c r="R364" s="73">
        <v>0</v>
      </c>
      <c r="S364" s="73">
        <v>0</v>
      </c>
      <c r="T364" s="73">
        <v>0</v>
      </c>
      <c r="U364" s="73">
        <v>0</v>
      </c>
      <c r="V364" s="73">
        <v>0</v>
      </c>
      <c r="W364" s="73">
        <v>0</v>
      </c>
      <c r="X364" s="73">
        <v>0</v>
      </c>
      <c r="Y364" s="73">
        <v>0</v>
      </c>
      <c r="Z364" s="73">
        <v>0</v>
      </c>
      <c r="AA364" s="73">
        <v>0</v>
      </c>
      <c r="AB364" s="73">
        <v>0</v>
      </c>
      <c r="AC364" s="73">
        <v>0</v>
      </c>
      <c r="AD364" s="73">
        <v>0</v>
      </c>
      <c r="AE364" s="73">
        <v>0</v>
      </c>
      <c r="AF364" s="73">
        <v>0</v>
      </c>
    </row>
    <row r="365" spans="1:32" x14ac:dyDescent="0.2">
      <c r="A365" s="76" t="s">
        <v>82</v>
      </c>
      <c r="B365" s="28"/>
      <c r="C365" s="78">
        <v>0</v>
      </c>
      <c r="D365" s="78">
        <v>0</v>
      </c>
      <c r="E365" s="78">
        <v>0</v>
      </c>
      <c r="F365" s="78">
        <v>0</v>
      </c>
      <c r="G365" s="78">
        <v>0</v>
      </c>
      <c r="H365" s="78">
        <v>0</v>
      </c>
      <c r="I365" s="78">
        <v>0</v>
      </c>
      <c r="J365" s="78">
        <v>0</v>
      </c>
      <c r="K365" s="78">
        <v>0</v>
      </c>
      <c r="L365" s="78">
        <v>0</v>
      </c>
      <c r="M365" s="78">
        <v>0</v>
      </c>
      <c r="N365" s="78">
        <v>0</v>
      </c>
      <c r="O365" s="78">
        <v>0</v>
      </c>
      <c r="P365" s="78">
        <v>0</v>
      </c>
      <c r="Q365" s="78">
        <v>0</v>
      </c>
      <c r="R365" s="78">
        <v>0</v>
      </c>
      <c r="S365" s="78">
        <v>0</v>
      </c>
      <c r="T365" s="78">
        <v>0</v>
      </c>
      <c r="U365" s="78">
        <v>0</v>
      </c>
      <c r="V365" s="78">
        <v>0</v>
      </c>
      <c r="W365" s="78">
        <v>0</v>
      </c>
      <c r="X365" s="78">
        <v>0</v>
      </c>
      <c r="Y365" s="78">
        <v>0</v>
      </c>
      <c r="Z365" s="78">
        <v>0</v>
      </c>
      <c r="AA365" s="78">
        <v>0</v>
      </c>
      <c r="AB365" s="78">
        <v>0</v>
      </c>
      <c r="AC365" s="78">
        <v>0</v>
      </c>
      <c r="AD365" s="78">
        <v>0</v>
      </c>
      <c r="AE365" s="78">
        <v>0</v>
      </c>
      <c r="AF365" s="78">
        <v>0</v>
      </c>
    </row>
    <row r="366" spans="1:32" x14ac:dyDescent="0.2">
      <c r="A366" s="79" t="s">
        <v>83</v>
      </c>
      <c r="B366" s="80" t="s">
        <v>84</v>
      </c>
      <c r="C366" s="81">
        <v>0</v>
      </c>
      <c r="D366" s="82">
        <v>0</v>
      </c>
      <c r="E366" s="82">
        <v>0</v>
      </c>
      <c r="F366" s="82">
        <v>0</v>
      </c>
      <c r="G366" s="82">
        <v>0</v>
      </c>
      <c r="H366" s="82">
        <v>0</v>
      </c>
      <c r="I366" s="82">
        <v>0</v>
      </c>
      <c r="J366" s="82">
        <v>0</v>
      </c>
      <c r="K366" s="82">
        <v>0</v>
      </c>
      <c r="L366" s="82">
        <v>0</v>
      </c>
      <c r="M366" s="82">
        <v>0</v>
      </c>
      <c r="N366" s="82">
        <v>0</v>
      </c>
      <c r="O366" s="82">
        <v>0</v>
      </c>
      <c r="P366" s="82">
        <v>0</v>
      </c>
      <c r="Q366" s="82">
        <v>0</v>
      </c>
      <c r="R366" s="82">
        <v>0</v>
      </c>
      <c r="S366" s="82">
        <v>0</v>
      </c>
      <c r="T366" s="82">
        <v>0</v>
      </c>
      <c r="U366" s="82">
        <v>0</v>
      </c>
      <c r="V366" s="82">
        <v>0</v>
      </c>
      <c r="W366" s="82">
        <v>0</v>
      </c>
      <c r="X366" s="82">
        <v>0</v>
      </c>
      <c r="Y366" s="82">
        <v>0</v>
      </c>
      <c r="Z366" s="82">
        <v>0</v>
      </c>
      <c r="AA366" s="82">
        <v>0</v>
      </c>
      <c r="AB366" s="82">
        <v>0</v>
      </c>
      <c r="AC366" s="82">
        <v>0</v>
      </c>
      <c r="AD366" s="82">
        <v>0</v>
      </c>
      <c r="AE366" s="82">
        <v>0</v>
      </c>
      <c r="AF366" s="82">
        <v>0</v>
      </c>
    </row>
    <row r="367" spans="1:32" x14ac:dyDescent="0.2">
      <c r="A367" s="83" t="s">
        <v>85</v>
      </c>
      <c r="B367" s="84">
        <v>84</v>
      </c>
      <c r="C367" s="72">
        <v>0</v>
      </c>
      <c r="D367" s="73">
        <v>0</v>
      </c>
      <c r="E367" s="73">
        <v>0</v>
      </c>
      <c r="F367" s="73">
        <v>0</v>
      </c>
      <c r="G367" s="73">
        <v>0</v>
      </c>
      <c r="H367" s="73">
        <v>0</v>
      </c>
      <c r="I367" s="73">
        <v>0</v>
      </c>
      <c r="J367" s="73">
        <v>0</v>
      </c>
      <c r="K367" s="73">
        <v>0</v>
      </c>
      <c r="L367" s="73">
        <v>0</v>
      </c>
      <c r="M367" s="73">
        <v>0</v>
      </c>
      <c r="N367" s="73">
        <v>0</v>
      </c>
      <c r="O367" s="73">
        <v>0</v>
      </c>
      <c r="P367" s="73">
        <v>0</v>
      </c>
      <c r="Q367" s="73">
        <v>0</v>
      </c>
      <c r="R367" s="73">
        <v>0</v>
      </c>
      <c r="S367" s="73">
        <v>0</v>
      </c>
      <c r="T367" s="73">
        <v>0</v>
      </c>
      <c r="U367" s="73">
        <v>0</v>
      </c>
      <c r="V367" s="73">
        <v>0</v>
      </c>
      <c r="W367" s="73">
        <v>0</v>
      </c>
      <c r="X367" s="73">
        <v>0</v>
      </c>
      <c r="Y367" s="73">
        <v>0</v>
      </c>
      <c r="Z367" s="73">
        <v>0</v>
      </c>
      <c r="AA367" s="73">
        <v>0</v>
      </c>
      <c r="AB367" s="73">
        <v>0</v>
      </c>
      <c r="AC367" s="73">
        <v>0</v>
      </c>
      <c r="AD367" s="73">
        <v>0</v>
      </c>
      <c r="AE367" s="73">
        <v>0</v>
      </c>
      <c r="AF367" s="73">
        <v>0</v>
      </c>
    </row>
    <row r="368" spans="1:32" x14ac:dyDescent="0.2">
      <c r="A368" s="70" t="s">
        <v>86</v>
      </c>
      <c r="B368" s="71">
        <v>85</v>
      </c>
      <c r="C368" s="72">
        <v>0</v>
      </c>
      <c r="D368" s="73">
        <v>0</v>
      </c>
      <c r="E368" s="73">
        <v>0</v>
      </c>
      <c r="F368" s="73">
        <v>0</v>
      </c>
      <c r="G368" s="73">
        <v>0</v>
      </c>
      <c r="H368" s="73">
        <v>0</v>
      </c>
      <c r="I368" s="73">
        <v>0</v>
      </c>
      <c r="J368" s="73">
        <v>0</v>
      </c>
      <c r="K368" s="73">
        <v>0</v>
      </c>
      <c r="L368" s="73">
        <v>0</v>
      </c>
      <c r="M368" s="73">
        <v>0</v>
      </c>
      <c r="N368" s="73">
        <v>0</v>
      </c>
      <c r="O368" s="73">
        <v>0</v>
      </c>
      <c r="P368" s="73">
        <v>0</v>
      </c>
      <c r="Q368" s="73">
        <v>0</v>
      </c>
      <c r="R368" s="73">
        <v>0</v>
      </c>
      <c r="S368" s="73">
        <v>0</v>
      </c>
      <c r="T368" s="73">
        <v>0</v>
      </c>
      <c r="U368" s="73">
        <v>0</v>
      </c>
      <c r="V368" s="73">
        <v>0</v>
      </c>
      <c r="W368" s="73">
        <v>0</v>
      </c>
      <c r="X368" s="73">
        <v>0</v>
      </c>
      <c r="Y368" s="73">
        <v>0</v>
      </c>
      <c r="Z368" s="73">
        <v>0</v>
      </c>
      <c r="AA368" s="73">
        <v>0</v>
      </c>
      <c r="AB368" s="73">
        <v>0</v>
      </c>
      <c r="AC368" s="73">
        <v>0</v>
      </c>
      <c r="AD368" s="73">
        <v>0</v>
      </c>
      <c r="AE368" s="73">
        <v>0</v>
      </c>
      <c r="AF368" s="73">
        <v>0</v>
      </c>
    </row>
    <row r="369" spans="1:32" x14ac:dyDescent="0.2">
      <c r="A369" s="74" t="s">
        <v>87</v>
      </c>
      <c r="B369" s="75" t="s">
        <v>88</v>
      </c>
      <c r="C369" s="85">
        <v>0</v>
      </c>
      <c r="D369" s="86">
        <v>0</v>
      </c>
      <c r="E369" s="86">
        <v>0</v>
      </c>
      <c r="F369" s="86">
        <v>0</v>
      </c>
      <c r="G369" s="86">
        <v>0</v>
      </c>
      <c r="H369" s="86">
        <v>0</v>
      </c>
      <c r="I369" s="86">
        <v>0</v>
      </c>
      <c r="J369" s="86">
        <v>0</v>
      </c>
      <c r="K369" s="86">
        <v>0</v>
      </c>
      <c r="L369" s="86">
        <v>0</v>
      </c>
      <c r="M369" s="86">
        <v>0</v>
      </c>
      <c r="N369" s="86">
        <v>0</v>
      </c>
      <c r="O369" s="86">
        <v>0</v>
      </c>
      <c r="P369" s="86">
        <v>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</row>
    <row r="370" spans="1:32" x14ac:dyDescent="0.2">
      <c r="A370" s="32" t="s">
        <v>89</v>
      </c>
      <c r="B370" s="33"/>
      <c r="C370" s="34">
        <v>0</v>
      </c>
      <c r="D370" s="34">
        <v>0</v>
      </c>
      <c r="E370" s="34">
        <v>0</v>
      </c>
      <c r="F370" s="34">
        <v>0</v>
      </c>
      <c r="G370" s="34">
        <v>0</v>
      </c>
      <c r="H370" s="34">
        <v>0</v>
      </c>
      <c r="I370" s="34">
        <v>0</v>
      </c>
      <c r="J370" s="34">
        <v>0</v>
      </c>
      <c r="K370" s="34">
        <v>0</v>
      </c>
      <c r="L370" s="34">
        <v>0</v>
      </c>
      <c r="M370" s="34">
        <v>0</v>
      </c>
      <c r="N370" s="34">
        <v>0</v>
      </c>
      <c r="O370" s="34">
        <v>0</v>
      </c>
      <c r="P370" s="34">
        <v>0</v>
      </c>
      <c r="Q370" s="34">
        <v>0</v>
      </c>
      <c r="R370" s="34">
        <v>0</v>
      </c>
      <c r="S370" s="34">
        <v>0</v>
      </c>
      <c r="T370" s="34">
        <v>0</v>
      </c>
      <c r="U370" s="34">
        <v>0</v>
      </c>
      <c r="V370" s="34">
        <v>0</v>
      </c>
      <c r="W370" s="34">
        <v>0</v>
      </c>
      <c r="X370" s="34">
        <v>0</v>
      </c>
      <c r="Y370" s="34">
        <v>0</v>
      </c>
      <c r="Z370" s="34">
        <v>0</v>
      </c>
      <c r="AA370" s="34">
        <v>0</v>
      </c>
      <c r="AB370" s="34">
        <v>0</v>
      </c>
      <c r="AC370" s="34">
        <v>0</v>
      </c>
      <c r="AD370" s="34">
        <v>0</v>
      </c>
      <c r="AE370" s="34">
        <v>0</v>
      </c>
      <c r="AF370" s="34">
        <v>0</v>
      </c>
    </row>
    <row r="371" spans="1:32" ht="13.5" thickBot="1" x14ac:dyDescent="0.25">
      <c r="A371" s="30" t="s">
        <v>90</v>
      </c>
      <c r="B371" s="31"/>
      <c r="C371" s="19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0</v>
      </c>
      <c r="J371" s="19">
        <v>0</v>
      </c>
      <c r="K371" s="19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19">
        <v>0</v>
      </c>
      <c r="R371" s="19">
        <v>0</v>
      </c>
      <c r="S371" s="19">
        <v>0</v>
      </c>
      <c r="T371" s="19">
        <v>0</v>
      </c>
      <c r="U371" s="19">
        <v>0</v>
      </c>
      <c r="V371" s="19">
        <v>0</v>
      </c>
      <c r="W371" s="19">
        <v>0</v>
      </c>
      <c r="X371" s="19">
        <v>0</v>
      </c>
      <c r="Y371" s="19">
        <v>0</v>
      </c>
      <c r="Z371" s="19">
        <v>0</v>
      </c>
      <c r="AA371" s="19">
        <v>0</v>
      </c>
      <c r="AB371" s="19">
        <v>0</v>
      </c>
      <c r="AC371" s="19">
        <v>0</v>
      </c>
      <c r="AD371" s="19">
        <v>0</v>
      </c>
      <c r="AE371" s="19">
        <v>0</v>
      </c>
      <c r="AF371" s="19">
        <v>0</v>
      </c>
    </row>
    <row r="372" spans="1:32" ht="13.5" thickBot="1" x14ac:dyDescent="0.25">
      <c r="A372" s="36" t="s">
        <v>91</v>
      </c>
      <c r="B372" s="37"/>
      <c r="C372" s="38">
        <v>0</v>
      </c>
      <c r="D372" s="38">
        <v>0</v>
      </c>
      <c r="E372" s="38">
        <v>0</v>
      </c>
      <c r="F372" s="38">
        <v>0</v>
      </c>
      <c r="G372" s="38">
        <v>0</v>
      </c>
      <c r="H372" s="38">
        <v>0</v>
      </c>
      <c r="I372" s="38">
        <v>0</v>
      </c>
      <c r="J372" s="38">
        <v>0</v>
      </c>
      <c r="K372" s="38">
        <v>0</v>
      </c>
      <c r="L372" s="38">
        <v>0</v>
      </c>
      <c r="M372" s="38">
        <v>0</v>
      </c>
      <c r="N372" s="38">
        <v>0</v>
      </c>
      <c r="O372" s="38">
        <v>0</v>
      </c>
      <c r="P372" s="38">
        <v>0</v>
      </c>
      <c r="Q372" s="38">
        <v>0</v>
      </c>
      <c r="R372" s="38">
        <v>0</v>
      </c>
      <c r="S372" s="38">
        <v>0</v>
      </c>
      <c r="T372" s="38">
        <v>0</v>
      </c>
      <c r="U372" s="38">
        <v>0</v>
      </c>
      <c r="V372" s="38">
        <v>0</v>
      </c>
      <c r="W372" s="38">
        <v>0</v>
      </c>
      <c r="X372" s="38">
        <v>0</v>
      </c>
      <c r="Y372" s="38">
        <v>0</v>
      </c>
      <c r="Z372" s="38">
        <v>0</v>
      </c>
      <c r="AA372" s="38">
        <v>0</v>
      </c>
      <c r="AB372" s="38">
        <v>0</v>
      </c>
      <c r="AC372" s="38">
        <v>0</v>
      </c>
      <c r="AD372" s="38">
        <v>0</v>
      </c>
      <c r="AE372" s="38">
        <v>0</v>
      </c>
      <c r="AF372" s="38">
        <v>0</v>
      </c>
    </row>
    <row r="374" spans="1:32" x14ac:dyDescent="0.2">
      <c r="A374" s="94"/>
      <c r="B374" s="95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</row>
    <row r="375" spans="1:32" x14ac:dyDescent="0.2">
      <c r="A375"/>
      <c r="B375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 spans="1:32" ht="45.75" thickBot="1" x14ac:dyDescent="0.3">
      <c r="A376" s="90" t="s">
        <v>125</v>
      </c>
      <c r="B376" s="2" t="s">
        <v>1</v>
      </c>
      <c r="C376" s="3">
        <v>1990</v>
      </c>
      <c r="D376" s="3">
        <v>1991</v>
      </c>
      <c r="E376" s="3">
        <v>1992</v>
      </c>
      <c r="F376" s="3">
        <v>1993</v>
      </c>
      <c r="G376" s="3">
        <v>1994</v>
      </c>
      <c r="H376" s="3">
        <v>1995</v>
      </c>
      <c r="I376" s="3">
        <v>1996</v>
      </c>
      <c r="J376" s="3">
        <v>1997</v>
      </c>
      <c r="K376" s="3">
        <v>1998</v>
      </c>
      <c r="L376" s="3">
        <v>1999</v>
      </c>
      <c r="M376" s="3">
        <v>2000</v>
      </c>
      <c r="N376" s="3">
        <v>2001</v>
      </c>
      <c r="O376" s="3">
        <v>2002</v>
      </c>
      <c r="P376" s="3">
        <v>2003</v>
      </c>
      <c r="Q376" s="3">
        <v>2004</v>
      </c>
      <c r="R376" s="3">
        <v>2005</v>
      </c>
      <c r="S376" s="3">
        <v>2006</v>
      </c>
      <c r="T376" s="3">
        <v>2007</v>
      </c>
      <c r="U376" s="3">
        <v>2008</v>
      </c>
      <c r="V376" s="3">
        <v>2009</v>
      </c>
      <c r="W376" s="3">
        <v>2010</v>
      </c>
      <c r="X376" s="3">
        <v>2011</v>
      </c>
      <c r="Y376" s="3">
        <v>2012</v>
      </c>
      <c r="Z376" s="3">
        <v>2013</v>
      </c>
      <c r="AA376" s="3">
        <v>2014</v>
      </c>
      <c r="AB376" s="3">
        <v>2015</v>
      </c>
      <c r="AC376" s="3">
        <v>2016</v>
      </c>
      <c r="AD376" s="3">
        <v>2017</v>
      </c>
      <c r="AE376" s="3">
        <v>2018</v>
      </c>
      <c r="AF376" s="3">
        <v>2019</v>
      </c>
    </row>
    <row r="377" spans="1:32" x14ac:dyDescent="0.2">
      <c r="A377" s="5" t="s">
        <v>2</v>
      </c>
      <c r="B377" s="6"/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6.9968399999999997</v>
      </c>
      <c r="J377" s="7">
        <v>21.850199999999997</v>
      </c>
      <c r="K377" s="7">
        <v>20.99052</v>
      </c>
      <c r="L377" s="7">
        <v>22.99644</v>
      </c>
      <c r="M377" s="7">
        <v>23.593439999999998</v>
      </c>
      <c r="N377" s="7">
        <v>23.999399999999998</v>
      </c>
      <c r="O377" s="7">
        <v>19.175639999999998</v>
      </c>
      <c r="P377" s="7">
        <v>16.405559999999998</v>
      </c>
      <c r="Q377" s="7">
        <v>19.939799999999998</v>
      </c>
      <c r="R377" s="7">
        <v>24.937049795473136</v>
      </c>
      <c r="S377" s="7">
        <v>25.412018892827923</v>
      </c>
      <c r="T377" s="7">
        <v>36.378660594033143</v>
      </c>
      <c r="U377" s="7">
        <v>39.177066211884537</v>
      </c>
      <c r="V377" s="7">
        <v>42.147067755128354</v>
      </c>
      <c r="W377" s="7">
        <v>44.155811515009674</v>
      </c>
      <c r="X377" s="7">
        <v>43.743731196200734</v>
      </c>
      <c r="Y377" s="7">
        <v>42.979400797369799</v>
      </c>
      <c r="Z377" s="7">
        <v>37.788779274270411</v>
      </c>
      <c r="AA377" s="7">
        <v>39.064855679693935</v>
      </c>
      <c r="AB377" s="7">
        <v>41.736329926648381</v>
      </c>
      <c r="AC377" s="7">
        <v>39.662555290042299</v>
      </c>
      <c r="AD377" s="7">
        <v>38.984644966807721</v>
      </c>
      <c r="AE377" s="7">
        <v>33.531818868055431</v>
      </c>
      <c r="AF377" s="7">
        <v>31.098271201309991</v>
      </c>
    </row>
    <row r="378" spans="1:32" x14ac:dyDescent="0.2">
      <c r="A378" s="10" t="s">
        <v>3</v>
      </c>
      <c r="B378" s="11"/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</row>
    <row r="379" spans="1:32" x14ac:dyDescent="0.2">
      <c r="A379" s="10" t="s">
        <v>4</v>
      </c>
      <c r="B379" s="11"/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</row>
    <row r="380" spans="1:32" x14ac:dyDescent="0.2">
      <c r="A380" s="10" t="s">
        <v>5</v>
      </c>
      <c r="B380" s="11"/>
      <c r="C380" s="12">
        <v>0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</row>
    <row r="381" spans="1:32" ht="13.5" thickBot="1" x14ac:dyDescent="0.25">
      <c r="A381" s="13" t="s">
        <v>6</v>
      </c>
      <c r="B381" s="14"/>
      <c r="C381" s="15">
        <v>0</v>
      </c>
      <c r="D381" s="15">
        <v>0</v>
      </c>
      <c r="E381" s="15">
        <v>0</v>
      </c>
      <c r="F381" s="15">
        <v>0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5">
        <v>0</v>
      </c>
      <c r="V381" s="15">
        <v>0</v>
      </c>
      <c r="W381" s="15">
        <v>0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</row>
    <row r="382" spans="1:32" x14ac:dyDescent="0.2">
      <c r="A382" s="16" t="s">
        <v>7</v>
      </c>
      <c r="B382" s="17"/>
      <c r="C382" s="18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6.9968399999999997</v>
      </c>
      <c r="J382" s="18">
        <v>21.850199999999997</v>
      </c>
      <c r="K382" s="18">
        <v>20.99052</v>
      </c>
      <c r="L382" s="18">
        <v>22.99644</v>
      </c>
      <c r="M382" s="18">
        <v>23.593439999999998</v>
      </c>
      <c r="N382" s="18">
        <v>23.999399999999998</v>
      </c>
      <c r="O382" s="18">
        <v>19.175639999999998</v>
      </c>
      <c r="P382" s="18">
        <v>16.405559999999998</v>
      </c>
      <c r="Q382" s="18">
        <v>19.939799999999998</v>
      </c>
      <c r="R382" s="18">
        <v>24.937049795473136</v>
      </c>
      <c r="S382" s="18">
        <v>25.412018892827923</v>
      </c>
      <c r="T382" s="18">
        <v>36.378660594033143</v>
      </c>
      <c r="U382" s="18">
        <v>39.177066211884537</v>
      </c>
      <c r="V382" s="18">
        <v>42.147067755128354</v>
      </c>
      <c r="W382" s="18">
        <v>44.155811515009674</v>
      </c>
      <c r="X382" s="18">
        <v>43.743731196200734</v>
      </c>
      <c r="Y382" s="18">
        <v>42.979400797369799</v>
      </c>
      <c r="Z382" s="18">
        <v>37.788779274270411</v>
      </c>
      <c r="AA382" s="18">
        <v>39.064855679693935</v>
      </c>
      <c r="AB382" s="18">
        <v>41.736329926648381</v>
      </c>
      <c r="AC382" s="18">
        <v>39.662555290042299</v>
      </c>
      <c r="AD382" s="18">
        <v>38.984644966807721</v>
      </c>
      <c r="AE382" s="18">
        <v>33.531818868055431</v>
      </c>
      <c r="AF382" s="18">
        <v>31.098271201309991</v>
      </c>
    </row>
    <row r="383" spans="1:32" ht="13.5" thickBot="1" x14ac:dyDescent="0.25">
      <c r="A383" s="21" t="s">
        <v>8</v>
      </c>
      <c r="B383" s="22"/>
      <c r="C383" s="23">
        <f t="shared" ref="C383:AF383" si="6">C382-C402</f>
        <v>0</v>
      </c>
      <c r="D383" s="23">
        <f t="shared" si="6"/>
        <v>0</v>
      </c>
      <c r="E383" s="23">
        <f t="shared" si="6"/>
        <v>0</v>
      </c>
      <c r="F383" s="23">
        <f t="shared" si="6"/>
        <v>0</v>
      </c>
      <c r="G383" s="23">
        <f t="shared" si="6"/>
        <v>0</v>
      </c>
      <c r="H383" s="23">
        <f t="shared" si="6"/>
        <v>0</v>
      </c>
      <c r="I383" s="23">
        <f t="shared" si="6"/>
        <v>6.9968399999999997</v>
      </c>
      <c r="J383" s="23">
        <f t="shared" si="6"/>
        <v>21.850199999999997</v>
      </c>
      <c r="K383" s="23">
        <f t="shared" si="6"/>
        <v>20.99052</v>
      </c>
      <c r="L383" s="23">
        <f t="shared" si="6"/>
        <v>22.99644</v>
      </c>
      <c r="M383" s="23">
        <f t="shared" si="6"/>
        <v>23.593439999999998</v>
      </c>
      <c r="N383" s="23">
        <f t="shared" si="6"/>
        <v>23.999399999999998</v>
      </c>
      <c r="O383" s="23">
        <f t="shared" si="6"/>
        <v>19.175639999999998</v>
      </c>
      <c r="P383" s="23">
        <f t="shared" si="6"/>
        <v>16.405559999999998</v>
      </c>
      <c r="Q383" s="23">
        <f t="shared" si="6"/>
        <v>19.939799999999998</v>
      </c>
      <c r="R383" s="23">
        <f t="shared" si="6"/>
        <v>24.937049795473136</v>
      </c>
      <c r="S383" s="23">
        <f t="shared" si="6"/>
        <v>25.412018892827923</v>
      </c>
      <c r="T383" s="23">
        <f t="shared" si="6"/>
        <v>36.378660594033143</v>
      </c>
      <c r="U383" s="23">
        <f t="shared" si="6"/>
        <v>39.177066211884537</v>
      </c>
      <c r="V383" s="23">
        <f t="shared" si="6"/>
        <v>42.147067755128354</v>
      </c>
      <c r="W383" s="23">
        <f t="shared" si="6"/>
        <v>44.155811515009674</v>
      </c>
      <c r="X383" s="23">
        <f t="shared" si="6"/>
        <v>43.743731196200734</v>
      </c>
      <c r="Y383" s="23">
        <f t="shared" si="6"/>
        <v>42.979400797369799</v>
      </c>
      <c r="Z383" s="23">
        <f t="shared" si="6"/>
        <v>37.788779274270411</v>
      </c>
      <c r="AA383" s="23">
        <f t="shared" si="6"/>
        <v>39.064855679693935</v>
      </c>
      <c r="AB383" s="23">
        <f t="shared" si="6"/>
        <v>41.736329926648381</v>
      </c>
      <c r="AC383" s="23">
        <f t="shared" si="6"/>
        <v>39.662555290042299</v>
      </c>
      <c r="AD383" s="23">
        <f t="shared" si="6"/>
        <v>38.984644966807721</v>
      </c>
      <c r="AE383" s="23">
        <f t="shared" si="6"/>
        <v>33.531818868055431</v>
      </c>
      <c r="AF383" s="23">
        <f t="shared" si="6"/>
        <v>31.098271201309991</v>
      </c>
    </row>
    <row r="384" spans="1:32" x14ac:dyDescent="0.2">
      <c r="A384" s="16" t="s">
        <v>9</v>
      </c>
      <c r="B384" s="17"/>
      <c r="C384" s="18">
        <v>0</v>
      </c>
      <c r="D384" s="18">
        <v>0</v>
      </c>
      <c r="E384" s="18">
        <v>0</v>
      </c>
      <c r="F384" s="18">
        <v>0</v>
      </c>
      <c r="G384" s="18">
        <v>0</v>
      </c>
      <c r="H384" s="18">
        <v>0</v>
      </c>
      <c r="I384" s="18">
        <v>6.9968399999999997</v>
      </c>
      <c r="J384" s="18">
        <v>21.850199999999997</v>
      </c>
      <c r="K384" s="18">
        <v>20.99052</v>
      </c>
      <c r="L384" s="18">
        <v>22.99644</v>
      </c>
      <c r="M384" s="18">
        <v>23.593439999999998</v>
      </c>
      <c r="N384" s="18">
        <v>23.999399999999998</v>
      </c>
      <c r="O384" s="18">
        <v>19.175639999999998</v>
      </c>
      <c r="P384" s="18">
        <v>16.405559999999998</v>
      </c>
      <c r="Q384" s="18">
        <v>19.939799999999998</v>
      </c>
      <c r="R384" s="18">
        <v>24.937049795473136</v>
      </c>
      <c r="S384" s="18">
        <v>25.412018892827923</v>
      </c>
      <c r="T384" s="18">
        <v>36.378660594033143</v>
      </c>
      <c r="U384" s="18">
        <v>39.177066211884537</v>
      </c>
      <c r="V384" s="18">
        <v>42.147067755128354</v>
      </c>
      <c r="W384" s="18">
        <v>44.155811515009674</v>
      </c>
      <c r="X384" s="18">
        <v>43.743731196200734</v>
      </c>
      <c r="Y384" s="18">
        <v>42.979400797369799</v>
      </c>
      <c r="Z384" s="18">
        <v>37.788779274270411</v>
      </c>
      <c r="AA384" s="18">
        <v>39.064855679693935</v>
      </c>
      <c r="AB384" s="18">
        <v>41.736329926648381</v>
      </c>
      <c r="AC384" s="18">
        <v>39.662555290042299</v>
      </c>
      <c r="AD384" s="18">
        <v>38.984644966807721</v>
      </c>
      <c r="AE384" s="18">
        <v>33.531818868055431</v>
      </c>
      <c r="AF384" s="18">
        <v>31.098271201309991</v>
      </c>
    </row>
    <row r="385" spans="1:32" x14ac:dyDescent="0.2">
      <c r="A385" s="24" t="s">
        <v>10</v>
      </c>
      <c r="B385" s="25"/>
      <c r="C385" s="26">
        <v>0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6.9968399999999997</v>
      </c>
      <c r="J385" s="26">
        <v>21.850199999999997</v>
      </c>
      <c r="K385" s="26">
        <v>20.99052</v>
      </c>
      <c r="L385" s="26">
        <v>22.99644</v>
      </c>
      <c r="M385" s="26">
        <v>23.593439999999998</v>
      </c>
      <c r="N385" s="26">
        <v>23.999399999999998</v>
      </c>
      <c r="O385" s="26">
        <v>19.175639999999998</v>
      </c>
      <c r="P385" s="26">
        <v>16.405559999999998</v>
      </c>
      <c r="Q385" s="26">
        <v>19.939799999999998</v>
      </c>
      <c r="R385" s="26">
        <v>24.937049795473136</v>
      </c>
      <c r="S385" s="26">
        <v>25.412018892827923</v>
      </c>
      <c r="T385" s="26">
        <v>36.378660594033143</v>
      </c>
      <c r="U385" s="26">
        <v>39.177066211884537</v>
      </c>
      <c r="V385" s="26">
        <v>42.147067755128354</v>
      </c>
      <c r="W385" s="26">
        <v>44.155811515009674</v>
      </c>
      <c r="X385" s="26">
        <v>43.743731196200734</v>
      </c>
      <c r="Y385" s="26">
        <v>42.979400797369799</v>
      </c>
      <c r="Z385" s="26">
        <v>37.788779274270411</v>
      </c>
      <c r="AA385" s="26">
        <v>39.064855679693935</v>
      </c>
      <c r="AB385" s="26">
        <v>41.736329926648381</v>
      </c>
      <c r="AC385" s="26">
        <v>39.662555290042299</v>
      </c>
      <c r="AD385" s="26">
        <v>38.984644966807721</v>
      </c>
      <c r="AE385" s="26">
        <v>33.531818868055431</v>
      </c>
      <c r="AF385" s="26">
        <v>31.098271201309991</v>
      </c>
    </row>
    <row r="386" spans="1:32" x14ac:dyDescent="0.2">
      <c r="A386" s="10" t="s">
        <v>11</v>
      </c>
      <c r="B386" s="11"/>
      <c r="C386" s="12">
        <v>0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</row>
    <row r="387" spans="1:32" x14ac:dyDescent="0.2">
      <c r="A387" s="10" t="s">
        <v>12</v>
      </c>
      <c r="B387" s="11"/>
      <c r="C387" s="12">
        <v>0</v>
      </c>
      <c r="D387" s="12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</row>
    <row r="388" spans="1:32" x14ac:dyDescent="0.2">
      <c r="A388" s="10" t="s">
        <v>13</v>
      </c>
      <c r="B388" s="11"/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</row>
    <row r="389" spans="1:32" x14ac:dyDescent="0.2">
      <c r="A389" s="27" t="s">
        <v>14</v>
      </c>
      <c r="B389" s="28"/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v>0</v>
      </c>
      <c r="Q389" s="29">
        <v>0</v>
      </c>
      <c r="R389" s="29">
        <v>0</v>
      </c>
      <c r="S389" s="29">
        <v>0</v>
      </c>
      <c r="T389" s="29">
        <v>0</v>
      </c>
      <c r="U389" s="29">
        <v>0</v>
      </c>
      <c r="V389" s="29">
        <v>0</v>
      </c>
      <c r="W389" s="29">
        <v>0</v>
      </c>
      <c r="X389" s="29">
        <v>0</v>
      </c>
      <c r="Y389" s="29">
        <v>0</v>
      </c>
      <c r="Z389" s="29">
        <v>0</v>
      </c>
      <c r="AA389" s="29">
        <v>0</v>
      </c>
      <c r="AB389" s="29">
        <v>0</v>
      </c>
      <c r="AC389" s="29">
        <v>0</v>
      </c>
      <c r="AD389" s="29">
        <v>0</v>
      </c>
      <c r="AE389" s="29">
        <v>0</v>
      </c>
      <c r="AF389" s="29">
        <v>0</v>
      </c>
    </row>
    <row r="390" spans="1:32" x14ac:dyDescent="0.2">
      <c r="A390" s="30" t="s">
        <v>15</v>
      </c>
      <c r="B390" s="31"/>
      <c r="C390" s="19">
        <v>0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0</v>
      </c>
      <c r="K390" s="19">
        <v>0</v>
      </c>
      <c r="L390" s="19">
        <v>0</v>
      </c>
      <c r="M390" s="19">
        <v>0</v>
      </c>
      <c r="N390" s="19">
        <v>0</v>
      </c>
      <c r="O390" s="19">
        <v>0</v>
      </c>
      <c r="P390" s="19">
        <v>0</v>
      </c>
      <c r="Q390" s="19">
        <v>0</v>
      </c>
      <c r="R390" s="19">
        <v>0</v>
      </c>
      <c r="S390" s="19">
        <v>0</v>
      </c>
      <c r="T390" s="19">
        <v>0</v>
      </c>
      <c r="U390" s="19">
        <v>0</v>
      </c>
      <c r="V390" s="19">
        <v>0</v>
      </c>
      <c r="W390" s="19">
        <v>0</v>
      </c>
      <c r="X390" s="19">
        <v>0</v>
      </c>
      <c r="Y390" s="19">
        <v>0</v>
      </c>
      <c r="Z390" s="19">
        <v>0</v>
      </c>
      <c r="AA390" s="19">
        <v>0</v>
      </c>
      <c r="AB390" s="19">
        <v>0</v>
      </c>
      <c r="AC390" s="19">
        <v>0</v>
      </c>
      <c r="AD390" s="19">
        <v>0</v>
      </c>
      <c r="AE390" s="19">
        <v>0</v>
      </c>
      <c r="AF390" s="19">
        <v>0</v>
      </c>
    </row>
    <row r="391" spans="1:32" x14ac:dyDescent="0.2">
      <c r="A391" s="24" t="s">
        <v>10</v>
      </c>
      <c r="B391" s="25"/>
      <c r="C391" s="26">
        <v>0</v>
      </c>
      <c r="D391" s="26">
        <v>0</v>
      </c>
      <c r="E391" s="26">
        <v>0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26">
        <v>0</v>
      </c>
      <c r="M391" s="26">
        <v>0</v>
      </c>
      <c r="N391" s="26">
        <v>0</v>
      </c>
      <c r="O391" s="26">
        <v>0</v>
      </c>
      <c r="P391" s="26">
        <v>0</v>
      </c>
      <c r="Q391" s="26">
        <v>0</v>
      </c>
      <c r="R391" s="26">
        <v>0</v>
      </c>
      <c r="S391" s="26">
        <v>0</v>
      </c>
      <c r="T391" s="26">
        <v>0</v>
      </c>
      <c r="U391" s="26">
        <v>0</v>
      </c>
      <c r="V391" s="26">
        <v>0</v>
      </c>
      <c r="W391" s="26">
        <v>0</v>
      </c>
      <c r="X391" s="26">
        <v>0</v>
      </c>
      <c r="Y391" s="26">
        <v>0</v>
      </c>
      <c r="Z391" s="26">
        <v>0</v>
      </c>
      <c r="AA391" s="26">
        <v>0</v>
      </c>
      <c r="AB391" s="26">
        <v>0</v>
      </c>
      <c r="AC391" s="26">
        <v>0</v>
      </c>
      <c r="AD391" s="26">
        <v>0</v>
      </c>
      <c r="AE391" s="26">
        <v>0</v>
      </c>
      <c r="AF391" s="26">
        <v>0</v>
      </c>
    </row>
    <row r="392" spans="1:32" x14ac:dyDescent="0.2">
      <c r="A392" s="10" t="s">
        <v>16</v>
      </c>
      <c r="B392" s="11"/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</row>
    <row r="393" spans="1:32" x14ac:dyDescent="0.2">
      <c r="A393" s="10" t="s">
        <v>17</v>
      </c>
      <c r="B393" s="11"/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</row>
    <row r="394" spans="1:32" x14ac:dyDescent="0.2">
      <c r="A394" s="10" t="s">
        <v>13</v>
      </c>
      <c r="B394" s="11"/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</row>
    <row r="395" spans="1:32" x14ac:dyDescent="0.2">
      <c r="A395" s="27" t="s">
        <v>18</v>
      </c>
      <c r="B395" s="28"/>
      <c r="C395" s="29">
        <v>0</v>
      </c>
      <c r="D395" s="29">
        <v>0</v>
      </c>
      <c r="E395" s="29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0</v>
      </c>
      <c r="M395" s="29">
        <v>0</v>
      </c>
      <c r="N395" s="29">
        <v>0</v>
      </c>
      <c r="O395" s="29">
        <v>0</v>
      </c>
      <c r="P395" s="29">
        <v>0</v>
      </c>
      <c r="Q395" s="29">
        <v>0</v>
      </c>
      <c r="R395" s="29">
        <v>0</v>
      </c>
      <c r="S395" s="29">
        <v>0</v>
      </c>
      <c r="T395" s="29">
        <v>0</v>
      </c>
      <c r="U395" s="29">
        <v>0</v>
      </c>
      <c r="V395" s="29">
        <v>0</v>
      </c>
      <c r="W395" s="29">
        <v>0</v>
      </c>
      <c r="X395" s="29">
        <v>0</v>
      </c>
      <c r="Y395" s="29">
        <v>0</v>
      </c>
      <c r="Z395" s="29">
        <v>0</v>
      </c>
      <c r="AA395" s="29">
        <v>0</v>
      </c>
      <c r="AB395" s="29">
        <v>0</v>
      </c>
      <c r="AC395" s="29">
        <v>0</v>
      </c>
      <c r="AD395" s="29">
        <v>0</v>
      </c>
      <c r="AE395" s="29">
        <v>0</v>
      </c>
      <c r="AF395" s="29">
        <v>0</v>
      </c>
    </row>
    <row r="396" spans="1:32" x14ac:dyDescent="0.2">
      <c r="A396" s="32" t="s">
        <v>19</v>
      </c>
      <c r="B396" s="33"/>
      <c r="C396" s="34">
        <v>0</v>
      </c>
      <c r="D396" s="34">
        <v>0</v>
      </c>
      <c r="E396" s="34">
        <v>0</v>
      </c>
      <c r="F396" s="34">
        <v>0</v>
      </c>
      <c r="G396" s="34">
        <v>0</v>
      </c>
      <c r="H396" s="34">
        <v>0</v>
      </c>
      <c r="I396" s="34">
        <v>0</v>
      </c>
      <c r="J396" s="34">
        <v>0</v>
      </c>
      <c r="K396" s="34">
        <v>0</v>
      </c>
      <c r="L396" s="34">
        <v>0</v>
      </c>
      <c r="M396" s="34">
        <v>0</v>
      </c>
      <c r="N396" s="34">
        <v>0</v>
      </c>
      <c r="O396" s="34">
        <v>0</v>
      </c>
      <c r="P396" s="34">
        <v>0</v>
      </c>
      <c r="Q396" s="34">
        <v>0</v>
      </c>
      <c r="R396" s="34">
        <v>0</v>
      </c>
      <c r="S396" s="34">
        <v>0</v>
      </c>
      <c r="T396" s="34">
        <v>0</v>
      </c>
      <c r="U396" s="34">
        <v>0</v>
      </c>
      <c r="V396" s="34">
        <v>0</v>
      </c>
      <c r="W396" s="34">
        <v>0</v>
      </c>
      <c r="X396" s="34">
        <v>0</v>
      </c>
      <c r="Y396" s="34">
        <v>0</v>
      </c>
      <c r="Z396" s="34">
        <v>0</v>
      </c>
      <c r="AA396" s="34">
        <v>0</v>
      </c>
      <c r="AB396" s="34">
        <v>0</v>
      </c>
      <c r="AC396" s="34">
        <v>0</v>
      </c>
      <c r="AD396" s="34">
        <v>0</v>
      </c>
      <c r="AE396" s="34">
        <v>0</v>
      </c>
      <c r="AF396" s="34">
        <v>0</v>
      </c>
    </row>
    <row r="397" spans="1:32" x14ac:dyDescent="0.2">
      <c r="A397" s="24" t="s">
        <v>20</v>
      </c>
      <c r="B397" s="25"/>
      <c r="C397" s="26">
        <v>0</v>
      </c>
      <c r="D397" s="26">
        <v>0</v>
      </c>
      <c r="E397" s="26">
        <v>0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</row>
    <row r="398" spans="1:32" x14ac:dyDescent="0.2">
      <c r="A398" s="35" t="s">
        <v>21</v>
      </c>
      <c r="B398" s="31"/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</row>
    <row r="399" spans="1:32" ht="13.5" thickBot="1" x14ac:dyDescent="0.25">
      <c r="A399" s="13" t="s">
        <v>22</v>
      </c>
      <c r="B399" s="14"/>
      <c r="C399" s="15">
        <v>0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5">
        <v>0</v>
      </c>
    </row>
    <row r="400" spans="1:32" ht="13.5" thickBot="1" x14ac:dyDescent="0.25">
      <c r="A400" s="30" t="s">
        <v>23</v>
      </c>
      <c r="B400" s="31"/>
      <c r="C400" s="19">
        <v>0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19">
        <v>0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19">
        <v>0</v>
      </c>
      <c r="R400" s="19">
        <v>0</v>
      </c>
      <c r="S400" s="19">
        <v>0</v>
      </c>
      <c r="T400" s="19">
        <v>0</v>
      </c>
      <c r="U400" s="19">
        <v>0</v>
      </c>
      <c r="V400" s="19">
        <v>0</v>
      </c>
      <c r="W400" s="19">
        <v>0</v>
      </c>
      <c r="X400" s="19">
        <v>0</v>
      </c>
      <c r="Y400" s="19">
        <v>0</v>
      </c>
      <c r="Z400" s="19">
        <v>0</v>
      </c>
      <c r="AA400" s="19">
        <v>0</v>
      </c>
      <c r="AB400" s="19">
        <v>0</v>
      </c>
      <c r="AC400" s="19">
        <v>0</v>
      </c>
      <c r="AD400" s="19">
        <v>0</v>
      </c>
      <c r="AE400" s="19">
        <v>0</v>
      </c>
      <c r="AF400" s="19">
        <v>0</v>
      </c>
    </row>
    <row r="401" spans="1:32" ht="13.5" thickBot="1" x14ac:dyDescent="0.25">
      <c r="A401" s="36" t="s">
        <v>24</v>
      </c>
      <c r="B401" s="37"/>
      <c r="C401" s="38">
        <v>0</v>
      </c>
      <c r="D401" s="38">
        <v>0</v>
      </c>
      <c r="E401" s="38">
        <v>0</v>
      </c>
      <c r="F401" s="38">
        <v>0</v>
      </c>
      <c r="G401" s="38">
        <v>0</v>
      </c>
      <c r="H401" s="38">
        <v>0</v>
      </c>
      <c r="I401" s="38">
        <v>0</v>
      </c>
      <c r="J401" s="38">
        <v>0</v>
      </c>
      <c r="K401" s="38">
        <v>0</v>
      </c>
      <c r="L401" s="38">
        <v>0</v>
      </c>
      <c r="M401" s="38">
        <v>0</v>
      </c>
      <c r="N401" s="38">
        <v>0</v>
      </c>
      <c r="O401" s="38">
        <v>0</v>
      </c>
      <c r="P401" s="38">
        <v>0</v>
      </c>
      <c r="Q401" s="38">
        <v>0</v>
      </c>
      <c r="R401" s="38">
        <v>0</v>
      </c>
      <c r="S401" s="38">
        <v>0</v>
      </c>
      <c r="T401" s="38">
        <v>0</v>
      </c>
      <c r="U401" s="38">
        <v>0</v>
      </c>
      <c r="V401" s="38">
        <v>0</v>
      </c>
      <c r="W401" s="38">
        <v>0</v>
      </c>
      <c r="X401" s="38">
        <v>0</v>
      </c>
      <c r="Y401" s="38">
        <v>0</v>
      </c>
      <c r="Z401" s="38">
        <v>0</v>
      </c>
      <c r="AA401" s="38">
        <v>0</v>
      </c>
      <c r="AB401" s="38">
        <v>0</v>
      </c>
      <c r="AC401" s="38">
        <v>0</v>
      </c>
      <c r="AD401" s="38">
        <v>0</v>
      </c>
      <c r="AE401" s="38">
        <v>0</v>
      </c>
      <c r="AF401" s="38">
        <v>0</v>
      </c>
    </row>
    <row r="402" spans="1:32" x14ac:dyDescent="0.2">
      <c r="A402" s="16" t="s">
        <v>25</v>
      </c>
      <c r="B402" s="17"/>
      <c r="C402" s="18">
        <v>0</v>
      </c>
      <c r="D402" s="18">
        <v>0</v>
      </c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  <c r="U402" s="18">
        <v>0</v>
      </c>
      <c r="V402" s="18">
        <v>0</v>
      </c>
      <c r="W402" s="18">
        <v>0</v>
      </c>
      <c r="X402" s="18">
        <v>0</v>
      </c>
      <c r="Y402" s="18">
        <v>0</v>
      </c>
      <c r="Z402" s="18">
        <v>0</v>
      </c>
      <c r="AA402" s="18">
        <v>0</v>
      </c>
      <c r="AB402" s="18">
        <v>0</v>
      </c>
      <c r="AC402" s="18">
        <v>0</v>
      </c>
      <c r="AD402" s="18">
        <v>0</v>
      </c>
      <c r="AE402" s="18">
        <v>0</v>
      </c>
      <c r="AF402" s="18">
        <v>0</v>
      </c>
    </row>
    <row r="403" spans="1:32" ht="13.5" thickBot="1" x14ac:dyDescent="0.25">
      <c r="A403" s="39" t="s">
        <v>26</v>
      </c>
      <c r="B403" s="40"/>
      <c r="C403" s="41">
        <v>0</v>
      </c>
      <c r="D403" s="41">
        <v>0</v>
      </c>
      <c r="E403" s="41">
        <v>0</v>
      </c>
      <c r="F403" s="41">
        <v>0</v>
      </c>
      <c r="G403" s="41">
        <v>0</v>
      </c>
      <c r="H403" s="41">
        <v>0</v>
      </c>
      <c r="I403" s="41">
        <v>0</v>
      </c>
      <c r="J403" s="41">
        <v>0</v>
      </c>
      <c r="K403" s="41">
        <v>0</v>
      </c>
      <c r="L403" s="41">
        <v>0</v>
      </c>
      <c r="M403" s="41">
        <v>0</v>
      </c>
      <c r="N403" s="41">
        <v>0</v>
      </c>
      <c r="O403" s="41">
        <v>0</v>
      </c>
      <c r="P403" s="41">
        <v>0</v>
      </c>
      <c r="Q403" s="41">
        <v>0</v>
      </c>
      <c r="R403" s="41">
        <v>0</v>
      </c>
      <c r="S403" s="41">
        <v>0</v>
      </c>
      <c r="T403" s="41">
        <v>0</v>
      </c>
      <c r="U403" s="41">
        <v>0</v>
      </c>
      <c r="V403" s="41">
        <v>0</v>
      </c>
      <c r="W403" s="41">
        <v>0</v>
      </c>
      <c r="X403" s="41">
        <v>0</v>
      </c>
      <c r="Y403" s="41">
        <v>0</v>
      </c>
      <c r="Z403" s="41">
        <v>0</v>
      </c>
      <c r="AA403" s="41">
        <v>0</v>
      </c>
      <c r="AB403" s="41">
        <v>0</v>
      </c>
      <c r="AC403" s="41">
        <v>0</v>
      </c>
      <c r="AD403" s="41">
        <v>0</v>
      </c>
      <c r="AE403" s="41">
        <v>0</v>
      </c>
      <c r="AF403" s="41">
        <v>0</v>
      </c>
    </row>
    <row r="404" spans="1:32" ht="13.5" thickBot="1" x14ac:dyDescent="0.25">
      <c r="A404" s="16" t="s">
        <v>27</v>
      </c>
      <c r="B404" s="17"/>
      <c r="C404" s="18">
        <v>0</v>
      </c>
      <c r="D404" s="18">
        <v>0</v>
      </c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  <c r="U404" s="18">
        <v>0</v>
      </c>
      <c r="V404" s="18">
        <v>0</v>
      </c>
      <c r="W404" s="18">
        <v>0</v>
      </c>
      <c r="X404" s="18">
        <v>0</v>
      </c>
      <c r="Y404" s="18">
        <v>0</v>
      </c>
      <c r="Z404" s="18">
        <v>0</v>
      </c>
      <c r="AA404" s="18">
        <v>0</v>
      </c>
      <c r="AB404" s="18">
        <v>0</v>
      </c>
      <c r="AC404" s="18">
        <v>0</v>
      </c>
      <c r="AD404" s="18">
        <v>0</v>
      </c>
      <c r="AE404" s="18">
        <v>0</v>
      </c>
      <c r="AF404" s="18">
        <v>0</v>
      </c>
    </row>
    <row r="405" spans="1:32" x14ac:dyDescent="0.2">
      <c r="A405" s="42" t="s">
        <v>28</v>
      </c>
      <c r="B405" s="43"/>
      <c r="C405" s="44">
        <v>0</v>
      </c>
      <c r="D405" s="44">
        <v>0</v>
      </c>
      <c r="E405" s="44">
        <v>0</v>
      </c>
      <c r="F405" s="44">
        <v>0</v>
      </c>
      <c r="G405" s="44">
        <v>0</v>
      </c>
      <c r="H405" s="44">
        <v>0</v>
      </c>
      <c r="I405" s="44">
        <v>0</v>
      </c>
      <c r="J405" s="44">
        <v>0</v>
      </c>
      <c r="K405" s="44">
        <v>0</v>
      </c>
      <c r="L405" s="44">
        <v>0</v>
      </c>
      <c r="M405" s="44">
        <v>0</v>
      </c>
      <c r="N405" s="44">
        <v>0</v>
      </c>
      <c r="O405" s="44">
        <v>0</v>
      </c>
      <c r="P405" s="44">
        <v>0</v>
      </c>
      <c r="Q405" s="44">
        <v>0</v>
      </c>
      <c r="R405" s="44">
        <v>0</v>
      </c>
      <c r="S405" s="44">
        <v>0</v>
      </c>
      <c r="T405" s="44">
        <v>0</v>
      </c>
      <c r="U405" s="44">
        <v>0</v>
      </c>
      <c r="V405" s="44">
        <v>0</v>
      </c>
      <c r="W405" s="44">
        <v>0</v>
      </c>
      <c r="X405" s="44">
        <v>0</v>
      </c>
      <c r="Y405" s="44">
        <v>0</v>
      </c>
      <c r="Z405" s="44">
        <v>0</v>
      </c>
      <c r="AA405" s="44">
        <v>0</v>
      </c>
      <c r="AB405" s="44">
        <v>0</v>
      </c>
      <c r="AC405" s="44">
        <v>0</v>
      </c>
      <c r="AD405" s="44">
        <v>0</v>
      </c>
      <c r="AE405" s="44">
        <v>0</v>
      </c>
      <c r="AF405" s="44">
        <v>0</v>
      </c>
    </row>
    <row r="406" spans="1:32" x14ac:dyDescent="0.2">
      <c r="A406" s="45" t="s">
        <v>29</v>
      </c>
      <c r="B406" s="46" t="s">
        <v>30</v>
      </c>
      <c r="C406" s="47">
        <v>0</v>
      </c>
      <c r="D406" s="47">
        <v>0</v>
      </c>
      <c r="E406" s="47">
        <v>0</v>
      </c>
      <c r="F406" s="47">
        <v>0</v>
      </c>
      <c r="G406" s="47">
        <v>0</v>
      </c>
      <c r="H406" s="47">
        <v>0</v>
      </c>
      <c r="I406" s="47">
        <v>0</v>
      </c>
      <c r="J406" s="47">
        <v>0</v>
      </c>
      <c r="K406" s="47">
        <v>0</v>
      </c>
      <c r="L406" s="47">
        <v>0</v>
      </c>
      <c r="M406" s="47">
        <v>0</v>
      </c>
      <c r="N406" s="47">
        <v>0</v>
      </c>
      <c r="O406" s="47">
        <v>0</v>
      </c>
      <c r="P406" s="47">
        <v>0</v>
      </c>
      <c r="Q406" s="47">
        <v>0</v>
      </c>
      <c r="R406" s="47">
        <v>0</v>
      </c>
      <c r="S406" s="47">
        <v>0</v>
      </c>
      <c r="T406" s="47">
        <v>0</v>
      </c>
      <c r="U406" s="47">
        <v>0</v>
      </c>
      <c r="V406" s="47">
        <v>0</v>
      </c>
      <c r="W406" s="47">
        <v>0</v>
      </c>
      <c r="X406" s="47">
        <v>0</v>
      </c>
      <c r="Y406" s="47">
        <v>0</v>
      </c>
      <c r="Z406" s="47">
        <v>0</v>
      </c>
      <c r="AA406" s="47">
        <v>0</v>
      </c>
      <c r="AB406" s="47">
        <v>0</v>
      </c>
      <c r="AC406" s="47">
        <v>0</v>
      </c>
      <c r="AD406" s="47">
        <v>0</v>
      </c>
      <c r="AE406" s="47">
        <v>0</v>
      </c>
      <c r="AF406" s="47">
        <v>0</v>
      </c>
    </row>
    <row r="407" spans="1:32" x14ac:dyDescent="0.2">
      <c r="A407" s="49" t="s">
        <v>31</v>
      </c>
      <c r="B407" s="50" t="s">
        <v>32</v>
      </c>
      <c r="C407" s="51">
        <v>0</v>
      </c>
      <c r="D407" s="51">
        <v>0</v>
      </c>
      <c r="E407" s="51">
        <v>0</v>
      </c>
      <c r="F407" s="51">
        <v>0</v>
      </c>
      <c r="G407" s="51">
        <v>0</v>
      </c>
      <c r="H407" s="51">
        <v>0</v>
      </c>
      <c r="I407" s="51">
        <v>0</v>
      </c>
      <c r="J407" s="51">
        <v>0</v>
      </c>
      <c r="K407" s="51">
        <v>0</v>
      </c>
      <c r="L407" s="51">
        <v>0</v>
      </c>
      <c r="M407" s="51">
        <v>0</v>
      </c>
      <c r="N407" s="51">
        <v>0</v>
      </c>
      <c r="O407" s="51">
        <v>0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  <c r="V407" s="51">
        <v>0</v>
      </c>
      <c r="W407" s="51">
        <v>0</v>
      </c>
      <c r="X407" s="51">
        <v>0</v>
      </c>
      <c r="Y407" s="51">
        <v>0</v>
      </c>
      <c r="Z407" s="51">
        <v>0</v>
      </c>
      <c r="AA407" s="51">
        <v>0</v>
      </c>
      <c r="AB407" s="51">
        <v>0</v>
      </c>
      <c r="AC407" s="51">
        <v>0</v>
      </c>
      <c r="AD407" s="51">
        <v>0</v>
      </c>
      <c r="AE407" s="51">
        <v>0</v>
      </c>
      <c r="AF407" s="51">
        <v>0</v>
      </c>
    </row>
    <row r="408" spans="1:32" x14ac:dyDescent="0.2">
      <c r="A408" s="49" t="s">
        <v>33</v>
      </c>
      <c r="B408" s="50" t="s">
        <v>34</v>
      </c>
      <c r="C408" s="51">
        <v>0</v>
      </c>
      <c r="D408" s="51">
        <v>0</v>
      </c>
      <c r="E408" s="51">
        <v>0</v>
      </c>
      <c r="F408" s="51">
        <v>0</v>
      </c>
      <c r="G408" s="51">
        <v>0</v>
      </c>
      <c r="H408" s="51">
        <v>0</v>
      </c>
      <c r="I408" s="51">
        <v>0</v>
      </c>
      <c r="J408" s="51">
        <v>0</v>
      </c>
      <c r="K408" s="51">
        <v>0</v>
      </c>
      <c r="L408" s="51">
        <v>0</v>
      </c>
      <c r="M408" s="51">
        <v>0</v>
      </c>
      <c r="N408" s="51">
        <v>0</v>
      </c>
      <c r="O408" s="51">
        <v>0</v>
      </c>
      <c r="P408" s="51">
        <v>0</v>
      </c>
      <c r="Q408" s="51">
        <v>0</v>
      </c>
      <c r="R408" s="51">
        <v>0</v>
      </c>
      <c r="S408" s="51">
        <v>0</v>
      </c>
      <c r="T408" s="51">
        <v>0</v>
      </c>
      <c r="U408" s="51">
        <v>0</v>
      </c>
      <c r="V408" s="51">
        <v>0</v>
      </c>
      <c r="W408" s="51">
        <v>0</v>
      </c>
      <c r="X408" s="51">
        <v>0</v>
      </c>
      <c r="Y408" s="51">
        <v>0</v>
      </c>
      <c r="Z408" s="51">
        <v>0</v>
      </c>
      <c r="AA408" s="51">
        <v>0</v>
      </c>
      <c r="AB408" s="51">
        <v>0</v>
      </c>
      <c r="AC408" s="51">
        <v>0</v>
      </c>
      <c r="AD408" s="51">
        <v>0</v>
      </c>
      <c r="AE408" s="51">
        <v>0</v>
      </c>
      <c r="AF408" s="51">
        <v>0</v>
      </c>
    </row>
    <row r="409" spans="1:32" x14ac:dyDescent="0.2">
      <c r="A409" s="49" t="s">
        <v>35</v>
      </c>
      <c r="B409" s="50" t="s">
        <v>36</v>
      </c>
      <c r="C409" s="51">
        <v>0</v>
      </c>
      <c r="D409" s="51">
        <v>0</v>
      </c>
      <c r="E409" s="51">
        <v>0</v>
      </c>
      <c r="F409" s="51">
        <v>0</v>
      </c>
      <c r="G409" s="51">
        <v>0</v>
      </c>
      <c r="H409" s="51">
        <v>0</v>
      </c>
      <c r="I409" s="51">
        <v>0</v>
      </c>
      <c r="J409" s="51">
        <v>0</v>
      </c>
      <c r="K409" s="51">
        <v>0</v>
      </c>
      <c r="L409" s="51">
        <v>0</v>
      </c>
      <c r="M409" s="51">
        <v>0</v>
      </c>
      <c r="N409" s="51">
        <v>0</v>
      </c>
      <c r="O409" s="51">
        <v>0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  <c r="V409" s="51">
        <v>0</v>
      </c>
      <c r="W409" s="51">
        <v>0</v>
      </c>
      <c r="X409" s="51">
        <v>0</v>
      </c>
      <c r="Y409" s="51">
        <v>0</v>
      </c>
      <c r="Z409" s="51">
        <v>0</v>
      </c>
      <c r="AA409" s="51">
        <v>0</v>
      </c>
      <c r="AB409" s="51">
        <v>0</v>
      </c>
      <c r="AC409" s="51">
        <v>0</v>
      </c>
      <c r="AD409" s="51">
        <v>0</v>
      </c>
      <c r="AE409" s="51">
        <v>0</v>
      </c>
      <c r="AF409" s="51">
        <v>0</v>
      </c>
    </row>
    <row r="410" spans="1:32" x14ac:dyDescent="0.2">
      <c r="A410" s="49" t="s">
        <v>37</v>
      </c>
      <c r="B410" s="50" t="s">
        <v>38</v>
      </c>
      <c r="C410" s="51">
        <v>0</v>
      </c>
      <c r="D410" s="51">
        <v>0</v>
      </c>
      <c r="E410" s="51">
        <v>0</v>
      </c>
      <c r="F410" s="51">
        <v>0</v>
      </c>
      <c r="G410" s="51">
        <v>0</v>
      </c>
      <c r="H410" s="51">
        <v>0</v>
      </c>
      <c r="I410" s="51">
        <v>0</v>
      </c>
      <c r="J410" s="51">
        <v>0</v>
      </c>
      <c r="K410" s="51">
        <v>0</v>
      </c>
      <c r="L410" s="51">
        <v>0</v>
      </c>
      <c r="M410" s="51">
        <v>0</v>
      </c>
      <c r="N410" s="51">
        <v>0</v>
      </c>
      <c r="O410" s="51">
        <v>0</v>
      </c>
      <c r="P410" s="51">
        <v>0</v>
      </c>
      <c r="Q410" s="51">
        <v>0</v>
      </c>
      <c r="R410" s="51">
        <v>0</v>
      </c>
      <c r="S410" s="51">
        <v>0</v>
      </c>
      <c r="T410" s="51">
        <v>0</v>
      </c>
      <c r="U410" s="51">
        <v>0</v>
      </c>
      <c r="V410" s="51">
        <v>0</v>
      </c>
      <c r="W410" s="51">
        <v>0</v>
      </c>
      <c r="X410" s="51">
        <v>0</v>
      </c>
      <c r="Y410" s="51">
        <v>0</v>
      </c>
      <c r="Z410" s="51">
        <v>0</v>
      </c>
      <c r="AA410" s="51">
        <v>0</v>
      </c>
      <c r="AB410" s="51">
        <v>0</v>
      </c>
      <c r="AC410" s="51">
        <v>0</v>
      </c>
      <c r="AD410" s="51">
        <v>0</v>
      </c>
      <c r="AE410" s="51">
        <v>0</v>
      </c>
      <c r="AF410" s="51">
        <v>0</v>
      </c>
    </row>
    <row r="411" spans="1:32" x14ac:dyDescent="0.2">
      <c r="A411" s="49" t="s">
        <v>39</v>
      </c>
      <c r="B411" s="50" t="s">
        <v>40</v>
      </c>
      <c r="C411" s="51">
        <v>0</v>
      </c>
      <c r="D411" s="51">
        <v>0</v>
      </c>
      <c r="E411" s="51">
        <v>0</v>
      </c>
      <c r="F411" s="51">
        <v>0</v>
      </c>
      <c r="G411" s="51">
        <v>0</v>
      </c>
      <c r="H411" s="51">
        <v>0</v>
      </c>
      <c r="I411" s="51">
        <v>0</v>
      </c>
      <c r="J411" s="51">
        <v>0</v>
      </c>
      <c r="K411" s="51">
        <v>0</v>
      </c>
      <c r="L411" s="51">
        <v>0</v>
      </c>
      <c r="M411" s="51">
        <v>0</v>
      </c>
      <c r="N411" s="51">
        <v>0</v>
      </c>
      <c r="O411" s="51">
        <v>0</v>
      </c>
      <c r="P411" s="51">
        <v>0</v>
      </c>
      <c r="Q411" s="51">
        <v>0</v>
      </c>
      <c r="R411" s="51">
        <v>0</v>
      </c>
      <c r="S411" s="51">
        <v>0</v>
      </c>
      <c r="T411" s="51">
        <v>0</v>
      </c>
      <c r="U411" s="51">
        <v>0</v>
      </c>
      <c r="V411" s="51">
        <v>0</v>
      </c>
      <c r="W411" s="51">
        <v>0</v>
      </c>
      <c r="X411" s="51">
        <v>0</v>
      </c>
      <c r="Y411" s="51">
        <v>0</v>
      </c>
      <c r="Z411" s="51">
        <v>0</v>
      </c>
      <c r="AA411" s="51">
        <v>0</v>
      </c>
      <c r="AB411" s="51">
        <v>0</v>
      </c>
      <c r="AC411" s="51">
        <v>0</v>
      </c>
      <c r="AD411" s="51">
        <v>0</v>
      </c>
      <c r="AE411" s="51">
        <v>0</v>
      </c>
      <c r="AF411" s="51">
        <v>0</v>
      </c>
    </row>
    <row r="412" spans="1:32" x14ac:dyDescent="0.2">
      <c r="A412" s="49" t="s">
        <v>41</v>
      </c>
      <c r="B412" s="50" t="s">
        <v>42</v>
      </c>
      <c r="C412" s="51">
        <v>0</v>
      </c>
      <c r="D412" s="51">
        <v>0</v>
      </c>
      <c r="E412" s="51">
        <v>0</v>
      </c>
      <c r="F412" s="51">
        <v>0</v>
      </c>
      <c r="G412" s="51">
        <v>0</v>
      </c>
      <c r="H412" s="51">
        <v>0</v>
      </c>
      <c r="I412" s="51">
        <v>0</v>
      </c>
      <c r="J412" s="51">
        <v>0</v>
      </c>
      <c r="K412" s="51">
        <v>0</v>
      </c>
      <c r="L412" s="51">
        <v>0</v>
      </c>
      <c r="M412" s="51">
        <v>0</v>
      </c>
      <c r="N412" s="51">
        <v>0</v>
      </c>
      <c r="O412" s="51">
        <v>0</v>
      </c>
      <c r="P412" s="51">
        <v>0</v>
      </c>
      <c r="Q412" s="51">
        <v>0</v>
      </c>
      <c r="R412" s="51">
        <v>0</v>
      </c>
      <c r="S412" s="51">
        <v>0</v>
      </c>
      <c r="T412" s="51">
        <v>0</v>
      </c>
      <c r="U412" s="51">
        <v>0</v>
      </c>
      <c r="V412" s="51">
        <v>0</v>
      </c>
      <c r="W412" s="51">
        <v>0</v>
      </c>
      <c r="X412" s="51">
        <v>0</v>
      </c>
      <c r="Y412" s="51">
        <v>0</v>
      </c>
      <c r="Z412" s="51">
        <v>0</v>
      </c>
      <c r="AA412" s="51">
        <v>0</v>
      </c>
      <c r="AB412" s="51">
        <v>0</v>
      </c>
      <c r="AC412" s="51">
        <v>0</v>
      </c>
      <c r="AD412" s="51">
        <v>0</v>
      </c>
      <c r="AE412" s="51">
        <v>0</v>
      </c>
      <c r="AF412" s="51">
        <v>0</v>
      </c>
    </row>
    <row r="413" spans="1:32" x14ac:dyDescent="0.2">
      <c r="A413" s="49" t="s">
        <v>43</v>
      </c>
      <c r="B413" s="50" t="s">
        <v>44</v>
      </c>
      <c r="C413" s="51">
        <v>0</v>
      </c>
      <c r="D413" s="51">
        <v>0</v>
      </c>
      <c r="E413" s="51">
        <v>0</v>
      </c>
      <c r="F413" s="51">
        <v>0</v>
      </c>
      <c r="G413" s="51">
        <v>0</v>
      </c>
      <c r="H413" s="51">
        <v>0</v>
      </c>
      <c r="I413" s="51">
        <v>0</v>
      </c>
      <c r="J413" s="51">
        <v>0</v>
      </c>
      <c r="K413" s="51">
        <v>0</v>
      </c>
      <c r="L413" s="51">
        <v>0</v>
      </c>
      <c r="M413" s="51">
        <v>0</v>
      </c>
      <c r="N413" s="51">
        <v>0</v>
      </c>
      <c r="O413" s="51">
        <v>0</v>
      </c>
      <c r="P413" s="51">
        <v>0</v>
      </c>
      <c r="Q413" s="51">
        <v>0</v>
      </c>
      <c r="R413" s="51">
        <v>0</v>
      </c>
      <c r="S413" s="51">
        <v>0</v>
      </c>
      <c r="T413" s="51">
        <v>0</v>
      </c>
      <c r="U413" s="51">
        <v>0</v>
      </c>
      <c r="V413" s="51">
        <v>0</v>
      </c>
      <c r="W413" s="51">
        <v>0</v>
      </c>
      <c r="X413" s="51">
        <v>0</v>
      </c>
      <c r="Y413" s="51">
        <v>0</v>
      </c>
      <c r="Z413" s="51">
        <v>0</v>
      </c>
      <c r="AA413" s="51">
        <v>0</v>
      </c>
      <c r="AB413" s="51">
        <v>0</v>
      </c>
      <c r="AC413" s="51">
        <v>0</v>
      </c>
      <c r="AD413" s="51">
        <v>0</v>
      </c>
      <c r="AE413" s="51">
        <v>0</v>
      </c>
      <c r="AF413" s="51">
        <v>0</v>
      </c>
    </row>
    <row r="414" spans="1:32" x14ac:dyDescent="0.2">
      <c r="A414" s="49" t="s">
        <v>45</v>
      </c>
      <c r="B414" s="50" t="s">
        <v>46</v>
      </c>
      <c r="C414" s="51">
        <v>0</v>
      </c>
      <c r="D414" s="51">
        <v>0</v>
      </c>
      <c r="E414" s="51">
        <v>0</v>
      </c>
      <c r="F414" s="51">
        <v>0</v>
      </c>
      <c r="G414" s="51">
        <v>0</v>
      </c>
      <c r="H414" s="51">
        <v>0</v>
      </c>
      <c r="I414" s="51">
        <v>0</v>
      </c>
      <c r="J414" s="51">
        <v>0</v>
      </c>
      <c r="K414" s="51">
        <v>0</v>
      </c>
      <c r="L414" s="51">
        <v>0</v>
      </c>
      <c r="M414" s="51">
        <v>0</v>
      </c>
      <c r="N414" s="51">
        <v>0</v>
      </c>
      <c r="O414" s="51">
        <v>0</v>
      </c>
      <c r="P414" s="51">
        <v>0</v>
      </c>
      <c r="Q414" s="51">
        <v>0</v>
      </c>
      <c r="R414" s="51">
        <v>0</v>
      </c>
      <c r="S414" s="51">
        <v>0</v>
      </c>
      <c r="T414" s="51">
        <v>0</v>
      </c>
      <c r="U414" s="51">
        <v>0</v>
      </c>
      <c r="V414" s="51">
        <v>0</v>
      </c>
      <c r="W414" s="51">
        <v>0</v>
      </c>
      <c r="X414" s="51">
        <v>0</v>
      </c>
      <c r="Y414" s="51">
        <v>0</v>
      </c>
      <c r="Z414" s="51">
        <v>0</v>
      </c>
      <c r="AA414" s="51">
        <v>0</v>
      </c>
      <c r="AB414" s="51">
        <v>0</v>
      </c>
      <c r="AC414" s="51">
        <v>0</v>
      </c>
      <c r="AD414" s="51">
        <v>0</v>
      </c>
      <c r="AE414" s="51">
        <v>0</v>
      </c>
      <c r="AF414" s="51">
        <v>0</v>
      </c>
    </row>
    <row r="415" spans="1:32" x14ac:dyDescent="0.2">
      <c r="A415" s="49" t="s">
        <v>47</v>
      </c>
      <c r="B415" s="50" t="s">
        <v>48</v>
      </c>
      <c r="C415" s="51">
        <v>0</v>
      </c>
      <c r="D415" s="51">
        <v>0</v>
      </c>
      <c r="E415" s="51">
        <v>0</v>
      </c>
      <c r="F415" s="51">
        <v>0</v>
      </c>
      <c r="G415" s="51">
        <v>0</v>
      </c>
      <c r="H415" s="51">
        <v>0</v>
      </c>
      <c r="I415" s="51">
        <v>0</v>
      </c>
      <c r="J415" s="51">
        <v>0</v>
      </c>
      <c r="K415" s="51">
        <v>0</v>
      </c>
      <c r="L415" s="51">
        <v>0</v>
      </c>
      <c r="M415" s="51">
        <v>0</v>
      </c>
      <c r="N415" s="51">
        <v>0</v>
      </c>
      <c r="O415" s="51">
        <v>0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51">
        <v>0</v>
      </c>
      <c r="X415" s="51">
        <v>0</v>
      </c>
      <c r="Y415" s="51">
        <v>0</v>
      </c>
      <c r="Z415" s="51">
        <v>0</v>
      </c>
      <c r="AA415" s="51">
        <v>0</v>
      </c>
      <c r="AB415" s="51">
        <v>0</v>
      </c>
      <c r="AC415" s="51">
        <v>0</v>
      </c>
      <c r="AD415" s="51">
        <v>0</v>
      </c>
      <c r="AE415" s="51">
        <v>0</v>
      </c>
      <c r="AF415" s="51">
        <v>0</v>
      </c>
    </row>
    <row r="416" spans="1:32" x14ac:dyDescent="0.2">
      <c r="A416" s="49" t="s">
        <v>49</v>
      </c>
      <c r="B416" s="50" t="s">
        <v>50</v>
      </c>
      <c r="C416" s="51">
        <v>0</v>
      </c>
      <c r="D416" s="51">
        <v>0</v>
      </c>
      <c r="E416" s="51">
        <v>0</v>
      </c>
      <c r="F416" s="51">
        <v>0</v>
      </c>
      <c r="G416" s="51">
        <v>0</v>
      </c>
      <c r="H416" s="51">
        <v>0</v>
      </c>
      <c r="I416" s="51">
        <v>0</v>
      </c>
      <c r="J416" s="51">
        <v>0</v>
      </c>
      <c r="K416" s="51">
        <v>0</v>
      </c>
      <c r="L416" s="51">
        <v>0</v>
      </c>
      <c r="M416" s="51">
        <v>0</v>
      </c>
      <c r="N416" s="51">
        <v>0</v>
      </c>
      <c r="O416" s="51">
        <v>0</v>
      </c>
      <c r="P416" s="51">
        <v>0</v>
      </c>
      <c r="Q416" s="51">
        <v>0</v>
      </c>
      <c r="R416" s="51">
        <v>0</v>
      </c>
      <c r="S416" s="51">
        <v>0</v>
      </c>
      <c r="T416" s="51">
        <v>0</v>
      </c>
      <c r="U416" s="51">
        <v>0</v>
      </c>
      <c r="V416" s="51">
        <v>0</v>
      </c>
      <c r="W416" s="51">
        <v>0</v>
      </c>
      <c r="X416" s="51">
        <v>0</v>
      </c>
      <c r="Y416" s="51">
        <v>0</v>
      </c>
      <c r="Z416" s="51">
        <v>0</v>
      </c>
      <c r="AA416" s="51">
        <v>0</v>
      </c>
      <c r="AB416" s="51">
        <v>0</v>
      </c>
      <c r="AC416" s="51">
        <v>0</v>
      </c>
      <c r="AD416" s="51">
        <v>0</v>
      </c>
      <c r="AE416" s="51">
        <v>0</v>
      </c>
      <c r="AF416" s="51">
        <v>0</v>
      </c>
    </row>
    <row r="417" spans="1:37" x14ac:dyDescent="0.2">
      <c r="A417" s="49" t="s">
        <v>51</v>
      </c>
      <c r="B417" s="50" t="s">
        <v>52</v>
      </c>
      <c r="C417" s="51">
        <v>0</v>
      </c>
      <c r="D417" s="51">
        <v>0</v>
      </c>
      <c r="E417" s="51">
        <v>0</v>
      </c>
      <c r="F417" s="51">
        <v>0</v>
      </c>
      <c r="G417" s="51">
        <v>0</v>
      </c>
      <c r="H417" s="51">
        <v>0</v>
      </c>
      <c r="I417" s="51">
        <v>0</v>
      </c>
      <c r="J417" s="51">
        <v>0</v>
      </c>
      <c r="K417" s="51">
        <v>0</v>
      </c>
      <c r="L417" s="51">
        <v>0</v>
      </c>
      <c r="M417" s="51">
        <v>0</v>
      </c>
      <c r="N417" s="51">
        <v>0</v>
      </c>
      <c r="O417" s="51">
        <v>0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  <c r="V417" s="51">
        <v>0</v>
      </c>
      <c r="W417" s="51">
        <v>0</v>
      </c>
      <c r="X417" s="51">
        <v>0</v>
      </c>
      <c r="Y417" s="51">
        <v>0</v>
      </c>
      <c r="Z417" s="51">
        <v>0</v>
      </c>
      <c r="AA417" s="51">
        <v>0</v>
      </c>
      <c r="AB417" s="51">
        <v>0</v>
      </c>
      <c r="AC417" s="51">
        <v>0</v>
      </c>
      <c r="AD417" s="51">
        <v>0</v>
      </c>
      <c r="AE417" s="51">
        <v>0</v>
      </c>
      <c r="AF417" s="51">
        <v>0</v>
      </c>
    </row>
    <row r="418" spans="1:37" x14ac:dyDescent="0.2">
      <c r="A418" s="76" t="s">
        <v>53</v>
      </c>
      <c r="B418" s="92" t="s">
        <v>54</v>
      </c>
      <c r="C418" s="78">
        <v>0</v>
      </c>
      <c r="D418" s="78">
        <v>0</v>
      </c>
      <c r="E418" s="78">
        <v>0</v>
      </c>
      <c r="F418" s="78">
        <v>0</v>
      </c>
      <c r="G418" s="78">
        <v>0</v>
      </c>
      <c r="H418" s="78">
        <v>0</v>
      </c>
      <c r="I418" s="78">
        <v>0</v>
      </c>
      <c r="J418" s="78">
        <v>0</v>
      </c>
      <c r="K418" s="78">
        <v>0</v>
      </c>
      <c r="L418" s="78">
        <v>0</v>
      </c>
      <c r="M418" s="78">
        <v>0</v>
      </c>
      <c r="N418" s="78">
        <v>0</v>
      </c>
      <c r="O418" s="78">
        <v>0</v>
      </c>
      <c r="P418" s="78">
        <v>0</v>
      </c>
      <c r="Q418" s="78">
        <v>0</v>
      </c>
      <c r="R418" s="78">
        <v>0</v>
      </c>
      <c r="S418" s="78">
        <v>0</v>
      </c>
      <c r="T418" s="78">
        <v>0</v>
      </c>
      <c r="U418" s="78">
        <v>0</v>
      </c>
      <c r="V418" s="78">
        <v>0</v>
      </c>
      <c r="W418" s="78">
        <v>0</v>
      </c>
      <c r="X418" s="78">
        <v>0</v>
      </c>
      <c r="Y418" s="78">
        <v>0</v>
      </c>
      <c r="Z418" s="78">
        <v>0</v>
      </c>
      <c r="AA418" s="78">
        <v>0</v>
      </c>
      <c r="AB418" s="78">
        <v>0</v>
      </c>
      <c r="AC418" s="78">
        <v>0</v>
      </c>
      <c r="AD418" s="78">
        <v>0</v>
      </c>
      <c r="AE418" s="78">
        <v>0</v>
      </c>
      <c r="AF418" s="78">
        <v>0</v>
      </c>
    </row>
    <row r="419" spans="1:37" s="60" customFormat="1" x14ac:dyDescent="0.2">
      <c r="A419" s="57" t="s">
        <v>55</v>
      </c>
      <c r="B419" s="58" t="s">
        <v>56</v>
      </c>
      <c r="C419" s="59">
        <v>0</v>
      </c>
      <c r="D419" s="59">
        <v>0</v>
      </c>
      <c r="E419" s="59">
        <v>0</v>
      </c>
      <c r="F419" s="59">
        <v>0</v>
      </c>
      <c r="G419" s="59">
        <v>0</v>
      </c>
      <c r="H419" s="59">
        <v>0</v>
      </c>
      <c r="I419" s="59">
        <v>0</v>
      </c>
      <c r="J419" s="59">
        <v>0</v>
      </c>
      <c r="K419" s="59">
        <v>0</v>
      </c>
      <c r="L419" s="59">
        <v>0</v>
      </c>
      <c r="M419" s="59">
        <v>0</v>
      </c>
      <c r="N419" s="59">
        <v>0</v>
      </c>
      <c r="O419" s="59">
        <v>0</v>
      </c>
      <c r="P419" s="59">
        <v>0</v>
      </c>
      <c r="Q419" s="59">
        <v>0</v>
      </c>
      <c r="R419" s="59">
        <v>0</v>
      </c>
      <c r="S419" s="59">
        <v>0</v>
      </c>
      <c r="T419" s="59">
        <v>0</v>
      </c>
      <c r="U419" s="59">
        <v>0</v>
      </c>
      <c r="V419" s="59">
        <v>0</v>
      </c>
      <c r="W419" s="59">
        <v>0</v>
      </c>
      <c r="X419" s="59">
        <v>0</v>
      </c>
      <c r="Y419" s="59">
        <v>0</v>
      </c>
      <c r="Z419" s="59">
        <v>0</v>
      </c>
      <c r="AA419" s="59">
        <v>0</v>
      </c>
      <c r="AB419" s="59">
        <v>0</v>
      </c>
      <c r="AC419" s="59">
        <v>0</v>
      </c>
      <c r="AD419" s="59">
        <v>0</v>
      </c>
      <c r="AE419" s="59">
        <v>0</v>
      </c>
      <c r="AF419" s="59">
        <v>0</v>
      </c>
      <c r="AG419"/>
      <c r="AH419"/>
      <c r="AI419"/>
      <c r="AJ419"/>
      <c r="AK419"/>
    </row>
    <row r="420" spans="1:37" x14ac:dyDescent="0.2">
      <c r="A420" s="30" t="s">
        <v>57</v>
      </c>
      <c r="B420" s="31"/>
      <c r="C420" s="19">
        <v>0</v>
      </c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0</v>
      </c>
      <c r="J420" s="19">
        <v>0</v>
      </c>
      <c r="K420" s="19">
        <v>0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  <c r="Q420" s="19">
        <v>0</v>
      </c>
      <c r="R420" s="19">
        <v>0</v>
      </c>
      <c r="S420" s="19">
        <v>0</v>
      </c>
      <c r="T420" s="19">
        <v>0</v>
      </c>
      <c r="U420" s="19">
        <v>0</v>
      </c>
      <c r="V420" s="19">
        <v>0</v>
      </c>
      <c r="W420" s="19">
        <v>0</v>
      </c>
      <c r="X420" s="19">
        <v>0</v>
      </c>
      <c r="Y420" s="19">
        <v>0</v>
      </c>
      <c r="Z420" s="19">
        <v>0</v>
      </c>
      <c r="AA420" s="19">
        <v>0</v>
      </c>
      <c r="AB420" s="19">
        <v>0</v>
      </c>
      <c r="AC420" s="19">
        <v>0</v>
      </c>
      <c r="AD420" s="19">
        <v>0</v>
      </c>
      <c r="AE420" s="19">
        <v>0</v>
      </c>
      <c r="AF420" s="19">
        <v>0</v>
      </c>
    </row>
    <row r="421" spans="1:37" x14ac:dyDescent="0.2">
      <c r="A421" s="61" t="s">
        <v>58</v>
      </c>
      <c r="B421" s="25"/>
      <c r="C421" s="62">
        <v>0</v>
      </c>
      <c r="D421" s="62">
        <v>0</v>
      </c>
      <c r="E421" s="62">
        <v>0</v>
      </c>
      <c r="F421" s="62">
        <v>0</v>
      </c>
      <c r="G421" s="62">
        <v>0</v>
      </c>
      <c r="H421" s="62">
        <v>0</v>
      </c>
      <c r="I421" s="62">
        <v>0</v>
      </c>
      <c r="J421" s="62">
        <v>0</v>
      </c>
      <c r="K421" s="62">
        <v>0</v>
      </c>
      <c r="L421" s="62">
        <v>0</v>
      </c>
      <c r="M421" s="62">
        <v>0</v>
      </c>
      <c r="N421" s="62">
        <v>0</v>
      </c>
      <c r="O421" s="62">
        <v>0</v>
      </c>
      <c r="P421" s="62">
        <v>0</v>
      </c>
      <c r="Q421" s="62">
        <v>0</v>
      </c>
      <c r="R421" s="62">
        <v>0</v>
      </c>
      <c r="S421" s="62">
        <v>0</v>
      </c>
      <c r="T421" s="62">
        <v>0</v>
      </c>
      <c r="U421" s="62">
        <v>0</v>
      </c>
      <c r="V421" s="62">
        <v>0</v>
      </c>
      <c r="W421" s="62">
        <v>0</v>
      </c>
      <c r="X421" s="62">
        <v>0</v>
      </c>
      <c r="Y421" s="62">
        <v>0</v>
      </c>
      <c r="Z421" s="62">
        <v>0</v>
      </c>
      <c r="AA421" s="62">
        <v>0</v>
      </c>
      <c r="AB421" s="62">
        <v>0</v>
      </c>
      <c r="AC421" s="62">
        <v>0</v>
      </c>
      <c r="AD421" s="62">
        <v>0</v>
      </c>
      <c r="AE421" s="62">
        <v>0</v>
      </c>
      <c r="AF421" s="62">
        <v>0</v>
      </c>
    </row>
    <row r="422" spans="1:37" x14ac:dyDescent="0.2">
      <c r="A422" s="45" t="s">
        <v>59</v>
      </c>
      <c r="B422" s="63"/>
      <c r="C422" s="47">
        <v>0</v>
      </c>
      <c r="D422" s="47">
        <v>0</v>
      </c>
      <c r="E422" s="47">
        <v>0</v>
      </c>
      <c r="F422" s="47">
        <v>0</v>
      </c>
      <c r="G422" s="47">
        <v>0</v>
      </c>
      <c r="H422" s="47">
        <v>0</v>
      </c>
      <c r="I422" s="47">
        <v>0</v>
      </c>
      <c r="J422" s="47">
        <v>0</v>
      </c>
      <c r="K422" s="47">
        <v>0</v>
      </c>
      <c r="L422" s="47">
        <v>0</v>
      </c>
      <c r="M422" s="47">
        <v>0</v>
      </c>
      <c r="N422" s="47">
        <v>0</v>
      </c>
      <c r="O422" s="47">
        <v>0</v>
      </c>
      <c r="P422" s="47">
        <v>0</v>
      </c>
      <c r="Q422" s="47">
        <v>0</v>
      </c>
      <c r="R422" s="47">
        <v>0</v>
      </c>
      <c r="S422" s="47">
        <v>0</v>
      </c>
      <c r="T422" s="47">
        <v>0</v>
      </c>
      <c r="U422" s="47">
        <v>0</v>
      </c>
      <c r="V422" s="47">
        <v>0</v>
      </c>
      <c r="W422" s="47">
        <v>0</v>
      </c>
      <c r="X422" s="47">
        <v>0</v>
      </c>
      <c r="Y422" s="47">
        <v>0</v>
      </c>
      <c r="Z422" s="47">
        <v>0</v>
      </c>
      <c r="AA422" s="47">
        <v>0</v>
      </c>
      <c r="AB422" s="47">
        <v>0</v>
      </c>
      <c r="AC422" s="47">
        <v>0</v>
      </c>
      <c r="AD422" s="47">
        <v>0</v>
      </c>
      <c r="AE422" s="47">
        <v>0</v>
      </c>
      <c r="AF422" s="47">
        <v>0</v>
      </c>
    </row>
    <row r="423" spans="1:37" x14ac:dyDescent="0.2">
      <c r="A423" s="49" t="s">
        <v>60</v>
      </c>
      <c r="B423" s="11"/>
      <c r="C423" s="51">
        <v>0</v>
      </c>
      <c r="D423" s="51">
        <v>0</v>
      </c>
      <c r="E423" s="51">
        <v>0</v>
      </c>
      <c r="F423" s="51">
        <v>0</v>
      </c>
      <c r="G423" s="51">
        <v>0</v>
      </c>
      <c r="H423" s="51">
        <v>0</v>
      </c>
      <c r="I423" s="51">
        <v>0</v>
      </c>
      <c r="J423" s="51">
        <v>0</v>
      </c>
      <c r="K423" s="51">
        <v>0</v>
      </c>
      <c r="L423" s="51">
        <v>0</v>
      </c>
      <c r="M423" s="51">
        <v>0</v>
      </c>
      <c r="N423" s="51">
        <v>0</v>
      </c>
      <c r="O423" s="51">
        <v>0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  <c r="V423" s="51">
        <v>0</v>
      </c>
      <c r="W423" s="51">
        <v>0</v>
      </c>
      <c r="X423" s="51">
        <v>0</v>
      </c>
      <c r="Y423" s="51">
        <v>0</v>
      </c>
      <c r="Z423" s="51">
        <v>0</v>
      </c>
      <c r="AA423" s="51">
        <v>0</v>
      </c>
      <c r="AB423" s="51">
        <v>0</v>
      </c>
      <c r="AC423" s="51">
        <v>0</v>
      </c>
      <c r="AD423" s="51">
        <v>0</v>
      </c>
      <c r="AE423" s="51">
        <v>0</v>
      </c>
      <c r="AF423" s="51">
        <v>0</v>
      </c>
    </row>
    <row r="424" spans="1:37" x14ac:dyDescent="0.2">
      <c r="A424" s="49" t="s">
        <v>61</v>
      </c>
      <c r="B424" s="11"/>
      <c r="C424" s="51">
        <v>0</v>
      </c>
      <c r="D424" s="51">
        <v>0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1">
        <v>0</v>
      </c>
      <c r="K424" s="51">
        <v>0</v>
      </c>
      <c r="L424" s="51">
        <v>0</v>
      </c>
      <c r="M424" s="51">
        <v>0</v>
      </c>
      <c r="N424" s="51">
        <v>0</v>
      </c>
      <c r="O424" s="51">
        <v>0</v>
      </c>
      <c r="P424" s="51">
        <v>0</v>
      </c>
      <c r="Q424" s="51">
        <v>0</v>
      </c>
      <c r="R424" s="51">
        <v>0</v>
      </c>
      <c r="S424" s="51">
        <v>0</v>
      </c>
      <c r="T424" s="51">
        <v>0</v>
      </c>
      <c r="U424" s="51">
        <v>0</v>
      </c>
      <c r="V424" s="51">
        <v>0</v>
      </c>
      <c r="W424" s="51">
        <v>0</v>
      </c>
      <c r="X424" s="51">
        <v>0</v>
      </c>
      <c r="Y424" s="51">
        <v>0</v>
      </c>
      <c r="Z424" s="51">
        <v>0</v>
      </c>
      <c r="AA424" s="51">
        <v>0</v>
      </c>
      <c r="AB424" s="51">
        <v>0</v>
      </c>
      <c r="AC424" s="51">
        <v>0</v>
      </c>
      <c r="AD424" s="51">
        <v>0</v>
      </c>
      <c r="AE424" s="51">
        <v>0</v>
      </c>
      <c r="AF424" s="51">
        <v>0</v>
      </c>
    </row>
    <row r="425" spans="1:37" x14ac:dyDescent="0.2">
      <c r="A425" s="49" t="s">
        <v>62</v>
      </c>
      <c r="B425" s="11"/>
      <c r="C425" s="51">
        <v>0</v>
      </c>
      <c r="D425" s="51">
        <v>0</v>
      </c>
      <c r="E425" s="51">
        <v>0</v>
      </c>
      <c r="F425" s="51">
        <v>0</v>
      </c>
      <c r="G425" s="51">
        <v>0</v>
      </c>
      <c r="H425" s="51">
        <v>0</v>
      </c>
      <c r="I425" s="51">
        <v>0</v>
      </c>
      <c r="J425" s="51">
        <v>0</v>
      </c>
      <c r="K425" s="51">
        <v>0</v>
      </c>
      <c r="L425" s="51">
        <v>0</v>
      </c>
      <c r="M425" s="51">
        <v>0</v>
      </c>
      <c r="N425" s="51">
        <v>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  <c r="V425" s="51">
        <v>0</v>
      </c>
      <c r="W425" s="51">
        <v>0</v>
      </c>
      <c r="X425" s="51">
        <v>0</v>
      </c>
      <c r="Y425" s="51">
        <v>0</v>
      </c>
      <c r="Z425" s="51">
        <v>0</v>
      </c>
      <c r="AA425" s="51">
        <v>0</v>
      </c>
      <c r="AB425" s="51">
        <v>0</v>
      </c>
      <c r="AC425" s="51">
        <v>0</v>
      </c>
      <c r="AD425" s="51">
        <v>0</v>
      </c>
      <c r="AE425" s="51">
        <v>0</v>
      </c>
      <c r="AF425" s="51">
        <v>0</v>
      </c>
    </row>
    <row r="426" spans="1:37" x14ac:dyDescent="0.2">
      <c r="A426" s="49" t="s">
        <v>63</v>
      </c>
      <c r="B426" s="11"/>
      <c r="C426" s="51">
        <v>0</v>
      </c>
      <c r="D426" s="51">
        <v>0</v>
      </c>
      <c r="E426" s="51">
        <v>0</v>
      </c>
      <c r="F426" s="51">
        <v>0</v>
      </c>
      <c r="G426" s="51">
        <v>0</v>
      </c>
      <c r="H426" s="51">
        <v>0</v>
      </c>
      <c r="I426" s="51">
        <v>0</v>
      </c>
      <c r="J426" s="51">
        <v>0</v>
      </c>
      <c r="K426" s="51">
        <v>0</v>
      </c>
      <c r="L426" s="51">
        <v>0</v>
      </c>
      <c r="M426" s="51">
        <v>0</v>
      </c>
      <c r="N426" s="51">
        <v>0</v>
      </c>
      <c r="O426" s="51">
        <v>0</v>
      </c>
      <c r="P426" s="51">
        <v>0</v>
      </c>
      <c r="Q426" s="51">
        <v>0</v>
      </c>
      <c r="R426" s="51">
        <v>0</v>
      </c>
      <c r="S426" s="51">
        <v>0</v>
      </c>
      <c r="T426" s="51">
        <v>0</v>
      </c>
      <c r="U426" s="51">
        <v>0</v>
      </c>
      <c r="V426" s="51">
        <v>0</v>
      </c>
      <c r="W426" s="51">
        <v>0</v>
      </c>
      <c r="X426" s="51">
        <v>0</v>
      </c>
      <c r="Y426" s="51">
        <v>0</v>
      </c>
      <c r="Z426" s="51">
        <v>0</v>
      </c>
      <c r="AA426" s="51">
        <v>0</v>
      </c>
      <c r="AB426" s="51">
        <v>0</v>
      </c>
      <c r="AC426" s="51">
        <v>0</v>
      </c>
      <c r="AD426" s="51">
        <v>0</v>
      </c>
      <c r="AE426" s="51">
        <v>0</v>
      </c>
      <c r="AF426" s="51">
        <v>0</v>
      </c>
    </row>
    <row r="427" spans="1:37" x14ac:dyDescent="0.2">
      <c r="A427" s="49" t="s">
        <v>64</v>
      </c>
      <c r="B427" s="11"/>
      <c r="C427" s="51">
        <v>0</v>
      </c>
      <c r="D427" s="51">
        <v>0</v>
      </c>
      <c r="E427" s="51">
        <v>0</v>
      </c>
      <c r="F427" s="51">
        <v>0</v>
      </c>
      <c r="G427" s="51">
        <v>0</v>
      </c>
      <c r="H427" s="51">
        <v>0</v>
      </c>
      <c r="I427" s="51">
        <v>0</v>
      </c>
      <c r="J427" s="51">
        <v>0</v>
      </c>
      <c r="K427" s="51">
        <v>0</v>
      </c>
      <c r="L427" s="51">
        <v>0</v>
      </c>
      <c r="M427" s="51">
        <v>0</v>
      </c>
      <c r="N427" s="51">
        <v>0</v>
      </c>
      <c r="O427" s="51">
        <v>0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  <c r="V427" s="51">
        <v>0</v>
      </c>
      <c r="W427" s="51">
        <v>0</v>
      </c>
      <c r="X427" s="51">
        <v>0</v>
      </c>
      <c r="Y427" s="51">
        <v>0</v>
      </c>
      <c r="Z427" s="51">
        <v>0</v>
      </c>
      <c r="AA427" s="51">
        <v>0</v>
      </c>
      <c r="AB427" s="51">
        <v>0</v>
      </c>
      <c r="AC427" s="51">
        <v>0</v>
      </c>
      <c r="AD427" s="51">
        <v>0</v>
      </c>
      <c r="AE427" s="51">
        <v>0</v>
      </c>
      <c r="AF427" s="51">
        <v>0</v>
      </c>
    </row>
    <row r="428" spans="1:37" x14ac:dyDescent="0.2">
      <c r="A428" s="49" t="s">
        <v>65</v>
      </c>
      <c r="B428" s="11"/>
      <c r="C428" s="51">
        <v>0</v>
      </c>
      <c r="D428" s="51">
        <v>0</v>
      </c>
      <c r="E428" s="51">
        <v>0</v>
      </c>
      <c r="F428" s="51">
        <v>0</v>
      </c>
      <c r="G428" s="51">
        <v>0</v>
      </c>
      <c r="H428" s="51">
        <v>0</v>
      </c>
      <c r="I428" s="51">
        <v>0</v>
      </c>
      <c r="J428" s="51">
        <v>0</v>
      </c>
      <c r="K428" s="51">
        <v>0</v>
      </c>
      <c r="L428" s="51">
        <v>0</v>
      </c>
      <c r="M428" s="51">
        <v>0</v>
      </c>
      <c r="N428" s="51">
        <v>0</v>
      </c>
      <c r="O428" s="51">
        <v>0</v>
      </c>
      <c r="P428" s="51">
        <v>0</v>
      </c>
      <c r="Q428" s="51">
        <v>0</v>
      </c>
      <c r="R428" s="51">
        <v>0</v>
      </c>
      <c r="S428" s="51">
        <v>0</v>
      </c>
      <c r="T428" s="51">
        <v>0</v>
      </c>
      <c r="U428" s="51">
        <v>0</v>
      </c>
      <c r="V428" s="51">
        <v>0</v>
      </c>
      <c r="W428" s="51">
        <v>0</v>
      </c>
      <c r="X428" s="51">
        <v>0</v>
      </c>
      <c r="Y428" s="51">
        <v>0</v>
      </c>
      <c r="Z428" s="51">
        <v>0</v>
      </c>
      <c r="AA428" s="51">
        <v>0</v>
      </c>
      <c r="AB428" s="51">
        <v>0</v>
      </c>
      <c r="AC428" s="51">
        <v>0</v>
      </c>
      <c r="AD428" s="51">
        <v>0</v>
      </c>
      <c r="AE428" s="51">
        <v>0</v>
      </c>
      <c r="AF428" s="51">
        <v>0</v>
      </c>
    </row>
    <row r="429" spans="1:37" x14ac:dyDescent="0.2">
      <c r="A429" s="55" t="s">
        <v>66</v>
      </c>
      <c r="B429" s="31"/>
      <c r="C429" s="51">
        <v>0</v>
      </c>
      <c r="D429" s="51">
        <v>0</v>
      </c>
      <c r="E429" s="51">
        <v>0</v>
      </c>
      <c r="F429" s="51">
        <v>0</v>
      </c>
      <c r="G429" s="51">
        <v>0</v>
      </c>
      <c r="H429" s="51">
        <v>0</v>
      </c>
      <c r="I429" s="51">
        <v>0</v>
      </c>
      <c r="J429" s="51">
        <v>0</v>
      </c>
      <c r="K429" s="51">
        <v>0</v>
      </c>
      <c r="L429" s="51">
        <v>0</v>
      </c>
      <c r="M429" s="51">
        <v>0</v>
      </c>
      <c r="N429" s="51">
        <v>0</v>
      </c>
      <c r="O429" s="51">
        <v>0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  <c r="V429" s="51">
        <v>0</v>
      </c>
      <c r="W429" s="51">
        <v>0</v>
      </c>
      <c r="X429" s="51">
        <v>0</v>
      </c>
      <c r="Y429" s="51">
        <v>0</v>
      </c>
      <c r="Z429" s="51">
        <v>0</v>
      </c>
      <c r="AA429" s="51">
        <v>0</v>
      </c>
      <c r="AB429" s="51">
        <v>0</v>
      </c>
      <c r="AC429" s="51">
        <v>0</v>
      </c>
      <c r="AD429" s="51">
        <v>0</v>
      </c>
      <c r="AE429" s="51">
        <v>0</v>
      </c>
      <c r="AF429" s="51">
        <v>0</v>
      </c>
    </row>
    <row r="430" spans="1:37" x14ac:dyDescent="0.2">
      <c r="A430" s="64" t="s">
        <v>67</v>
      </c>
      <c r="B430" s="65"/>
      <c r="C430" s="51">
        <v>0</v>
      </c>
      <c r="D430" s="51">
        <v>0</v>
      </c>
      <c r="E430" s="51">
        <v>0</v>
      </c>
      <c r="F430" s="51">
        <v>0</v>
      </c>
      <c r="G430" s="51">
        <v>0</v>
      </c>
      <c r="H430" s="51">
        <v>0</v>
      </c>
      <c r="I430" s="51">
        <v>0</v>
      </c>
      <c r="J430" s="51">
        <v>0</v>
      </c>
      <c r="K430" s="51">
        <v>0</v>
      </c>
      <c r="L430" s="51">
        <v>0</v>
      </c>
      <c r="M430" s="51">
        <v>0</v>
      </c>
      <c r="N430" s="51">
        <v>0</v>
      </c>
      <c r="O430" s="51">
        <v>0</v>
      </c>
      <c r="P430" s="51">
        <v>0</v>
      </c>
      <c r="Q430" s="51">
        <v>0</v>
      </c>
      <c r="R430" s="51">
        <v>0</v>
      </c>
      <c r="S430" s="51">
        <v>0</v>
      </c>
      <c r="T430" s="51">
        <v>0</v>
      </c>
      <c r="U430" s="51">
        <v>0</v>
      </c>
      <c r="V430" s="51">
        <v>0</v>
      </c>
      <c r="W430" s="51">
        <v>0</v>
      </c>
      <c r="X430" s="51">
        <v>0</v>
      </c>
      <c r="Y430" s="51">
        <v>0</v>
      </c>
      <c r="Z430" s="51">
        <v>0</v>
      </c>
      <c r="AA430" s="51">
        <v>0</v>
      </c>
      <c r="AB430" s="51">
        <v>0</v>
      </c>
      <c r="AC430" s="51">
        <v>0</v>
      </c>
      <c r="AD430" s="51">
        <v>0</v>
      </c>
      <c r="AE430" s="51">
        <v>0</v>
      </c>
      <c r="AF430" s="51">
        <v>0</v>
      </c>
    </row>
    <row r="431" spans="1:37" x14ac:dyDescent="0.2">
      <c r="A431" s="66" t="s">
        <v>68</v>
      </c>
      <c r="B431" s="67"/>
      <c r="C431" s="68">
        <v>0</v>
      </c>
      <c r="D431" s="68">
        <v>0</v>
      </c>
      <c r="E431" s="68">
        <v>0</v>
      </c>
      <c r="F431" s="68">
        <v>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0</v>
      </c>
      <c r="Q431" s="68">
        <v>0</v>
      </c>
      <c r="R431" s="68">
        <v>0</v>
      </c>
      <c r="S431" s="68">
        <v>0</v>
      </c>
      <c r="T431" s="68">
        <v>0</v>
      </c>
      <c r="U431" s="68">
        <v>0</v>
      </c>
      <c r="V431" s="68">
        <v>0</v>
      </c>
      <c r="W431" s="68">
        <v>0</v>
      </c>
      <c r="X431" s="68">
        <v>0</v>
      </c>
      <c r="Y431" s="68">
        <v>0</v>
      </c>
      <c r="Z431" s="68">
        <v>0</v>
      </c>
      <c r="AA431" s="68">
        <v>0</v>
      </c>
      <c r="AB431" s="68">
        <v>0</v>
      </c>
      <c r="AC431" s="68">
        <v>0</v>
      </c>
      <c r="AD431" s="68">
        <v>0</v>
      </c>
      <c r="AE431" s="68">
        <v>0</v>
      </c>
      <c r="AF431" s="68">
        <v>0</v>
      </c>
    </row>
    <row r="432" spans="1:37" x14ac:dyDescent="0.2">
      <c r="A432" s="66" t="s">
        <v>69</v>
      </c>
      <c r="B432" s="67"/>
      <c r="C432" s="68">
        <v>0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0</v>
      </c>
      <c r="Q432" s="68">
        <v>0</v>
      </c>
      <c r="R432" s="68">
        <v>0</v>
      </c>
      <c r="S432" s="68">
        <v>0</v>
      </c>
      <c r="T432" s="68">
        <v>0</v>
      </c>
      <c r="U432" s="68">
        <v>0</v>
      </c>
      <c r="V432" s="68">
        <v>0</v>
      </c>
      <c r="W432" s="68">
        <v>0</v>
      </c>
      <c r="X432" s="68">
        <v>0</v>
      </c>
      <c r="Y432" s="68">
        <v>0</v>
      </c>
      <c r="Z432" s="68">
        <v>0</v>
      </c>
      <c r="AA432" s="68">
        <v>0</v>
      </c>
      <c r="AB432" s="68">
        <v>0</v>
      </c>
      <c r="AC432" s="68">
        <v>0</v>
      </c>
      <c r="AD432" s="68">
        <v>0</v>
      </c>
      <c r="AE432" s="68">
        <v>0</v>
      </c>
      <c r="AF432" s="68">
        <v>0</v>
      </c>
    </row>
    <row r="433" spans="1:32" x14ac:dyDescent="0.2">
      <c r="A433" s="61" t="s">
        <v>70</v>
      </c>
      <c r="B433" s="25"/>
      <c r="C433" s="62">
        <v>0</v>
      </c>
      <c r="D433" s="62">
        <v>0</v>
      </c>
      <c r="E433" s="62">
        <v>0</v>
      </c>
      <c r="F433" s="62">
        <v>0</v>
      </c>
      <c r="G433" s="62">
        <v>0</v>
      </c>
      <c r="H433" s="62">
        <v>0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O433" s="62">
        <v>0</v>
      </c>
      <c r="P433" s="62">
        <v>0</v>
      </c>
      <c r="Q433" s="62">
        <v>0</v>
      </c>
      <c r="R433" s="62">
        <v>0</v>
      </c>
      <c r="S433" s="62">
        <v>0</v>
      </c>
      <c r="T433" s="62">
        <v>0</v>
      </c>
      <c r="U433" s="62">
        <v>0</v>
      </c>
      <c r="V433" s="62">
        <v>0</v>
      </c>
      <c r="W433" s="62">
        <v>0</v>
      </c>
      <c r="X433" s="62">
        <v>0</v>
      </c>
      <c r="Y433" s="62">
        <v>0</v>
      </c>
      <c r="Z433" s="62">
        <v>0</v>
      </c>
      <c r="AA433" s="62">
        <v>0</v>
      </c>
      <c r="AB433" s="62">
        <v>0</v>
      </c>
      <c r="AC433" s="62">
        <v>0</v>
      </c>
      <c r="AD433" s="62">
        <v>0</v>
      </c>
      <c r="AE433" s="62">
        <v>0</v>
      </c>
      <c r="AF433" s="62">
        <v>0</v>
      </c>
    </row>
    <row r="434" spans="1:32" x14ac:dyDescent="0.2">
      <c r="A434" s="70" t="s">
        <v>71</v>
      </c>
      <c r="B434" s="71" t="s">
        <v>72</v>
      </c>
      <c r="C434" s="72">
        <v>0</v>
      </c>
      <c r="D434" s="73">
        <v>0</v>
      </c>
      <c r="E434" s="73">
        <v>0</v>
      </c>
      <c r="F434" s="73">
        <v>0</v>
      </c>
      <c r="G434" s="73">
        <v>0</v>
      </c>
      <c r="H434" s="73">
        <v>0</v>
      </c>
      <c r="I434" s="73">
        <v>0</v>
      </c>
      <c r="J434" s="73">
        <v>0</v>
      </c>
      <c r="K434" s="73">
        <v>0</v>
      </c>
      <c r="L434" s="73">
        <v>0</v>
      </c>
      <c r="M434" s="73">
        <v>0</v>
      </c>
      <c r="N434" s="73">
        <v>0</v>
      </c>
      <c r="O434" s="73">
        <v>0</v>
      </c>
      <c r="P434" s="73">
        <v>0</v>
      </c>
      <c r="Q434" s="73">
        <v>0</v>
      </c>
      <c r="R434" s="73">
        <v>0</v>
      </c>
      <c r="S434" s="73">
        <v>0</v>
      </c>
      <c r="T434" s="73">
        <v>0</v>
      </c>
      <c r="U434" s="73">
        <v>0</v>
      </c>
      <c r="V434" s="73">
        <v>0</v>
      </c>
      <c r="W434" s="73">
        <v>0</v>
      </c>
      <c r="X434" s="73">
        <v>0</v>
      </c>
      <c r="Y434" s="73">
        <v>0</v>
      </c>
      <c r="Z434" s="73">
        <v>0</v>
      </c>
      <c r="AA434" s="73">
        <v>0</v>
      </c>
      <c r="AB434" s="73">
        <v>0</v>
      </c>
      <c r="AC434" s="73">
        <v>0</v>
      </c>
      <c r="AD434" s="73">
        <v>0</v>
      </c>
      <c r="AE434" s="73">
        <v>0</v>
      </c>
      <c r="AF434" s="73">
        <v>0</v>
      </c>
    </row>
    <row r="435" spans="1:32" x14ac:dyDescent="0.2">
      <c r="A435" s="70" t="s">
        <v>73</v>
      </c>
      <c r="B435" s="71" t="s">
        <v>74</v>
      </c>
      <c r="C435" s="72">
        <v>0</v>
      </c>
      <c r="D435" s="73">
        <v>0</v>
      </c>
      <c r="E435" s="73">
        <v>0</v>
      </c>
      <c r="F435" s="73">
        <v>0</v>
      </c>
      <c r="G435" s="73">
        <v>0</v>
      </c>
      <c r="H435" s="73">
        <v>0</v>
      </c>
      <c r="I435" s="73">
        <v>0</v>
      </c>
      <c r="J435" s="73">
        <v>0</v>
      </c>
      <c r="K435" s="73">
        <v>0</v>
      </c>
      <c r="L435" s="73">
        <v>0</v>
      </c>
      <c r="M435" s="73">
        <v>0</v>
      </c>
      <c r="N435" s="73">
        <v>0</v>
      </c>
      <c r="O435" s="73">
        <v>0</v>
      </c>
      <c r="P435" s="73">
        <v>0</v>
      </c>
      <c r="Q435" s="73">
        <v>0</v>
      </c>
      <c r="R435" s="73">
        <v>0</v>
      </c>
      <c r="S435" s="73">
        <v>0</v>
      </c>
      <c r="T435" s="73">
        <v>0</v>
      </c>
      <c r="U435" s="73">
        <v>0</v>
      </c>
      <c r="V435" s="73">
        <v>0</v>
      </c>
      <c r="W435" s="73">
        <v>0</v>
      </c>
      <c r="X435" s="73">
        <v>0</v>
      </c>
      <c r="Y435" s="73">
        <v>0</v>
      </c>
      <c r="Z435" s="73">
        <v>0</v>
      </c>
      <c r="AA435" s="73">
        <v>0</v>
      </c>
      <c r="AB435" s="73">
        <v>0</v>
      </c>
      <c r="AC435" s="73">
        <v>0</v>
      </c>
      <c r="AD435" s="73">
        <v>0</v>
      </c>
      <c r="AE435" s="73">
        <v>0</v>
      </c>
      <c r="AF435" s="73">
        <v>0</v>
      </c>
    </row>
    <row r="436" spans="1:32" x14ac:dyDescent="0.2">
      <c r="A436" s="70" t="s">
        <v>75</v>
      </c>
      <c r="B436" s="71" t="s">
        <v>76</v>
      </c>
      <c r="C436" s="72">
        <v>0</v>
      </c>
      <c r="D436" s="73">
        <v>0</v>
      </c>
      <c r="E436" s="73">
        <v>0</v>
      </c>
      <c r="F436" s="73">
        <v>0</v>
      </c>
      <c r="G436" s="73">
        <v>0</v>
      </c>
      <c r="H436" s="73">
        <v>0</v>
      </c>
      <c r="I436" s="73">
        <v>0</v>
      </c>
      <c r="J436" s="73">
        <v>0</v>
      </c>
      <c r="K436" s="73">
        <v>0</v>
      </c>
      <c r="L436" s="73">
        <v>0</v>
      </c>
      <c r="M436" s="73">
        <v>0</v>
      </c>
      <c r="N436" s="73">
        <v>0</v>
      </c>
      <c r="O436" s="73">
        <v>0</v>
      </c>
      <c r="P436" s="73">
        <v>0</v>
      </c>
      <c r="Q436" s="73">
        <v>0</v>
      </c>
      <c r="R436" s="73">
        <v>0</v>
      </c>
      <c r="S436" s="73">
        <v>0</v>
      </c>
      <c r="T436" s="73">
        <v>0</v>
      </c>
      <c r="U436" s="73">
        <v>0</v>
      </c>
      <c r="V436" s="73">
        <v>0</v>
      </c>
      <c r="W436" s="73">
        <v>0</v>
      </c>
      <c r="X436" s="73">
        <v>0</v>
      </c>
      <c r="Y436" s="73">
        <v>0</v>
      </c>
      <c r="Z436" s="73">
        <v>0</v>
      </c>
      <c r="AA436" s="73">
        <v>0</v>
      </c>
      <c r="AB436" s="73">
        <v>0</v>
      </c>
      <c r="AC436" s="73">
        <v>0</v>
      </c>
      <c r="AD436" s="73">
        <v>0</v>
      </c>
      <c r="AE436" s="73">
        <v>0</v>
      </c>
      <c r="AF436" s="73">
        <v>0</v>
      </c>
    </row>
    <row r="437" spans="1:32" x14ac:dyDescent="0.2">
      <c r="A437" s="70" t="s">
        <v>77</v>
      </c>
      <c r="B437" s="71" t="s">
        <v>78</v>
      </c>
      <c r="C437" s="72">
        <v>0</v>
      </c>
      <c r="D437" s="73">
        <v>0</v>
      </c>
      <c r="E437" s="73">
        <v>0</v>
      </c>
      <c r="F437" s="73">
        <v>0</v>
      </c>
      <c r="G437" s="73">
        <v>0</v>
      </c>
      <c r="H437" s="73">
        <v>0</v>
      </c>
      <c r="I437" s="73">
        <v>0</v>
      </c>
      <c r="J437" s="73">
        <v>0</v>
      </c>
      <c r="K437" s="73">
        <v>0</v>
      </c>
      <c r="L437" s="73">
        <v>0</v>
      </c>
      <c r="M437" s="73">
        <v>0</v>
      </c>
      <c r="N437" s="73">
        <v>0</v>
      </c>
      <c r="O437" s="73">
        <v>0</v>
      </c>
      <c r="P437" s="73">
        <v>0</v>
      </c>
      <c r="Q437" s="73">
        <v>0</v>
      </c>
      <c r="R437" s="73">
        <v>0</v>
      </c>
      <c r="S437" s="73">
        <v>0</v>
      </c>
      <c r="T437" s="73">
        <v>0</v>
      </c>
      <c r="U437" s="73">
        <v>0</v>
      </c>
      <c r="V437" s="73">
        <v>0</v>
      </c>
      <c r="W437" s="73">
        <v>0</v>
      </c>
      <c r="X437" s="73">
        <v>0</v>
      </c>
      <c r="Y437" s="73">
        <v>0</v>
      </c>
      <c r="Z437" s="73">
        <v>0</v>
      </c>
      <c r="AA437" s="73">
        <v>0</v>
      </c>
      <c r="AB437" s="73">
        <v>0</v>
      </c>
      <c r="AC437" s="73">
        <v>0</v>
      </c>
      <c r="AD437" s="73">
        <v>0</v>
      </c>
      <c r="AE437" s="73">
        <v>0</v>
      </c>
      <c r="AF437" s="73">
        <v>0</v>
      </c>
    </row>
    <row r="438" spans="1:32" x14ac:dyDescent="0.2">
      <c r="A438" s="70" t="s">
        <v>79</v>
      </c>
      <c r="B438" s="71" t="s">
        <v>80</v>
      </c>
      <c r="C438" s="72">
        <v>0</v>
      </c>
      <c r="D438" s="73">
        <v>0</v>
      </c>
      <c r="E438" s="73">
        <v>0</v>
      </c>
      <c r="F438" s="73">
        <v>0</v>
      </c>
      <c r="G438" s="73">
        <v>0</v>
      </c>
      <c r="H438" s="73">
        <v>0</v>
      </c>
      <c r="I438" s="73">
        <v>0</v>
      </c>
      <c r="J438" s="73">
        <v>0</v>
      </c>
      <c r="K438" s="73">
        <v>0</v>
      </c>
      <c r="L438" s="73">
        <v>0</v>
      </c>
      <c r="M438" s="73">
        <v>0</v>
      </c>
      <c r="N438" s="73">
        <v>0</v>
      </c>
      <c r="O438" s="73">
        <v>0</v>
      </c>
      <c r="P438" s="73">
        <v>0</v>
      </c>
      <c r="Q438" s="73">
        <v>0</v>
      </c>
      <c r="R438" s="73">
        <v>0</v>
      </c>
      <c r="S438" s="73">
        <v>0</v>
      </c>
      <c r="T438" s="73">
        <v>0</v>
      </c>
      <c r="U438" s="73">
        <v>0</v>
      </c>
      <c r="V438" s="73">
        <v>0</v>
      </c>
      <c r="W438" s="73">
        <v>0</v>
      </c>
      <c r="X438" s="73">
        <v>0</v>
      </c>
      <c r="Y438" s="73">
        <v>0</v>
      </c>
      <c r="Z438" s="73">
        <v>0</v>
      </c>
      <c r="AA438" s="73">
        <v>0</v>
      </c>
      <c r="AB438" s="73">
        <v>0</v>
      </c>
      <c r="AC438" s="73">
        <v>0</v>
      </c>
      <c r="AD438" s="73">
        <v>0</v>
      </c>
      <c r="AE438" s="73">
        <v>0</v>
      </c>
      <c r="AF438" s="73">
        <v>0</v>
      </c>
    </row>
    <row r="439" spans="1:32" x14ac:dyDescent="0.2">
      <c r="A439" s="74" t="s">
        <v>81</v>
      </c>
      <c r="B439" s="75"/>
      <c r="C439" s="72">
        <v>0</v>
      </c>
      <c r="D439" s="73">
        <v>0</v>
      </c>
      <c r="E439" s="73">
        <v>0</v>
      </c>
      <c r="F439" s="73">
        <v>0</v>
      </c>
      <c r="G439" s="73">
        <v>0</v>
      </c>
      <c r="H439" s="73">
        <v>0</v>
      </c>
      <c r="I439" s="73">
        <v>0</v>
      </c>
      <c r="J439" s="73">
        <v>0</v>
      </c>
      <c r="K439" s="73">
        <v>0</v>
      </c>
      <c r="L439" s="73">
        <v>0</v>
      </c>
      <c r="M439" s="73">
        <v>0</v>
      </c>
      <c r="N439" s="73">
        <v>0</v>
      </c>
      <c r="O439" s="73">
        <v>0</v>
      </c>
      <c r="P439" s="73">
        <v>0</v>
      </c>
      <c r="Q439" s="73">
        <v>0</v>
      </c>
      <c r="R439" s="73">
        <v>0</v>
      </c>
      <c r="S439" s="73">
        <v>0</v>
      </c>
      <c r="T439" s="73">
        <v>0</v>
      </c>
      <c r="U439" s="73">
        <v>0</v>
      </c>
      <c r="V439" s="73">
        <v>0</v>
      </c>
      <c r="W439" s="73">
        <v>0</v>
      </c>
      <c r="X439" s="73">
        <v>0</v>
      </c>
      <c r="Y439" s="73">
        <v>0</v>
      </c>
      <c r="Z439" s="73">
        <v>0</v>
      </c>
      <c r="AA439" s="73">
        <v>0</v>
      </c>
      <c r="AB439" s="73">
        <v>0</v>
      </c>
      <c r="AC439" s="73">
        <v>0</v>
      </c>
      <c r="AD439" s="73">
        <v>0</v>
      </c>
      <c r="AE439" s="73">
        <v>0</v>
      </c>
      <c r="AF439" s="73">
        <v>0</v>
      </c>
    </row>
    <row r="440" spans="1:32" x14ac:dyDescent="0.2">
      <c r="A440" s="76" t="s">
        <v>82</v>
      </c>
      <c r="B440" s="28"/>
      <c r="C440" s="78">
        <v>0</v>
      </c>
      <c r="D440" s="78">
        <v>0</v>
      </c>
      <c r="E440" s="78">
        <v>0</v>
      </c>
      <c r="F440" s="78">
        <v>0</v>
      </c>
      <c r="G440" s="78">
        <v>0</v>
      </c>
      <c r="H440" s="78">
        <v>0</v>
      </c>
      <c r="I440" s="78">
        <v>0</v>
      </c>
      <c r="J440" s="78">
        <v>0</v>
      </c>
      <c r="K440" s="78">
        <v>0</v>
      </c>
      <c r="L440" s="78">
        <v>0</v>
      </c>
      <c r="M440" s="78">
        <v>0</v>
      </c>
      <c r="N440" s="78">
        <v>0</v>
      </c>
      <c r="O440" s="78">
        <v>0</v>
      </c>
      <c r="P440" s="78">
        <v>0</v>
      </c>
      <c r="Q440" s="78">
        <v>0</v>
      </c>
      <c r="R440" s="78">
        <v>0</v>
      </c>
      <c r="S440" s="78">
        <v>0</v>
      </c>
      <c r="T440" s="78">
        <v>0</v>
      </c>
      <c r="U440" s="78">
        <v>0</v>
      </c>
      <c r="V440" s="78">
        <v>0</v>
      </c>
      <c r="W440" s="78">
        <v>0</v>
      </c>
      <c r="X440" s="78">
        <v>0</v>
      </c>
      <c r="Y440" s="78">
        <v>0</v>
      </c>
      <c r="Z440" s="78">
        <v>0</v>
      </c>
      <c r="AA440" s="78">
        <v>0</v>
      </c>
      <c r="AB440" s="78">
        <v>0</v>
      </c>
      <c r="AC440" s="78">
        <v>0</v>
      </c>
      <c r="AD440" s="78">
        <v>0</v>
      </c>
      <c r="AE440" s="78">
        <v>0</v>
      </c>
      <c r="AF440" s="78">
        <v>0</v>
      </c>
    </row>
    <row r="441" spans="1:32" x14ac:dyDescent="0.2">
      <c r="A441" s="79" t="s">
        <v>83</v>
      </c>
      <c r="B441" s="80" t="s">
        <v>84</v>
      </c>
      <c r="C441" s="81">
        <v>0</v>
      </c>
      <c r="D441" s="82">
        <v>0</v>
      </c>
      <c r="E441" s="82">
        <v>0</v>
      </c>
      <c r="F441" s="82">
        <v>0</v>
      </c>
      <c r="G441" s="82">
        <v>0</v>
      </c>
      <c r="H441" s="82">
        <v>0</v>
      </c>
      <c r="I441" s="82">
        <v>0</v>
      </c>
      <c r="J441" s="82">
        <v>0</v>
      </c>
      <c r="K441" s="82">
        <v>0</v>
      </c>
      <c r="L441" s="82">
        <v>0</v>
      </c>
      <c r="M441" s="82">
        <v>0</v>
      </c>
      <c r="N441" s="82">
        <v>0</v>
      </c>
      <c r="O441" s="82">
        <v>0</v>
      </c>
      <c r="P441" s="82">
        <v>0</v>
      </c>
      <c r="Q441" s="82">
        <v>0</v>
      </c>
      <c r="R441" s="82">
        <v>0</v>
      </c>
      <c r="S441" s="82">
        <v>0</v>
      </c>
      <c r="T441" s="82">
        <v>0</v>
      </c>
      <c r="U441" s="82">
        <v>0</v>
      </c>
      <c r="V441" s="82">
        <v>0</v>
      </c>
      <c r="W441" s="82">
        <v>0</v>
      </c>
      <c r="X441" s="82">
        <v>0</v>
      </c>
      <c r="Y441" s="82">
        <v>0</v>
      </c>
      <c r="Z441" s="82">
        <v>0</v>
      </c>
      <c r="AA441" s="82">
        <v>0</v>
      </c>
      <c r="AB441" s="82">
        <v>0</v>
      </c>
      <c r="AC441" s="82">
        <v>0</v>
      </c>
      <c r="AD441" s="82">
        <v>0</v>
      </c>
      <c r="AE441" s="82">
        <v>0</v>
      </c>
      <c r="AF441" s="82">
        <v>0</v>
      </c>
    </row>
    <row r="442" spans="1:32" x14ac:dyDescent="0.2">
      <c r="A442" s="83" t="s">
        <v>85</v>
      </c>
      <c r="B442" s="84">
        <v>84</v>
      </c>
      <c r="C442" s="72">
        <v>0</v>
      </c>
      <c r="D442" s="73">
        <v>0</v>
      </c>
      <c r="E442" s="73">
        <v>0</v>
      </c>
      <c r="F442" s="73">
        <v>0</v>
      </c>
      <c r="G442" s="73">
        <v>0</v>
      </c>
      <c r="H442" s="73">
        <v>0</v>
      </c>
      <c r="I442" s="73">
        <v>0</v>
      </c>
      <c r="J442" s="73">
        <v>0</v>
      </c>
      <c r="K442" s="73">
        <v>0</v>
      </c>
      <c r="L442" s="73">
        <v>0</v>
      </c>
      <c r="M442" s="73">
        <v>0</v>
      </c>
      <c r="N442" s="73">
        <v>0</v>
      </c>
      <c r="O442" s="73">
        <v>0</v>
      </c>
      <c r="P442" s="73">
        <v>0</v>
      </c>
      <c r="Q442" s="73">
        <v>0</v>
      </c>
      <c r="R442" s="73">
        <v>0</v>
      </c>
      <c r="S442" s="73">
        <v>0</v>
      </c>
      <c r="T442" s="73">
        <v>0</v>
      </c>
      <c r="U442" s="73">
        <v>0</v>
      </c>
      <c r="V442" s="73">
        <v>0</v>
      </c>
      <c r="W442" s="73">
        <v>0</v>
      </c>
      <c r="X442" s="73">
        <v>0</v>
      </c>
      <c r="Y442" s="73">
        <v>0</v>
      </c>
      <c r="Z442" s="73">
        <v>0</v>
      </c>
      <c r="AA442" s="73">
        <v>0</v>
      </c>
      <c r="AB442" s="73">
        <v>0</v>
      </c>
      <c r="AC442" s="73">
        <v>0</v>
      </c>
      <c r="AD442" s="73">
        <v>0</v>
      </c>
      <c r="AE442" s="73">
        <v>0</v>
      </c>
      <c r="AF442" s="73">
        <v>0</v>
      </c>
    </row>
    <row r="443" spans="1:32" x14ac:dyDescent="0.2">
      <c r="A443" s="70" t="s">
        <v>86</v>
      </c>
      <c r="B443" s="71">
        <v>85</v>
      </c>
      <c r="C443" s="72">
        <v>0</v>
      </c>
      <c r="D443" s="73">
        <v>0</v>
      </c>
      <c r="E443" s="73">
        <v>0</v>
      </c>
      <c r="F443" s="73">
        <v>0</v>
      </c>
      <c r="G443" s="73">
        <v>0</v>
      </c>
      <c r="H443" s="73">
        <v>0</v>
      </c>
      <c r="I443" s="73">
        <v>0</v>
      </c>
      <c r="J443" s="73">
        <v>0</v>
      </c>
      <c r="K443" s="73">
        <v>0</v>
      </c>
      <c r="L443" s="73">
        <v>0</v>
      </c>
      <c r="M443" s="73">
        <v>0</v>
      </c>
      <c r="N443" s="73">
        <v>0</v>
      </c>
      <c r="O443" s="73">
        <v>0</v>
      </c>
      <c r="P443" s="73">
        <v>0</v>
      </c>
      <c r="Q443" s="73">
        <v>0</v>
      </c>
      <c r="R443" s="73">
        <v>0</v>
      </c>
      <c r="S443" s="73">
        <v>0</v>
      </c>
      <c r="T443" s="73">
        <v>0</v>
      </c>
      <c r="U443" s="73">
        <v>0</v>
      </c>
      <c r="V443" s="73">
        <v>0</v>
      </c>
      <c r="W443" s="73">
        <v>0</v>
      </c>
      <c r="X443" s="73">
        <v>0</v>
      </c>
      <c r="Y443" s="73">
        <v>0</v>
      </c>
      <c r="Z443" s="73">
        <v>0</v>
      </c>
      <c r="AA443" s="73">
        <v>0</v>
      </c>
      <c r="AB443" s="73">
        <v>0</v>
      </c>
      <c r="AC443" s="73">
        <v>0</v>
      </c>
      <c r="AD443" s="73">
        <v>0</v>
      </c>
      <c r="AE443" s="73">
        <v>0</v>
      </c>
      <c r="AF443" s="73">
        <v>0</v>
      </c>
    </row>
    <row r="444" spans="1:32" x14ac:dyDescent="0.2">
      <c r="A444" s="74" t="s">
        <v>87</v>
      </c>
      <c r="B444" s="75" t="s">
        <v>88</v>
      </c>
      <c r="C444" s="85">
        <v>0</v>
      </c>
      <c r="D444" s="86">
        <v>0</v>
      </c>
      <c r="E444" s="86">
        <v>0</v>
      </c>
      <c r="F444" s="86">
        <v>0</v>
      </c>
      <c r="G444" s="86">
        <v>0</v>
      </c>
      <c r="H444" s="86">
        <v>0</v>
      </c>
      <c r="I444" s="86">
        <v>0</v>
      </c>
      <c r="J444" s="86">
        <v>0</v>
      </c>
      <c r="K444" s="86">
        <v>0</v>
      </c>
      <c r="L444" s="86">
        <v>0</v>
      </c>
      <c r="M444" s="86">
        <v>0</v>
      </c>
      <c r="N444" s="86">
        <v>0</v>
      </c>
      <c r="O444" s="86">
        <v>0</v>
      </c>
      <c r="P444" s="86">
        <v>0</v>
      </c>
      <c r="Q444" s="86">
        <v>0</v>
      </c>
      <c r="R444" s="86">
        <v>0</v>
      </c>
      <c r="S444" s="86">
        <v>0</v>
      </c>
      <c r="T444" s="86">
        <v>0</v>
      </c>
      <c r="U444" s="86">
        <v>0</v>
      </c>
      <c r="V444" s="86">
        <v>0</v>
      </c>
      <c r="W444" s="86">
        <v>0</v>
      </c>
      <c r="X444" s="86">
        <v>0</v>
      </c>
      <c r="Y444" s="86">
        <v>0</v>
      </c>
      <c r="Z444" s="86">
        <v>0</v>
      </c>
      <c r="AA444" s="86">
        <v>0</v>
      </c>
      <c r="AB444" s="86">
        <v>0</v>
      </c>
      <c r="AC444" s="86">
        <v>0</v>
      </c>
      <c r="AD444" s="86">
        <v>0</v>
      </c>
      <c r="AE444" s="86">
        <v>0</v>
      </c>
      <c r="AF444" s="86">
        <v>0</v>
      </c>
    </row>
    <row r="445" spans="1:32" x14ac:dyDescent="0.2">
      <c r="A445" s="32" t="s">
        <v>89</v>
      </c>
      <c r="B445" s="33"/>
      <c r="C445" s="34">
        <v>0</v>
      </c>
      <c r="D445" s="34">
        <v>0</v>
      </c>
      <c r="E445" s="34">
        <v>0</v>
      </c>
      <c r="F445" s="34">
        <v>0</v>
      </c>
      <c r="G445" s="34">
        <v>0</v>
      </c>
      <c r="H445" s="34">
        <v>0</v>
      </c>
      <c r="I445" s="34">
        <v>0</v>
      </c>
      <c r="J445" s="34">
        <v>0</v>
      </c>
      <c r="K445" s="34">
        <v>0</v>
      </c>
      <c r="L445" s="34">
        <v>0</v>
      </c>
      <c r="M445" s="34">
        <v>0</v>
      </c>
      <c r="N445" s="34">
        <v>0</v>
      </c>
      <c r="O445" s="34">
        <v>0</v>
      </c>
      <c r="P445" s="34">
        <v>0</v>
      </c>
      <c r="Q445" s="34">
        <v>0</v>
      </c>
      <c r="R445" s="34">
        <v>0</v>
      </c>
      <c r="S445" s="34">
        <v>0</v>
      </c>
      <c r="T445" s="34">
        <v>0</v>
      </c>
      <c r="U445" s="34">
        <v>0</v>
      </c>
      <c r="V445" s="34">
        <v>0</v>
      </c>
      <c r="W445" s="34">
        <v>0</v>
      </c>
      <c r="X445" s="34">
        <v>0</v>
      </c>
      <c r="Y445" s="34">
        <v>0</v>
      </c>
      <c r="Z445" s="34">
        <v>0</v>
      </c>
      <c r="AA445" s="34">
        <v>0</v>
      </c>
      <c r="AB445" s="34">
        <v>0</v>
      </c>
      <c r="AC445" s="34">
        <v>0</v>
      </c>
      <c r="AD445" s="34">
        <v>0</v>
      </c>
      <c r="AE445" s="34">
        <v>0</v>
      </c>
      <c r="AF445" s="34">
        <v>0</v>
      </c>
    </row>
    <row r="446" spans="1:32" ht="13.5" thickBot="1" x14ac:dyDescent="0.25">
      <c r="A446" s="30" t="s">
        <v>90</v>
      </c>
      <c r="B446" s="31"/>
      <c r="C446" s="19">
        <v>0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19">
        <v>0</v>
      </c>
      <c r="L446" s="19">
        <v>0</v>
      </c>
      <c r="M446" s="19">
        <v>0</v>
      </c>
      <c r="N446" s="19">
        <v>0</v>
      </c>
      <c r="O446" s="19">
        <v>0</v>
      </c>
      <c r="P446" s="19">
        <v>0</v>
      </c>
      <c r="Q446" s="19">
        <v>0</v>
      </c>
      <c r="R446" s="19">
        <v>0</v>
      </c>
      <c r="S446" s="19">
        <v>0</v>
      </c>
      <c r="T446" s="19">
        <v>0</v>
      </c>
      <c r="U446" s="19">
        <v>0</v>
      </c>
      <c r="V446" s="19">
        <v>0</v>
      </c>
      <c r="W446" s="19">
        <v>0</v>
      </c>
      <c r="X446" s="19">
        <v>0</v>
      </c>
      <c r="Y446" s="19">
        <v>0</v>
      </c>
      <c r="Z446" s="19">
        <v>0</v>
      </c>
      <c r="AA446" s="19">
        <v>0</v>
      </c>
      <c r="AB446" s="19">
        <v>0</v>
      </c>
      <c r="AC446" s="19">
        <v>0</v>
      </c>
      <c r="AD446" s="19">
        <v>0</v>
      </c>
      <c r="AE446" s="19">
        <v>0</v>
      </c>
      <c r="AF446" s="19">
        <v>0</v>
      </c>
    </row>
    <row r="447" spans="1:32" ht="13.5" thickBot="1" x14ac:dyDescent="0.25">
      <c r="A447" s="36" t="s">
        <v>91</v>
      </c>
      <c r="B447" s="37"/>
      <c r="C447" s="38">
        <v>0</v>
      </c>
      <c r="D447" s="38">
        <v>0</v>
      </c>
      <c r="E447" s="38">
        <v>0</v>
      </c>
      <c r="F447" s="38">
        <v>0</v>
      </c>
      <c r="G447" s="38">
        <v>0</v>
      </c>
      <c r="H447" s="38">
        <v>0</v>
      </c>
      <c r="I447" s="38">
        <v>0</v>
      </c>
      <c r="J447" s="38">
        <v>0</v>
      </c>
      <c r="K447" s="38">
        <v>0</v>
      </c>
      <c r="L447" s="38">
        <v>0</v>
      </c>
      <c r="M447" s="38">
        <v>0</v>
      </c>
      <c r="N447" s="38">
        <v>0</v>
      </c>
      <c r="O447" s="38">
        <v>0</v>
      </c>
      <c r="P447" s="38">
        <v>0</v>
      </c>
      <c r="Q447" s="38">
        <v>0</v>
      </c>
      <c r="R447" s="38">
        <v>0</v>
      </c>
      <c r="S447" s="38">
        <v>0</v>
      </c>
      <c r="T447" s="38">
        <v>0</v>
      </c>
      <c r="U447" s="38">
        <v>0</v>
      </c>
      <c r="V447" s="38">
        <v>0</v>
      </c>
      <c r="W447" s="38">
        <v>0</v>
      </c>
      <c r="X447" s="38">
        <v>0</v>
      </c>
      <c r="Y447" s="38">
        <v>0</v>
      </c>
      <c r="Z447" s="38">
        <v>0</v>
      </c>
      <c r="AA447" s="38">
        <v>0</v>
      </c>
      <c r="AB447" s="38">
        <v>0</v>
      </c>
      <c r="AC447" s="38">
        <v>0</v>
      </c>
      <c r="AD447" s="38">
        <v>0</v>
      </c>
      <c r="AE447" s="38">
        <v>0</v>
      </c>
      <c r="AF447" s="38">
        <v>0</v>
      </c>
    </row>
    <row r="449" spans="1:32" x14ac:dyDescent="0.2">
      <c r="A449" s="94"/>
      <c r="B449" s="95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</row>
    <row r="450" spans="1:32" x14ac:dyDescent="0.2">
      <c r="A450"/>
      <c r="B45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 spans="1:32" ht="45.75" thickBot="1" x14ac:dyDescent="0.3">
      <c r="A451" s="90" t="s">
        <v>126</v>
      </c>
      <c r="B451" s="2" t="s">
        <v>1</v>
      </c>
      <c r="C451" s="3">
        <v>1990</v>
      </c>
      <c r="D451" s="3">
        <v>1991</v>
      </c>
      <c r="E451" s="3">
        <v>1992</v>
      </c>
      <c r="F451" s="3">
        <v>1993</v>
      </c>
      <c r="G451" s="3">
        <v>1994</v>
      </c>
      <c r="H451" s="3">
        <v>1995</v>
      </c>
      <c r="I451" s="3">
        <v>1996</v>
      </c>
      <c r="J451" s="3">
        <v>1997</v>
      </c>
      <c r="K451" s="3">
        <v>1998</v>
      </c>
      <c r="L451" s="3">
        <v>1999</v>
      </c>
      <c r="M451" s="3">
        <v>2000</v>
      </c>
      <c r="N451" s="3">
        <v>2001</v>
      </c>
      <c r="O451" s="3">
        <v>2002</v>
      </c>
      <c r="P451" s="3">
        <v>2003</v>
      </c>
      <c r="Q451" s="3">
        <v>2004</v>
      </c>
      <c r="R451" s="3">
        <v>2005</v>
      </c>
      <c r="S451" s="3">
        <v>2006</v>
      </c>
      <c r="T451" s="3">
        <v>2007</v>
      </c>
      <c r="U451" s="3">
        <v>2008</v>
      </c>
      <c r="V451" s="3">
        <v>2009</v>
      </c>
      <c r="W451" s="3">
        <v>2010</v>
      </c>
      <c r="X451" s="3">
        <v>2011</v>
      </c>
      <c r="Y451" s="3">
        <v>2012</v>
      </c>
      <c r="Z451" s="3">
        <v>2013</v>
      </c>
      <c r="AA451" s="3">
        <v>2014</v>
      </c>
      <c r="AB451" s="3">
        <v>2015</v>
      </c>
      <c r="AC451" s="3">
        <v>2016</v>
      </c>
      <c r="AD451" s="3">
        <v>2017</v>
      </c>
      <c r="AE451" s="3">
        <v>2018</v>
      </c>
      <c r="AF451" s="3">
        <v>2019</v>
      </c>
    </row>
    <row r="452" spans="1:32" x14ac:dyDescent="0.2">
      <c r="A452" s="5" t="s">
        <v>2</v>
      </c>
      <c r="B452" s="6"/>
      <c r="C452" s="7">
        <v>2.2685999999999997</v>
      </c>
      <c r="D452" s="7">
        <v>2.84172</v>
      </c>
      <c r="E452" s="7">
        <v>2.7939599999999998</v>
      </c>
      <c r="F452" s="7">
        <v>3.6297599999999997</v>
      </c>
      <c r="G452" s="7">
        <v>2.4835199999999999</v>
      </c>
      <c r="H452" s="7">
        <v>2.84172</v>
      </c>
      <c r="I452" s="7">
        <v>3.60588</v>
      </c>
      <c r="J452" s="7">
        <v>4.2028799999999995</v>
      </c>
      <c r="K452" s="7">
        <v>4.4894400000000001</v>
      </c>
      <c r="L452" s="7">
        <v>4.4416799999999999</v>
      </c>
      <c r="M452" s="7">
        <v>4.2984</v>
      </c>
      <c r="N452" s="7">
        <v>4.2984</v>
      </c>
      <c r="O452" s="7">
        <v>4.4894400000000001</v>
      </c>
      <c r="P452" s="7">
        <v>8.9550000000000001</v>
      </c>
      <c r="Q452" s="7">
        <v>9.9101999999999997</v>
      </c>
      <c r="R452" s="7">
        <v>9.3320054999999993</v>
      </c>
      <c r="S452" s="7">
        <v>9.6322028426400035</v>
      </c>
      <c r="T452" s="7">
        <v>10.459395470015343</v>
      </c>
      <c r="U452" s="7">
        <v>10.350408320135344</v>
      </c>
      <c r="V452" s="7">
        <v>13.343054701532877</v>
      </c>
      <c r="W452" s="7">
        <v>14.241942618109116</v>
      </c>
      <c r="X452" s="7">
        <v>13.806276188703638</v>
      </c>
      <c r="Y452" s="7">
        <v>12.923532256094104</v>
      </c>
      <c r="Z452" s="7">
        <v>11.443677581561426</v>
      </c>
      <c r="AA452" s="7">
        <v>13.156909078968509</v>
      </c>
      <c r="AB452" s="7">
        <v>13.60554532380441</v>
      </c>
      <c r="AC452" s="7">
        <v>15.923485443511069</v>
      </c>
      <c r="AD452" s="7">
        <v>16.459452489471399</v>
      </c>
      <c r="AE452" s="7">
        <v>16.813132576534866</v>
      </c>
      <c r="AF452" s="7">
        <v>18.859900908697988</v>
      </c>
    </row>
    <row r="453" spans="1:32" x14ac:dyDescent="0.2">
      <c r="A453" s="10" t="s">
        <v>3</v>
      </c>
      <c r="B453" s="11"/>
      <c r="C453" s="12">
        <v>0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</row>
    <row r="454" spans="1:32" x14ac:dyDescent="0.2">
      <c r="A454" s="10" t="s">
        <v>4</v>
      </c>
      <c r="B454" s="11"/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</row>
    <row r="455" spans="1:32" x14ac:dyDescent="0.2">
      <c r="A455" s="10" t="s">
        <v>5</v>
      </c>
      <c r="B455" s="11"/>
      <c r="C455" s="12">
        <v>0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</row>
    <row r="456" spans="1:32" ht="13.5" thickBot="1" x14ac:dyDescent="0.25">
      <c r="A456" s="13" t="s">
        <v>6</v>
      </c>
      <c r="B456" s="14"/>
      <c r="C456" s="15">
        <v>0</v>
      </c>
      <c r="D456" s="15">
        <v>0</v>
      </c>
      <c r="E456" s="15">
        <v>0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0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</row>
    <row r="457" spans="1:32" x14ac:dyDescent="0.2">
      <c r="A457" s="16" t="s">
        <v>7</v>
      </c>
      <c r="B457" s="17"/>
      <c r="C457" s="18">
        <v>2.2685999999999997</v>
      </c>
      <c r="D457" s="18">
        <v>2.84172</v>
      </c>
      <c r="E457" s="18">
        <v>2.7939599999999998</v>
      </c>
      <c r="F457" s="18">
        <v>3.6297599999999997</v>
      </c>
      <c r="G457" s="18">
        <v>2.4835199999999999</v>
      </c>
      <c r="H457" s="18">
        <v>2.84172</v>
      </c>
      <c r="I457" s="18">
        <v>3.60588</v>
      </c>
      <c r="J457" s="18">
        <v>4.2028799999999995</v>
      </c>
      <c r="K457" s="18">
        <v>4.4894400000000001</v>
      </c>
      <c r="L457" s="18">
        <v>4.4416799999999999</v>
      </c>
      <c r="M457" s="18">
        <v>4.2984</v>
      </c>
      <c r="N457" s="18">
        <v>4.2984</v>
      </c>
      <c r="O457" s="18">
        <v>4.4894400000000001</v>
      </c>
      <c r="P457" s="18">
        <v>8.9550000000000001</v>
      </c>
      <c r="Q457" s="18">
        <v>9.9101999999999997</v>
      </c>
      <c r="R457" s="18">
        <v>9.3320054999999993</v>
      </c>
      <c r="S457" s="18">
        <v>9.6322028426400035</v>
      </c>
      <c r="T457" s="18">
        <v>10.459395470015343</v>
      </c>
      <c r="U457" s="18">
        <v>10.350408320135344</v>
      </c>
      <c r="V457" s="18">
        <v>13.343054701532877</v>
      </c>
      <c r="W457" s="18">
        <v>14.241942618109116</v>
      </c>
      <c r="X457" s="18">
        <v>13.806276188703638</v>
      </c>
      <c r="Y457" s="18">
        <v>12.923532256094104</v>
      </c>
      <c r="Z457" s="18">
        <v>11.443677581561426</v>
      </c>
      <c r="AA457" s="18">
        <v>13.156909078968509</v>
      </c>
      <c r="AB457" s="18">
        <v>13.60554532380441</v>
      </c>
      <c r="AC457" s="18">
        <v>15.923485443511069</v>
      </c>
      <c r="AD457" s="18">
        <v>16.459452489471399</v>
      </c>
      <c r="AE457" s="18">
        <v>16.813132576534866</v>
      </c>
      <c r="AF457" s="18">
        <v>18.859900908697988</v>
      </c>
    </row>
    <row r="458" spans="1:32" ht="13.5" thickBot="1" x14ac:dyDescent="0.25">
      <c r="A458" s="21" t="s">
        <v>8</v>
      </c>
      <c r="B458" s="22"/>
      <c r="C458" s="23">
        <f t="shared" ref="C458:AF458" si="7">C457-C477</f>
        <v>2.2685999999999997</v>
      </c>
      <c r="D458" s="23">
        <f t="shared" si="7"/>
        <v>2.84172</v>
      </c>
      <c r="E458" s="23">
        <f t="shared" si="7"/>
        <v>2.7939599999999998</v>
      </c>
      <c r="F458" s="23">
        <f t="shared" si="7"/>
        <v>3.6297599999999997</v>
      </c>
      <c r="G458" s="23">
        <f t="shared" si="7"/>
        <v>2.4835199999999999</v>
      </c>
      <c r="H458" s="23">
        <f t="shared" si="7"/>
        <v>2.84172</v>
      </c>
      <c r="I458" s="23">
        <f t="shared" si="7"/>
        <v>3.60588</v>
      </c>
      <c r="J458" s="23">
        <f t="shared" si="7"/>
        <v>4.2028799999999995</v>
      </c>
      <c r="K458" s="23">
        <f t="shared" si="7"/>
        <v>4.4894400000000001</v>
      </c>
      <c r="L458" s="23">
        <f t="shared" si="7"/>
        <v>4.4416799999999999</v>
      </c>
      <c r="M458" s="23">
        <f t="shared" si="7"/>
        <v>4.2984</v>
      </c>
      <c r="N458" s="23">
        <f t="shared" si="7"/>
        <v>4.2984</v>
      </c>
      <c r="O458" s="23">
        <f t="shared" si="7"/>
        <v>4.4894400000000001</v>
      </c>
      <c r="P458" s="23">
        <f t="shared" si="7"/>
        <v>8.9550000000000001</v>
      </c>
      <c r="Q458" s="23">
        <f t="shared" si="7"/>
        <v>9.9101999999999997</v>
      </c>
      <c r="R458" s="23">
        <f t="shared" si="7"/>
        <v>9.3320054999999993</v>
      </c>
      <c r="S458" s="23">
        <f t="shared" si="7"/>
        <v>9.6322028426400035</v>
      </c>
      <c r="T458" s="23">
        <f t="shared" si="7"/>
        <v>10.459395470015343</v>
      </c>
      <c r="U458" s="23">
        <f t="shared" si="7"/>
        <v>10.350408320135344</v>
      </c>
      <c r="V458" s="23">
        <f t="shared" si="7"/>
        <v>13.343054701532877</v>
      </c>
      <c r="W458" s="23">
        <f t="shared" si="7"/>
        <v>14.241942618109116</v>
      </c>
      <c r="X458" s="23">
        <f t="shared" si="7"/>
        <v>13.806276188703638</v>
      </c>
      <c r="Y458" s="23">
        <f t="shared" si="7"/>
        <v>12.923532256094104</v>
      </c>
      <c r="Z458" s="23">
        <f t="shared" si="7"/>
        <v>11.443677581561426</v>
      </c>
      <c r="AA458" s="23">
        <f t="shared" si="7"/>
        <v>13.156909078968509</v>
      </c>
      <c r="AB458" s="23">
        <f t="shared" si="7"/>
        <v>13.60554532380441</v>
      </c>
      <c r="AC458" s="23">
        <f t="shared" si="7"/>
        <v>15.923485443511069</v>
      </c>
      <c r="AD458" s="23">
        <f t="shared" si="7"/>
        <v>16.459452489471399</v>
      </c>
      <c r="AE458" s="23">
        <f t="shared" si="7"/>
        <v>16.813132576534866</v>
      </c>
      <c r="AF458" s="23">
        <f t="shared" si="7"/>
        <v>18.859900908697988</v>
      </c>
    </row>
    <row r="459" spans="1:32" x14ac:dyDescent="0.2">
      <c r="A459" s="16" t="s">
        <v>9</v>
      </c>
      <c r="B459" s="17"/>
      <c r="C459" s="18">
        <v>0</v>
      </c>
      <c r="D459" s="18">
        <v>0</v>
      </c>
      <c r="E459" s="18">
        <v>0</v>
      </c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18">
        <v>0</v>
      </c>
      <c r="L459" s="18">
        <v>0</v>
      </c>
      <c r="M459" s="18">
        <v>0</v>
      </c>
      <c r="N459" s="18">
        <v>0</v>
      </c>
      <c r="O459" s="18">
        <v>0.19103999999999999</v>
      </c>
      <c r="P459" s="18">
        <v>2.1014399999999998</v>
      </c>
      <c r="Q459" s="18">
        <v>2.41188</v>
      </c>
      <c r="R459" s="18">
        <v>2.41188</v>
      </c>
      <c r="S459" s="18">
        <v>3.5223667576105213</v>
      </c>
      <c r="T459" s="18">
        <v>5.2749144749669004</v>
      </c>
      <c r="U459" s="18">
        <v>5.2499843199096974</v>
      </c>
      <c r="V459" s="18">
        <v>5.480008978250269</v>
      </c>
      <c r="W459" s="18">
        <v>5.8666556207397047</v>
      </c>
      <c r="X459" s="18">
        <v>4.3535770787134247</v>
      </c>
      <c r="Y459" s="18">
        <v>4.149309182077757</v>
      </c>
      <c r="Z459" s="18">
        <v>4.3541467390268371</v>
      </c>
      <c r="AA459" s="18">
        <v>5.0080897885806186</v>
      </c>
      <c r="AB459" s="18">
        <v>4.7659723007793584</v>
      </c>
      <c r="AC459" s="18">
        <v>6.6185950429631504</v>
      </c>
      <c r="AD459" s="18">
        <v>6.7198339666285758</v>
      </c>
      <c r="AE459" s="18">
        <v>7.0360714531287174</v>
      </c>
      <c r="AF459" s="18">
        <v>8.6748018636325526</v>
      </c>
    </row>
    <row r="460" spans="1:32" x14ac:dyDescent="0.2">
      <c r="A460" s="24" t="s">
        <v>10</v>
      </c>
      <c r="B460" s="25"/>
      <c r="C460" s="26">
        <v>0</v>
      </c>
      <c r="D460" s="26">
        <v>0</v>
      </c>
      <c r="E460" s="26">
        <v>0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26">
        <v>0</v>
      </c>
      <c r="L460" s="26">
        <v>0</v>
      </c>
      <c r="M460" s="26">
        <v>0</v>
      </c>
      <c r="N460" s="26">
        <v>0</v>
      </c>
      <c r="O460" s="26">
        <v>0</v>
      </c>
      <c r="P460" s="26">
        <v>0</v>
      </c>
      <c r="Q460" s="26">
        <v>0</v>
      </c>
      <c r="R460" s="26">
        <v>0</v>
      </c>
      <c r="S460" s="26">
        <v>0</v>
      </c>
      <c r="T460" s="26">
        <v>0</v>
      </c>
      <c r="U460" s="26">
        <v>0</v>
      </c>
      <c r="V460" s="26">
        <v>0</v>
      </c>
      <c r="W460" s="26">
        <v>0</v>
      </c>
      <c r="X460" s="26">
        <v>0</v>
      </c>
      <c r="Y460" s="26">
        <v>0</v>
      </c>
      <c r="Z460" s="26">
        <v>0</v>
      </c>
      <c r="AA460" s="26">
        <v>0</v>
      </c>
      <c r="AB460" s="26">
        <v>0</v>
      </c>
      <c r="AC460" s="26">
        <v>0</v>
      </c>
      <c r="AD460" s="26">
        <v>0</v>
      </c>
      <c r="AE460" s="26">
        <v>0</v>
      </c>
      <c r="AF460" s="26">
        <v>0</v>
      </c>
    </row>
    <row r="461" spans="1:32" x14ac:dyDescent="0.2">
      <c r="A461" s="10" t="s">
        <v>11</v>
      </c>
      <c r="B461" s="11"/>
      <c r="C461" s="12">
        <v>0</v>
      </c>
      <c r="D461" s="12">
        <v>0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0.19103999999999999</v>
      </c>
      <c r="P461" s="12">
        <v>2.1014399999999998</v>
      </c>
      <c r="Q461" s="12">
        <v>2.41188</v>
      </c>
      <c r="R461" s="12">
        <v>2.41188</v>
      </c>
      <c r="S461" s="12">
        <v>3.5223667576105213</v>
      </c>
      <c r="T461" s="12">
        <v>5.2749144749669004</v>
      </c>
      <c r="U461" s="12">
        <v>5.2499843199096974</v>
      </c>
      <c r="V461" s="12">
        <v>5.480008978250269</v>
      </c>
      <c r="W461" s="12">
        <v>5.8666556207397047</v>
      </c>
      <c r="X461" s="12">
        <v>4.3535770787134247</v>
      </c>
      <c r="Y461" s="12">
        <v>4.149309182077757</v>
      </c>
      <c r="Z461" s="12">
        <v>4.3541467390268371</v>
      </c>
      <c r="AA461" s="12">
        <v>5.0080897885806186</v>
      </c>
      <c r="AB461" s="12">
        <v>4.7659723007793584</v>
      </c>
      <c r="AC461" s="12">
        <v>6.6185950429631504</v>
      </c>
      <c r="AD461" s="12">
        <v>6.7198339666285758</v>
      </c>
      <c r="AE461" s="12">
        <v>7.0360714531287174</v>
      </c>
      <c r="AF461" s="12">
        <v>8.6748018636325526</v>
      </c>
    </row>
    <row r="462" spans="1:32" x14ac:dyDescent="0.2">
      <c r="A462" s="10" t="s">
        <v>12</v>
      </c>
      <c r="B462" s="11"/>
      <c r="C462" s="12">
        <v>0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</row>
    <row r="463" spans="1:32" x14ac:dyDescent="0.2">
      <c r="A463" s="10" t="s">
        <v>13</v>
      </c>
      <c r="B463" s="11"/>
      <c r="C463" s="12">
        <v>0</v>
      </c>
      <c r="D463" s="12">
        <v>0</v>
      </c>
      <c r="E463" s="12">
        <v>0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</row>
    <row r="464" spans="1:32" x14ac:dyDescent="0.2">
      <c r="A464" s="27" t="s">
        <v>14</v>
      </c>
      <c r="B464" s="28"/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</v>
      </c>
      <c r="M464" s="29">
        <v>0</v>
      </c>
      <c r="N464" s="29">
        <v>0</v>
      </c>
      <c r="O464" s="29">
        <v>0</v>
      </c>
      <c r="P464" s="29">
        <v>0</v>
      </c>
      <c r="Q464" s="29">
        <v>0</v>
      </c>
      <c r="R464" s="29">
        <v>0</v>
      </c>
      <c r="S464" s="29">
        <v>0</v>
      </c>
      <c r="T464" s="29">
        <v>0</v>
      </c>
      <c r="U464" s="29">
        <v>0</v>
      </c>
      <c r="V464" s="29">
        <v>0</v>
      </c>
      <c r="W464" s="29">
        <v>0</v>
      </c>
      <c r="X464" s="29">
        <v>0</v>
      </c>
      <c r="Y464" s="29">
        <v>0</v>
      </c>
      <c r="Z464" s="29">
        <v>0</v>
      </c>
      <c r="AA464" s="29">
        <v>0</v>
      </c>
      <c r="AB464" s="29">
        <v>0</v>
      </c>
      <c r="AC464" s="29">
        <v>0</v>
      </c>
      <c r="AD464" s="29">
        <v>0</v>
      </c>
      <c r="AE464" s="29">
        <v>0</v>
      </c>
      <c r="AF464" s="29">
        <v>0</v>
      </c>
    </row>
    <row r="465" spans="1:32" x14ac:dyDescent="0.2">
      <c r="A465" s="30" t="s">
        <v>15</v>
      </c>
      <c r="B465" s="31"/>
      <c r="C465" s="19">
        <v>0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0</v>
      </c>
      <c r="K465" s="19">
        <v>0</v>
      </c>
      <c r="L465" s="19">
        <v>0</v>
      </c>
      <c r="M465" s="19">
        <v>0</v>
      </c>
      <c r="N465" s="19">
        <v>0</v>
      </c>
      <c r="O465" s="19">
        <v>0</v>
      </c>
      <c r="P465" s="19">
        <v>0</v>
      </c>
      <c r="Q465" s="19">
        <v>0</v>
      </c>
      <c r="R465" s="19">
        <v>0</v>
      </c>
      <c r="S465" s="19">
        <v>0</v>
      </c>
      <c r="T465" s="19">
        <v>0</v>
      </c>
      <c r="U465" s="19">
        <v>0</v>
      </c>
      <c r="V465" s="19">
        <v>0</v>
      </c>
      <c r="W465" s="19">
        <v>0</v>
      </c>
      <c r="X465" s="19">
        <v>0</v>
      </c>
      <c r="Y465" s="19">
        <v>0</v>
      </c>
      <c r="Z465" s="19">
        <v>0</v>
      </c>
      <c r="AA465" s="19">
        <v>0</v>
      </c>
      <c r="AB465" s="19">
        <v>0</v>
      </c>
      <c r="AC465" s="19">
        <v>0</v>
      </c>
      <c r="AD465" s="19">
        <v>0</v>
      </c>
      <c r="AE465" s="19">
        <v>0</v>
      </c>
      <c r="AF465" s="19">
        <v>0</v>
      </c>
    </row>
    <row r="466" spans="1:32" x14ac:dyDescent="0.2">
      <c r="A466" s="24" t="s">
        <v>10</v>
      </c>
      <c r="B466" s="25"/>
      <c r="C466" s="26">
        <v>0</v>
      </c>
      <c r="D466" s="26">
        <v>0</v>
      </c>
      <c r="E466" s="26">
        <v>0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K466" s="26">
        <v>0</v>
      </c>
      <c r="L466" s="26">
        <v>0</v>
      </c>
      <c r="M466" s="26">
        <v>0</v>
      </c>
      <c r="N466" s="26">
        <v>0</v>
      </c>
      <c r="O466" s="26">
        <v>0</v>
      </c>
      <c r="P466" s="26">
        <v>0</v>
      </c>
      <c r="Q466" s="26">
        <v>0</v>
      </c>
      <c r="R466" s="26">
        <v>0</v>
      </c>
      <c r="S466" s="26">
        <v>0</v>
      </c>
      <c r="T466" s="26">
        <v>0</v>
      </c>
      <c r="U466" s="26">
        <v>0</v>
      </c>
      <c r="V466" s="26">
        <v>0</v>
      </c>
      <c r="W466" s="26">
        <v>0</v>
      </c>
      <c r="X466" s="26">
        <v>0</v>
      </c>
      <c r="Y466" s="26">
        <v>0</v>
      </c>
      <c r="Z466" s="26">
        <v>0</v>
      </c>
      <c r="AA466" s="26">
        <v>0</v>
      </c>
      <c r="AB466" s="26">
        <v>0</v>
      </c>
      <c r="AC466" s="26">
        <v>0</v>
      </c>
      <c r="AD466" s="26">
        <v>0</v>
      </c>
      <c r="AE466" s="26">
        <v>0</v>
      </c>
      <c r="AF466" s="26">
        <v>0</v>
      </c>
    </row>
    <row r="467" spans="1:32" x14ac:dyDescent="0.2">
      <c r="A467" s="10" t="s">
        <v>16</v>
      </c>
      <c r="B467" s="11"/>
      <c r="C467" s="12">
        <v>0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</row>
    <row r="468" spans="1:32" x14ac:dyDescent="0.2">
      <c r="A468" s="10" t="s">
        <v>17</v>
      </c>
      <c r="B468" s="11"/>
      <c r="C468" s="12">
        <v>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</row>
    <row r="469" spans="1:32" x14ac:dyDescent="0.2">
      <c r="A469" s="10" t="s">
        <v>13</v>
      </c>
      <c r="B469" s="11"/>
      <c r="C469" s="12">
        <v>0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</row>
    <row r="470" spans="1:32" x14ac:dyDescent="0.2">
      <c r="A470" s="27" t="s">
        <v>18</v>
      </c>
      <c r="B470" s="28"/>
      <c r="C470" s="29">
        <v>0</v>
      </c>
      <c r="D470" s="29">
        <v>0</v>
      </c>
      <c r="E470" s="29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29">
        <v>0</v>
      </c>
      <c r="S470" s="29">
        <v>0</v>
      </c>
      <c r="T470" s="29">
        <v>0</v>
      </c>
      <c r="U470" s="29">
        <v>0</v>
      </c>
      <c r="V470" s="29">
        <v>0</v>
      </c>
      <c r="W470" s="29">
        <v>0</v>
      </c>
      <c r="X470" s="29">
        <v>0</v>
      </c>
      <c r="Y470" s="29">
        <v>0</v>
      </c>
      <c r="Z470" s="29">
        <v>0</v>
      </c>
      <c r="AA470" s="29">
        <v>0</v>
      </c>
      <c r="AB470" s="29">
        <v>0</v>
      </c>
      <c r="AC470" s="29">
        <v>0</v>
      </c>
      <c r="AD470" s="29">
        <v>0</v>
      </c>
      <c r="AE470" s="29">
        <v>0</v>
      </c>
      <c r="AF470" s="29">
        <v>0</v>
      </c>
    </row>
    <row r="471" spans="1:32" x14ac:dyDescent="0.2">
      <c r="A471" s="32" t="s">
        <v>19</v>
      </c>
      <c r="B471" s="33"/>
      <c r="C471" s="34">
        <v>0</v>
      </c>
      <c r="D471" s="34">
        <v>0</v>
      </c>
      <c r="E471" s="34">
        <v>0</v>
      </c>
      <c r="F471" s="34">
        <v>0</v>
      </c>
      <c r="G471" s="34">
        <v>0</v>
      </c>
      <c r="H471" s="34">
        <v>0</v>
      </c>
      <c r="I471" s="34">
        <v>0</v>
      </c>
      <c r="J471" s="34">
        <v>0</v>
      </c>
      <c r="K471" s="34">
        <v>0</v>
      </c>
      <c r="L471" s="34">
        <v>0</v>
      </c>
      <c r="M471" s="34">
        <v>0</v>
      </c>
      <c r="N471" s="34">
        <v>0</v>
      </c>
      <c r="O471" s="34">
        <v>0</v>
      </c>
      <c r="P471" s="34">
        <v>0</v>
      </c>
      <c r="Q471" s="34">
        <v>0</v>
      </c>
      <c r="R471" s="34">
        <v>0</v>
      </c>
      <c r="S471" s="34">
        <v>0</v>
      </c>
      <c r="T471" s="34">
        <v>0</v>
      </c>
      <c r="U471" s="34">
        <v>0</v>
      </c>
      <c r="V471" s="34">
        <v>0</v>
      </c>
      <c r="W471" s="34">
        <v>0</v>
      </c>
      <c r="X471" s="34">
        <v>0</v>
      </c>
      <c r="Y471" s="34">
        <v>0</v>
      </c>
      <c r="Z471" s="34">
        <v>0</v>
      </c>
      <c r="AA471" s="34">
        <v>0</v>
      </c>
      <c r="AB471" s="34">
        <v>0</v>
      </c>
      <c r="AC471" s="34">
        <v>0</v>
      </c>
      <c r="AD471" s="34">
        <v>0</v>
      </c>
      <c r="AE471" s="34">
        <v>0</v>
      </c>
      <c r="AF471" s="34">
        <v>0</v>
      </c>
    </row>
    <row r="472" spans="1:32" x14ac:dyDescent="0.2">
      <c r="A472" s="24" t="s">
        <v>20</v>
      </c>
      <c r="B472" s="25"/>
      <c r="C472" s="26">
        <v>0</v>
      </c>
      <c r="D472" s="26">
        <v>0</v>
      </c>
      <c r="E472" s="26">
        <v>0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K472" s="26">
        <v>0</v>
      </c>
      <c r="L472" s="26">
        <v>0</v>
      </c>
      <c r="M472" s="26">
        <v>0</v>
      </c>
      <c r="N472" s="26">
        <v>0</v>
      </c>
      <c r="O472" s="26">
        <v>0</v>
      </c>
      <c r="P472" s="26">
        <v>0</v>
      </c>
      <c r="Q472" s="26">
        <v>0</v>
      </c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  <c r="X472" s="26">
        <v>0</v>
      </c>
      <c r="Y472" s="26">
        <v>0</v>
      </c>
      <c r="Z472" s="26">
        <v>0</v>
      </c>
      <c r="AA472" s="26">
        <v>0</v>
      </c>
      <c r="AB472" s="26">
        <v>0</v>
      </c>
      <c r="AC472" s="26">
        <v>0</v>
      </c>
      <c r="AD472" s="26">
        <v>0</v>
      </c>
      <c r="AE472" s="26">
        <v>0</v>
      </c>
      <c r="AF472" s="26">
        <v>0</v>
      </c>
    </row>
    <row r="473" spans="1:32" x14ac:dyDescent="0.2">
      <c r="A473" s="35" t="s">
        <v>21</v>
      </c>
      <c r="B473" s="31"/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</row>
    <row r="474" spans="1:32" ht="13.5" thickBot="1" x14ac:dyDescent="0.25">
      <c r="A474" s="13" t="s">
        <v>22</v>
      </c>
      <c r="B474" s="14"/>
      <c r="C474" s="15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</row>
    <row r="475" spans="1:32" ht="13.5" thickBot="1" x14ac:dyDescent="0.25">
      <c r="A475" s="30" t="s">
        <v>23</v>
      </c>
      <c r="B475" s="31"/>
      <c r="C475" s="19">
        <v>0</v>
      </c>
      <c r="D475" s="19">
        <v>0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19">
        <v>0</v>
      </c>
      <c r="L475" s="19">
        <v>0</v>
      </c>
      <c r="M475" s="19">
        <v>0</v>
      </c>
      <c r="N475" s="19">
        <v>0</v>
      </c>
      <c r="O475" s="19">
        <v>0</v>
      </c>
      <c r="P475" s="19">
        <v>0</v>
      </c>
      <c r="Q475" s="19">
        <v>0</v>
      </c>
      <c r="R475" s="19">
        <v>0</v>
      </c>
      <c r="S475" s="19">
        <v>0</v>
      </c>
      <c r="T475" s="19">
        <v>0</v>
      </c>
      <c r="U475" s="19">
        <v>0</v>
      </c>
      <c r="V475" s="19">
        <v>0</v>
      </c>
      <c r="W475" s="19">
        <v>0</v>
      </c>
      <c r="X475" s="19">
        <v>0</v>
      </c>
      <c r="Y475" s="19">
        <v>0</v>
      </c>
      <c r="Z475" s="19">
        <v>0</v>
      </c>
      <c r="AA475" s="19">
        <v>0</v>
      </c>
      <c r="AB475" s="19">
        <v>0</v>
      </c>
      <c r="AC475" s="19">
        <v>0</v>
      </c>
      <c r="AD475" s="19">
        <v>0</v>
      </c>
      <c r="AE475" s="19">
        <v>0</v>
      </c>
      <c r="AF475" s="19">
        <v>0</v>
      </c>
    </row>
    <row r="476" spans="1:32" ht="13.5" thickBot="1" x14ac:dyDescent="0.25">
      <c r="A476" s="36" t="s">
        <v>24</v>
      </c>
      <c r="B476" s="37"/>
      <c r="C476" s="38">
        <v>2.2685999999999997</v>
      </c>
      <c r="D476" s="38">
        <v>2.84172</v>
      </c>
      <c r="E476" s="38">
        <v>2.7939599999999998</v>
      </c>
      <c r="F476" s="38">
        <v>3.6297599999999997</v>
      </c>
      <c r="G476" s="38">
        <v>2.4835199999999999</v>
      </c>
      <c r="H476" s="38">
        <v>2.84172</v>
      </c>
      <c r="I476" s="38">
        <v>3.60588</v>
      </c>
      <c r="J476" s="38">
        <v>4.2028799999999995</v>
      </c>
      <c r="K476" s="38">
        <v>4.4894400000000001</v>
      </c>
      <c r="L476" s="38">
        <v>4.4416799999999999</v>
      </c>
      <c r="M476" s="38">
        <v>4.2984</v>
      </c>
      <c r="N476" s="38">
        <v>4.2984</v>
      </c>
      <c r="O476" s="38">
        <v>4.2984</v>
      </c>
      <c r="P476" s="38">
        <v>6.8535599999999999</v>
      </c>
      <c r="Q476" s="38">
        <v>7.4983199999999997</v>
      </c>
      <c r="R476" s="38">
        <v>6.9201254999999993</v>
      </c>
      <c r="S476" s="38">
        <v>6.1098360850294817</v>
      </c>
      <c r="T476" s="38">
        <v>5.1844809950484425</v>
      </c>
      <c r="U476" s="38">
        <v>5.1004240002256465</v>
      </c>
      <c r="V476" s="38">
        <v>7.8630457232826076</v>
      </c>
      <c r="W476" s="38">
        <v>8.3752869973694111</v>
      </c>
      <c r="X476" s="38">
        <v>9.4526991099902133</v>
      </c>
      <c r="Y476" s="38">
        <v>8.7742230740163478</v>
      </c>
      <c r="Z476" s="38">
        <v>7.0895308425345887</v>
      </c>
      <c r="AA476" s="38">
        <v>8.1488192903878911</v>
      </c>
      <c r="AB476" s="38">
        <v>8.8395730230250518</v>
      </c>
      <c r="AC476" s="38">
        <v>9.3048904005479187</v>
      </c>
      <c r="AD476" s="38">
        <v>9.7396185228428234</v>
      </c>
      <c r="AE476" s="38">
        <v>9.7770611234061491</v>
      </c>
      <c r="AF476" s="38">
        <v>10.185099045065435</v>
      </c>
    </row>
    <row r="477" spans="1:32" x14ac:dyDescent="0.2">
      <c r="A477" s="16" t="s">
        <v>25</v>
      </c>
      <c r="B477" s="17"/>
      <c r="C477" s="18">
        <v>0</v>
      </c>
      <c r="D477" s="18">
        <v>0</v>
      </c>
      <c r="E477" s="18">
        <v>0</v>
      </c>
      <c r="F477" s="18">
        <v>0</v>
      </c>
      <c r="G477" s="18">
        <v>0</v>
      </c>
      <c r="H477" s="18">
        <v>0</v>
      </c>
      <c r="I477" s="18">
        <v>0</v>
      </c>
      <c r="J477" s="18">
        <v>0</v>
      </c>
      <c r="K477" s="18">
        <v>0</v>
      </c>
      <c r="L477" s="18">
        <v>0</v>
      </c>
      <c r="M477" s="18">
        <v>0</v>
      </c>
      <c r="N477" s="18">
        <v>0</v>
      </c>
      <c r="O477" s="18">
        <v>0</v>
      </c>
      <c r="P477" s="18">
        <v>0</v>
      </c>
      <c r="Q477" s="18">
        <v>0</v>
      </c>
      <c r="R477" s="18">
        <v>0</v>
      </c>
      <c r="S477" s="18">
        <v>0</v>
      </c>
      <c r="T477" s="18">
        <v>0</v>
      </c>
      <c r="U477" s="18">
        <v>0</v>
      </c>
      <c r="V477" s="18">
        <v>0</v>
      </c>
      <c r="W477" s="18">
        <v>0</v>
      </c>
      <c r="X477" s="18">
        <v>0</v>
      </c>
      <c r="Y477" s="18">
        <v>0</v>
      </c>
      <c r="Z477" s="18">
        <v>0</v>
      </c>
      <c r="AA477" s="18">
        <v>0</v>
      </c>
      <c r="AB477" s="18">
        <v>0</v>
      </c>
      <c r="AC477" s="18">
        <v>0</v>
      </c>
      <c r="AD477" s="18">
        <v>0</v>
      </c>
      <c r="AE477" s="18">
        <v>0</v>
      </c>
      <c r="AF477" s="18">
        <v>0</v>
      </c>
    </row>
    <row r="478" spans="1:32" ht="13.5" thickBot="1" x14ac:dyDescent="0.25">
      <c r="A478" s="39" t="s">
        <v>26</v>
      </c>
      <c r="B478" s="40"/>
      <c r="C478" s="41">
        <v>0</v>
      </c>
      <c r="D478" s="41">
        <v>0</v>
      </c>
      <c r="E478" s="41">
        <v>0</v>
      </c>
      <c r="F478" s="41">
        <v>0</v>
      </c>
      <c r="G478" s="41">
        <v>0</v>
      </c>
      <c r="H478" s="41">
        <v>0</v>
      </c>
      <c r="I478" s="41">
        <v>0</v>
      </c>
      <c r="J478" s="41">
        <v>0</v>
      </c>
      <c r="K478" s="41">
        <v>0</v>
      </c>
      <c r="L478" s="41">
        <v>0</v>
      </c>
      <c r="M478" s="41">
        <v>0</v>
      </c>
      <c r="N478" s="41">
        <v>0</v>
      </c>
      <c r="O478" s="41">
        <v>0</v>
      </c>
      <c r="P478" s="41">
        <v>0</v>
      </c>
      <c r="Q478" s="41">
        <v>0</v>
      </c>
      <c r="R478" s="41">
        <v>0</v>
      </c>
      <c r="S478" s="41">
        <v>0</v>
      </c>
      <c r="T478" s="41">
        <v>0</v>
      </c>
      <c r="U478" s="41">
        <v>0</v>
      </c>
      <c r="V478" s="41">
        <v>0</v>
      </c>
      <c r="W478" s="41">
        <v>0</v>
      </c>
      <c r="X478" s="41">
        <v>0</v>
      </c>
      <c r="Y478" s="41">
        <v>0</v>
      </c>
      <c r="Z478" s="41">
        <v>0</v>
      </c>
      <c r="AA478" s="41">
        <v>0</v>
      </c>
      <c r="AB478" s="41">
        <v>0</v>
      </c>
      <c r="AC478" s="41">
        <v>0</v>
      </c>
      <c r="AD478" s="41">
        <v>0</v>
      </c>
      <c r="AE478" s="41">
        <v>0</v>
      </c>
      <c r="AF478" s="41">
        <v>0</v>
      </c>
    </row>
    <row r="479" spans="1:32" ht="13.5" thickBot="1" x14ac:dyDescent="0.25">
      <c r="A479" s="16" t="s">
        <v>27</v>
      </c>
      <c r="B479" s="17"/>
      <c r="C479" s="18">
        <v>2.2685999999999997</v>
      </c>
      <c r="D479" s="18">
        <v>2.84172</v>
      </c>
      <c r="E479" s="18">
        <v>2.7939599999999998</v>
      </c>
      <c r="F479" s="18">
        <v>3.6297599999999997</v>
      </c>
      <c r="G479" s="18">
        <v>2.4835199999999999</v>
      </c>
      <c r="H479" s="18">
        <v>2.84172</v>
      </c>
      <c r="I479" s="18">
        <v>3.60588</v>
      </c>
      <c r="J479" s="18">
        <v>4.2028799999999995</v>
      </c>
      <c r="K479" s="18">
        <v>4.4894400000000001</v>
      </c>
      <c r="L479" s="18">
        <v>4.4416799999999999</v>
      </c>
      <c r="M479" s="18">
        <v>4.2984</v>
      </c>
      <c r="N479" s="18">
        <v>4.2984</v>
      </c>
      <c r="O479" s="18">
        <v>4.2984</v>
      </c>
      <c r="P479" s="18">
        <v>6.8535599999999999</v>
      </c>
      <c r="Q479" s="18">
        <v>7.4744399999999995</v>
      </c>
      <c r="R479" s="18">
        <v>6.9201254999999993</v>
      </c>
      <c r="S479" s="18">
        <v>6.1098360850294817</v>
      </c>
      <c r="T479" s="18">
        <v>5.1844809950484425</v>
      </c>
      <c r="U479" s="18">
        <v>5.1004240002256456</v>
      </c>
      <c r="V479" s="18">
        <v>7.8630457232826085</v>
      </c>
      <c r="W479" s="18">
        <v>8.3752869973694111</v>
      </c>
      <c r="X479" s="18">
        <v>9.4526991099902133</v>
      </c>
      <c r="Y479" s="18">
        <v>8.7742230740163478</v>
      </c>
      <c r="Z479" s="18">
        <v>7.0895308425345878</v>
      </c>
      <c r="AA479" s="18">
        <v>8.1488192903878911</v>
      </c>
      <c r="AB479" s="18">
        <v>8.83957302302505</v>
      </c>
      <c r="AC479" s="18">
        <v>9.3048904005479187</v>
      </c>
      <c r="AD479" s="18">
        <v>9.7396185228428269</v>
      </c>
      <c r="AE479" s="18">
        <v>9.7770611234061491</v>
      </c>
      <c r="AF479" s="18">
        <v>10.185099045065435</v>
      </c>
    </row>
    <row r="480" spans="1:32" x14ac:dyDescent="0.2">
      <c r="A480" s="42" t="s">
        <v>28</v>
      </c>
      <c r="B480" s="43"/>
      <c r="C480" s="44">
        <v>2.2685999999999997</v>
      </c>
      <c r="D480" s="44">
        <v>2.84172</v>
      </c>
      <c r="E480" s="44">
        <v>2.7939599999999998</v>
      </c>
      <c r="F480" s="44">
        <v>3.6297599999999997</v>
      </c>
      <c r="G480" s="44">
        <v>2.4835199999999999</v>
      </c>
      <c r="H480" s="44">
        <v>2.84172</v>
      </c>
      <c r="I480" s="44">
        <v>3.60588</v>
      </c>
      <c r="J480" s="44">
        <v>4.2028799999999995</v>
      </c>
      <c r="K480" s="44">
        <v>4.4894400000000001</v>
      </c>
      <c r="L480" s="44">
        <v>4.4416799999999999</v>
      </c>
      <c r="M480" s="44">
        <v>4.2984</v>
      </c>
      <c r="N480" s="44">
        <v>4.2984</v>
      </c>
      <c r="O480" s="44">
        <v>4.2984</v>
      </c>
      <c r="P480" s="44">
        <v>4.4177999999999997</v>
      </c>
      <c r="Q480" s="44">
        <v>5.0625599999999995</v>
      </c>
      <c r="R480" s="44">
        <v>3.9494534999999993</v>
      </c>
      <c r="S480" s="44">
        <v>1.5183047279999999</v>
      </c>
      <c r="T480" s="44">
        <v>1.4448794591999998</v>
      </c>
      <c r="U480" s="44">
        <v>1.38490866</v>
      </c>
      <c r="V480" s="44">
        <v>4.1231088600000003</v>
      </c>
      <c r="W480" s="44">
        <v>4.5446984155199992</v>
      </c>
      <c r="X480" s="44">
        <v>5.2299981924479999</v>
      </c>
      <c r="Y480" s="44">
        <v>4.862565439392001</v>
      </c>
      <c r="Z480" s="44">
        <v>2.6413833445511519</v>
      </c>
      <c r="AA480" s="44">
        <v>2.9741093253534201</v>
      </c>
      <c r="AB480" s="44">
        <v>3.3768665900447004</v>
      </c>
      <c r="AC480" s="44">
        <v>2.3714066292694929</v>
      </c>
      <c r="AD480" s="44">
        <v>2.158345269490713</v>
      </c>
      <c r="AE480" s="44">
        <v>2.2355057547301662</v>
      </c>
      <c r="AF480" s="44">
        <v>1.9004923586548437</v>
      </c>
    </row>
    <row r="481" spans="1:37" x14ac:dyDescent="0.2">
      <c r="A481" s="45" t="s">
        <v>29</v>
      </c>
      <c r="B481" s="46" t="s">
        <v>30</v>
      </c>
      <c r="C481" s="47">
        <v>0</v>
      </c>
      <c r="D481" s="47">
        <v>0</v>
      </c>
      <c r="E481" s="47">
        <v>0</v>
      </c>
      <c r="F481" s="47">
        <v>0</v>
      </c>
      <c r="G481" s="47">
        <v>0</v>
      </c>
      <c r="H481" s="47">
        <v>0</v>
      </c>
      <c r="I481" s="47">
        <v>0</v>
      </c>
      <c r="J481" s="47">
        <v>0</v>
      </c>
      <c r="K481" s="47">
        <v>0</v>
      </c>
      <c r="L481" s="47">
        <v>0</v>
      </c>
      <c r="M481" s="47">
        <v>0</v>
      </c>
      <c r="N481" s="47">
        <v>0</v>
      </c>
      <c r="O481" s="47">
        <v>0</v>
      </c>
      <c r="P481" s="47">
        <v>0</v>
      </c>
      <c r="Q481" s="47">
        <v>0</v>
      </c>
      <c r="R481" s="47">
        <v>0</v>
      </c>
      <c r="S481" s="47">
        <v>0</v>
      </c>
      <c r="T481" s="47">
        <v>0</v>
      </c>
      <c r="U481" s="47">
        <v>0</v>
      </c>
      <c r="V481" s="47">
        <v>0</v>
      </c>
      <c r="W481" s="47">
        <v>0</v>
      </c>
      <c r="X481" s="47">
        <v>0</v>
      </c>
      <c r="Y481" s="47">
        <v>0</v>
      </c>
      <c r="Z481" s="47">
        <v>0</v>
      </c>
      <c r="AA481" s="47">
        <v>0</v>
      </c>
      <c r="AB481" s="47">
        <v>0</v>
      </c>
      <c r="AC481" s="47">
        <v>0</v>
      </c>
      <c r="AD481" s="47">
        <v>0</v>
      </c>
      <c r="AE481" s="47">
        <v>0</v>
      </c>
      <c r="AF481" s="47">
        <v>0</v>
      </c>
    </row>
    <row r="482" spans="1:37" x14ac:dyDescent="0.2">
      <c r="A482" s="49" t="s">
        <v>31</v>
      </c>
      <c r="B482" s="50" t="s">
        <v>32</v>
      </c>
      <c r="C482" s="51">
        <v>2.2685999999999997</v>
      </c>
      <c r="D482" s="51">
        <v>2.84172</v>
      </c>
      <c r="E482" s="51">
        <v>2.7939599999999998</v>
      </c>
      <c r="F482" s="51">
        <v>3.6297599999999997</v>
      </c>
      <c r="G482" s="51">
        <v>2.4835199999999999</v>
      </c>
      <c r="H482" s="51">
        <v>2.84172</v>
      </c>
      <c r="I482" s="51">
        <v>3.60588</v>
      </c>
      <c r="J482" s="51">
        <v>4.2028799999999995</v>
      </c>
      <c r="K482" s="51">
        <v>4.4894400000000001</v>
      </c>
      <c r="L482" s="51">
        <v>4.4416799999999999</v>
      </c>
      <c r="M482" s="51">
        <v>4.2984</v>
      </c>
      <c r="N482" s="51">
        <v>4.2984</v>
      </c>
      <c r="O482" s="51">
        <v>4.2984</v>
      </c>
      <c r="P482" s="51">
        <v>4.4177999999999997</v>
      </c>
      <c r="Q482" s="51">
        <v>5.0625599999999995</v>
      </c>
      <c r="R482" s="51">
        <v>3.9494534999999993</v>
      </c>
      <c r="S482" s="51">
        <v>1.5183047279999999</v>
      </c>
      <c r="T482" s="51">
        <v>1.4448794591999998</v>
      </c>
      <c r="U482" s="51">
        <v>1.38490866</v>
      </c>
      <c r="V482" s="51">
        <v>4.1231088600000003</v>
      </c>
      <c r="W482" s="51">
        <v>4.5446984155199992</v>
      </c>
      <c r="X482" s="51">
        <v>5.2299981924479999</v>
      </c>
      <c r="Y482" s="51">
        <v>4.862565439392001</v>
      </c>
      <c r="Z482" s="51">
        <v>2.6413833445511519</v>
      </c>
      <c r="AA482" s="51">
        <v>2.9741093253534201</v>
      </c>
      <c r="AB482" s="51">
        <v>3.3768665900447004</v>
      </c>
      <c r="AC482" s="51">
        <v>2.3714066292694929</v>
      </c>
      <c r="AD482" s="51">
        <v>2.158345269490713</v>
      </c>
      <c r="AE482" s="51">
        <v>2.2355057547301662</v>
      </c>
      <c r="AF482" s="51">
        <v>1.9004923586548437</v>
      </c>
    </row>
    <row r="483" spans="1:37" x14ac:dyDescent="0.2">
      <c r="A483" s="49" t="s">
        <v>33</v>
      </c>
      <c r="B483" s="50" t="s">
        <v>34</v>
      </c>
      <c r="C483" s="51">
        <v>0</v>
      </c>
      <c r="D483" s="51">
        <v>0</v>
      </c>
      <c r="E483" s="51">
        <v>0</v>
      </c>
      <c r="F483" s="51">
        <v>0</v>
      </c>
      <c r="G483" s="51">
        <v>0</v>
      </c>
      <c r="H483" s="51">
        <v>0</v>
      </c>
      <c r="I483" s="51">
        <v>0</v>
      </c>
      <c r="J483" s="51">
        <v>0</v>
      </c>
      <c r="K483" s="51">
        <v>0</v>
      </c>
      <c r="L483" s="51">
        <v>0</v>
      </c>
      <c r="M483" s="51">
        <v>0</v>
      </c>
      <c r="N483" s="51">
        <v>0</v>
      </c>
      <c r="O483" s="51">
        <v>0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  <c r="V483" s="51">
        <v>0</v>
      </c>
      <c r="W483" s="51">
        <v>0</v>
      </c>
      <c r="X483" s="51">
        <v>0</v>
      </c>
      <c r="Y483" s="51">
        <v>0</v>
      </c>
      <c r="Z483" s="51">
        <v>0</v>
      </c>
      <c r="AA483" s="51">
        <v>0</v>
      </c>
      <c r="AB483" s="51">
        <v>0</v>
      </c>
      <c r="AC483" s="51">
        <v>0</v>
      </c>
      <c r="AD483" s="51">
        <v>0</v>
      </c>
      <c r="AE483" s="51">
        <v>0</v>
      </c>
      <c r="AF483" s="51">
        <v>0</v>
      </c>
    </row>
    <row r="484" spans="1:37" x14ac:dyDescent="0.2">
      <c r="A484" s="49" t="s">
        <v>35</v>
      </c>
      <c r="B484" s="50" t="s">
        <v>36</v>
      </c>
      <c r="C484" s="51">
        <v>0</v>
      </c>
      <c r="D484" s="51">
        <v>0</v>
      </c>
      <c r="E484" s="51">
        <v>0</v>
      </c>
      <c r="F484" s="51">
        <v>0</v>
      </c>
      <c r="G484" s="51">
        <v>0</v>
      </c>
      <c r="H484" s="51">
        <v>0</v>
      </c>
      <c r="I484" s="51">
        <v>0</v>
      </c>
      <c r="J484" s="51">
        <v>0</v>
      </c>
      <c r="K484" s="51">
        <v>0</v>
      </c>
      <c r="L484" s="51">
        <v>0</v>
      </c>
      <c r="M484" s="51">
        <v>0</v>
      </c>
      <c r="N484" s="51">
        <v>0</v>
      </c>
      <c r="O484" s="51">
        <v>0</v>
      </c>
      <c r="P484" s="51">
        <v>0</v>
      </c>
      <c r="Q484" s="51">
        <v>0</v>
      </c>
      <c r="R484" s="51">
        <v>0</v>
      </c>
      <c r="S484" s="51">
        <v>0</v>
      </c>
      <c r="T484" s="51">
        <v>0</v>
      </c>
      <c r="U484" s="51">
        <v>0</v>
      </c>
      <c r="V484" s="51">
        <v>0</v>
      </c>
      <c r="W484" s="51">
        <v>0</v>
      </c>
      <c r="X484" s="51">
        <v>0</v>
      </c>
      <c r="Y484" s="51">
        <v>0</v>
      </c>
      <c r="Z484" s="51">
        <v>0</v>
      </c>
      <c r="AA484" s="51">
        <v>0</v>
      </c>
      <c r="AB484" s="51">
        <v>0</v>
      </c>
      <c r="AC484" s="51">
        <v>0</v>
      </c>
      <c r="AD484" s="51">
        <v>0</v>
      </c>
      <c r="AE484" s="51">
        <v>0</v>
      </c>
      <c r="AF484" s="51">
        <v>0</v>
      </c>
    </row>
    <row r="485" spans="1:37" x14ac:dyDescent="0.2">
      <c r="A485" s="49" t="s">
        <v>37</v>
      </c>
      <c r="B485" s="50" t="s">
        <v>38</v>
      </c>
      <c r="C485" s="51">
        <v>0</v>
      </c>
      <c r="D485" s="51">
        <v>0</v>
      </c>
      <c r="E485" s="51">
        <v>0</v>
      </c>
      <c r="F485" s="51">
        <v>0</v>
      </c>
      <c r="G485" s="51">
        <v>0</v>
      </c>
      <c r="H485" s="51">
        <v>0</v>
      </c>
      <c r="I485" s="51">
        <v>0</v>
      </c>
      <c r="J485" s="51">
        <v>0</v>
      </c>
      <c r="K485" s="51">
        <v>0</v>
      </c>
      <c r="L485" s="51">
        <v>0</v>
      </c>
      <c r="M485" s="51">
        <v>0</v>
      </c>
      <c r="N485" s="51">
        <v>0</v>
      </c>
      <c r="O485" s="51">
        <v>0</v>
      </c>
      <c r="P485" s="51">
        <v>0</v>
      </c>
      <c r="Q485" s="51">
        <v>0</v>
      </c>
      <c r="R485" s="51">
        <v>0</v>
      </c>
      <c r="S485" s="51">
        <v>0</v>
      </c>
      <c r="T485" s="51">
        <v>0</v>
      </c>
      <c r="U485" s="51">
        <v>0</v>
      </c>
      <c r="V485" s="51">
        <v>0</v>
      </c>
      <c r="W485" s="51">
        <v>0</v>
      </c>
      <c r="X485" s="51">
        <v>0</v>
      </c>
      <c r="Y485" s="51">
        <v>0</v>
      </c>
      <c r="Z485" s="51">
        <v>0</v>
      </c>
      <c r="AA485" s="51">
        <v>0</v>
      </c>
      <c r="AB485" s="51">
        <v>0</v>
      </c>
      <c r="AC485" s="51">
        <v>0</v>
      </c>
      <c r="AD485" s="51">
        <v>0</v>
      </c>
      <c r="AE485" s="51">
        <v>0</v>
      </c>
      <c r="AF485" s="51">
        <v>0</v>
      </c>
    </row>
    <row r="486" spans="1:37" x14ac:dyDescent="0.2">
      <c r="A486" s="49" t="s">
        <v>39</v>
      </c>
      <c r="B486" s="50" t="s">
        <v>40</v>
      </c>
      <c r="C486" s="51">
        <v>0</v>
      </c>
      <c r="D486" s="51">
        <v>0</v>
      </c>
      <c r="E486" s="51">
        <v>0</v>
      </c>
      <c r="F486" s="51">
        <v>0</v>
      </c>
      <c r="G486" s="51">
        <v>0</v>
      </c>
      <c r="H486" s="51">
        <v>0</v>
      </c>
      <c r="I486" s="51">
        <v>0</v>
      </c>
      <c r="J486" s="51">
        <v>0</v>
      </c>
      <c r="K486" s="51">
        <v>0</v>
      </c>
      <c r="L486" s="51">
        <v>0</v>
      </c>
      <c r="M486" s="51">
        <v>0</v>
      </c>
      <c r="N486" s="51">
        <v>0</v>
      </c>
      <c r="O486" s="51">
        <v>0</v>
      </c>
      <c r="P486" s="51">
        <v>0</v>
      </c>
      <c r="Q486" s="51">
        <v>0</v>
      </c>
      <c r="R486" s="51">
        <v>0</v>
      </c>
      <c r="S486" s="51">
        <v>0</v>
      </c>
      <c r="T486" s="51">
        <v>0</v>
      </c>
      <c r="U486" s="51">
        <v>0</v>
      </c>
      <c r="V486" s="51">
        <v>0</v>
      </c>
      <c r="W486" s="51">
        <v>0</v>
      </c>
      <c r="X486" s="51">
        <v>0</v>
      </c>
      <c r="Y486" s="51">
        <v>0</v>
      </c>
      <c r="Z486" s="51">
        <v>0</v>
      </c>
      <c r="AA486" s="51">
        <v>0</v>
      </c>
      <c r="AB486" s="51">
        <v>0</v>
      </c>
      <c r="AC486" s="51">
        <v>0</v>
      </c>
      <c r="AD486" s="51">
        <v>0</v>
      </c>
      <c r="AE486" s="51">
        <v>0</v>
      </c>
      <c r="AF486" s="51">
        <v>0</v>
      </c>
    </row>
    <row r="487" spans="1:37" x14ac:dyDescent="0.2">
      <c r="A487" s="49" t="s">
        <v>41</v>
      </c>
      <c r="B487" s="50" t="s">
        <v>42</v>
      </c>
      <c r="C487" s="51">
        <v>0</v>
      </c>
      <c r="D487" s="51">
        <v>0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1">
        <v>0</v>
      </c>
      <c r="K487" s="51">
        <v>0</v>
      </c>
      <c r="L487" s="51">
        <v>0</v>
      </c>
      <c r="M487" s="51">
        <v>0</v>
      </c>
      <c r="N487" s="51">
        <v>0</v>
      </c>
      <c r="O487" s="51">
        <v>0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  <c r="V487" s="51">
        <v>0</v>
      </c>
      <c r="W487" s="51">
        <v>0</v>
      </c>
      <c r="X487" s="51">
        <v>0</v>
      </c>
      <c r="Y487" s="51">
        <v>0</v>
      </c>
      <c r="Z487" s="51">
        <v>0</v>
      </c>
      <c r="AA487" s="51">
        <v>0</v>
      </c>
      <c r="AB487" s="51">
        <v>0</v>
      </c>
      <c r="AC487" s="51">
        <v>0</v>
      </c>
      <c r="AD487" s="51">
        <v>0</v>
      </c>
      <c r="AE487" s="51">
        <v>0</v>
      </c>
      <c r="AF487" s="51">
        <v>0</v>
      </c>
    </row>
    <row r="488" spans="1:37" x14ac:dyDescent="0.2">
      <c r="A488" s="49" t="s">
        <v>43</v>
      </c>
      <c r="B488" s="50" t="s">
        <v>44</v>
      </c>
      <c r="C488" s="51">
        <v>0</v>
      </c>
      <c r="D488" s="51">
        <v>0</v>
      </c>
      <c r="E488" s="51">
        <v>0</v>
      </c>
      <c r="F488" s="51">
        <v>0</v>
      </c>
      <c r="G488" s="51">
        <v>0</v>
      </c>
      <c r="H488" s="51">
        <v>0</v>
      </c>
      <c r="I488" s="51">
        <v>0</v>
      </c>
      <c r="J488" s="51">
        <v>0</v>
      </c>
      <c r="K488" s="51">
        <v>0</v>
      </c>
      <c r="L488" s="51">
        <v>0</v>
      </c>
      <c r="M488" s="51">
        <v>0</v>
      </c>
      <c r="N488" s="51">
        <v>0</v>
      </c>
      <c r="O488" s="51">
        <v>0</v>
      </c>
      <c r="P488" s="51">
        <v>0</v>
      </c>
      <c r="Q488" s="51">
        <v>0</v>
      </c>
      <c r="R488" s="51">
        <v>0</v>
      </c>
      <c r="S488" s="51">
        <v>0</v>
      </c>
      <c r="T488" s="51">
        <v>0</v>
      </c>
      <c r="U488" s="51">
        <v>0</v>
      </c>
      <c r="V488" s="51">
        <v>0</v>
      </c>
      <c r="W488" s="51">
        <v>0</v>
      </c>
      <c r="X488" s="51">
        <v>0</v>
      </c>
      <c r="Y488" s="51">
        <v>0</v>
      </c>
      <c r="Z488" s="51">
        <v>0</v>
      </c>
      <c r="AA488" s="51">
        <v>0</v>
      </c>
      <c r="AB488" s="51">
        <v>0</v>
      </c>
      <c r="AC488" s="51">
        <v>0</v>
      </c>
      <c r="AD488" s="51">
        <v>0</v>
      </c>
      <c r="AE488" s="51">
        <v>0</v>
      </c>
      <c r="AF488" s="51">
        <v>0</v>
      </c>
    </row>
    <row r="489" spans="1:37" x14ac:dyDescent="0.2">
      <c r="A489" s="49" t="s">
        <v>45</v>
      </c>
      <c r="B489" s="50" t="s">
        <v>46</v>
      </c>
      <c r="C489" s="51">
        <v>0</v>
      </c>
      <c r="D489" s="51">
        <v>0</v>
      </c>
      <c r="E489" s="51">
        <v>0</v>
      </c>
      <c r="F489" s="51">
        <v>0</v>
      </c>
      <c r="G489" s="51">
        <v>0</v>
      </c>
      <c r="H489" s="51">
        <v>0</v>
      </c>
      <c r="I489" s="51">
        <v>0</v>
      </c>
      <c r="J489" s="51">
        <v>0</v>
      </c>
      <c r="K489" s="51">
        <v>0</v>
      </c>
      <c r="L489" s="51">
        <v>0</v>
      </c>
      <c r="M489" s="51">
        <v>0</v>
      </c>
      <c r="N489" s="51">
        <v>0</v>
      </c>
      <c r="O489" s="51">
        <v>0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  <c r="V489" s="51">
        <v>0</v>
      </c>
      <c r="W489" s="51">
        <v>0</v>
      </c>
      <c r="X489" s="51">
        <v>0</v>
      </c>
      <c r="Y489" s="51">
        <v>0</v>
      </c>
      <c r="Z489" s="51">
        <v>0</v>
      </c>
      <c r="AA489" s="51">
        <v>0</v>
      </c>
      <c r="AB489" s="51">
        <v>0</v>
      </c>
      <c r="AC489" s="51">
        <v>0</v>
      </c>
      <c r="AD489" s="51">
        <v>0</v>
      </c>
      <c r="AE489" s="51">
        <v>0</v>
      </c>
      <c r="AF489" s="51">
        <v>0</v>
      </c>
    </row>
    <row r="490" spans="1:37" x14ac:dyDescent="0.2">
      <c r="A490" s="49" t="s">
        <v>47</v>
      </c>
      <c r="B490" s="50" t="s">
        <v>48</v>
      </c>
      <c r="C490" s="51">
        <v>0</v>
      </c>
      <c r="D490" s="51">
        <v>0</v>
      </c>
      <c r="E490" s="51">
        <v>0</v>
      </c>
      <c r="F490" s="51">
        <v>0</v>
      </c>
      <c r="G490" s="51">
        <v>0</v>
      </c>
      <c r="H490" s="51">
        <v>0</v>
      </c>
      <c r="I490" s="51">
        <v>0</v>
      </c>
      <c r="J490" s="51">
        <v>0</v>
      </c>
      <c r="K490" s="51">
        <v>0</v>
      </c>
      <c r="L490" s="51">
        <v>0</v>
      </c>
      <c r="M490" s="51">
        <v>0</v>
      </c>
      <c r="N490" s="51">
        <v>0</v>
      </c>
      <c r="O490" s="51">
        <v>0</v>
      </c>
      <c r="P490" s="51">
        <v>0</v>
      </c>
      <c r="Q490" s="51">
        <v>0</v>
      </c>
      <c r="R490" s="51">
        <v>0</v>
      </c>
      <c r="S490" s="51">
        <v>0</v>
      </c>
      <c r="T490" s="51">
        <v>0</v>
      </c>
      <c r="U490" s="51">
        <v>0</v>
      </c>
      <c r="V490" s="51">
        <v>0</v>
      </c>
      <c r="W490" s="51">
        <v>0</v>
      </c>
      <c r="X490" s="51">
        <v>0</v>
      </c>
      <c r="Y490" s="51">
        <v>0</v>
      </c>
      <c r="Z490" s="51">
        <v>0</v>
      </c>
      <c r="AA490" s="51">
        <v>0</v>
      </c>
      <c r="AB490" s="51">
        <v>0</v>
      </c>
      <c r="AC490" s="51">
        <v>0</v>
      </c>
      <c r="AD490" s="51">
        <v>0</v>
      </c>
      <c r="AE490" s="51">
        <v>0</v>
      </c>
      <c r="AF490" s="51">
        <v>0</v>
      </c>
    </row>
    <row r="491" spans="1:37" x14ac:dyDescent="0.2">
      <c r="A491" s="49" t="s">
        <v>49</v>
      </c>
      <c r="B491" s="50" t="s">
        <v>50</v>
      </c>
      <c r="C491" s="51">
        <v>0</v>
      </c>
      <c r="D491" s="51">
        <v>0</v>
      </c>
      <c r="E491" s="51">
        <v>0</v>
      </c>
      <c r="F491" s="51">
        <v>0</v>
      </c>
      <c r="G491" s="51">
        <v>0</v>
      </c>
      <c r="H491" s="51">
        <v>0</v>
      </c>
      <c r="I491" s="51">
        <v>0</v>
      </c>
      <c r="J491" s="51">
        <v>0</v>
      </c>
      <c r="K491" s="51">
        <v>0</v>
      </c>
      <c r="L491" s="51">
        <v>0</v>
      </c>
      <c r="M491" s="51">
        <v>0</v>
      </c>
      <c r="N491" s="51">
        <v>0</v>
      </c>
      <c r="O491" s="51">
        <v>0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  <c r="V491" s="51">
        <v>0</v>
      </c>
      <c r="W491" s="51">
        <v>0</v>
      </c>
      <c r="X491" s="51">
        <v>0</v>
      </c>
      <c r="Y491" s="51">
        <v>0</v>
      </c>
      <c r="Z491" s="51">
        <v>0</v>
      </c>
      <c r="AA491" s="51">
        <v>0</v>
      </c>
      <c r="AB491" s="51">
        <v>0</v>
      </c>
      <c r="AC491" s="51">
        <v>0</v>
      </c>
      <c r="AD491" s="51">
        <v>0</v>
      </c>
      <c r="AE491" s="51">
        <v>0</v>
      </c>
      <c r="AF491" s="51">
        <v>0</v>
      </c>
    </row>
    <row r="492" spans="1:37" x14ac:dyDescent="0.2">
      <c r="A492" s="49" t="s">
        <v>51</v>
      </c>
      <c r="B492" s="50" t="s">
        <v>52</v>
      </c>
      <c r="C492" s="51">
        <v>0</v>
      </c>
      <c r="D492" s="51">
        <v>0</v>
      </c>
      <c r="E492" s="51">
        <v>0</v>
      </c>
      <c r="F492" s="51">
        <v>0</v>
      </c>
      <c r="G492" s="51">
        <v>0</v>
      </c>
      <c r="H492" s="51">
        <v>0</v>
      </c>
      <c r="I492" s="51">
        <v>0</v>
      </c>
      <c r="J492" s="51">
        <v>0</v>
      </c>
      <c r="K492" s="51">
        <v>0</v>
      </c>
      <c r="L492" s="51">
        <v>0</v>
      </c>
      <c r="M492" s="51">
        <v>0</v>
      </c>
      <c r="N492" s="51">
        <v>0</v>
      </c>
      <c r="O492" s="51">
        <v>0</v>
      </c>
      <c r="P492" s="51">
        <v>0</v>
      </c>
      <c r="Q492" s="51">
        <v>0</v>
      </c>
      <c r="R492" s="51">
        <v>0</v>
      </c>
      <c r="S492" s="51">
        <v>0</v>
      </c>
      <c r="T492" s="51">
        <v>0</v>
      </c>
      <c r="U492" s="51">
        <v>0</v>
      </c>
      <c r="V492" s="51">
        <v>0</v>
      </c>
      <c r="W492" s="51">
        <v>0</v>
      </c>
      <c r="X492" s="51">
        <v>0</v>
      </c>
      <c r="Y492" s="51">
        <v>0</v>
      </c>
      <c r="Z492" s="51">
        <v>0</v>
      </c>
      <c r="AA492" s="51">
        <v>0</v>
      </c>
      <c r="AB492" s="51">
        <v>0</v>
      </c>
      <c r="AC492" s="51">
        <v>0</v>
      </c>
      <c r="AD492" s="51">
        <v>0</v>
      </c>
      <c r="AE492" s="51">
        <v>0</v>
      </c>
      <c r="AF492" s="51">
        <v>0</v>
      </c>
    </row>
    <row r="493" spans="1:37" x14ac:dyDescent="0.2">
      <c r="A493" s="76" t="s">
        <v>53</v>
      </c>
      <c r="B493" s="92" t="s">
        <v>54</v>
      </c>
      <c r="C493" s="78">
        <v>0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78">
        <v>0</v>
      </c>
      <c r="K493" s="78">
        <v>0</v>
      </c>
      <c r="L493" s="78">
        <v>0</v>
      </c>
      <c r="M493" s="78">
        <v>0</v>
      </c>
      <c r="N493" s="78">
        <v>0</v>
      </c>
      <c r="O493" s="78">
        <v>0</v>
      </c>
      <c r="P493" s="78">
        <v>0</v>
      </c>
      <c r="Q493" s="78">
        <v>0</v>
      </c>
      <c r="R493" s="78">
        <v>0</v>
      </c>
      <c r="S493" s="78">
        <v>0</v>
      </c>
      <c r="T493" s="78">
        <v>0</v>
      </c>
      <c r="U493" s="78">
        <v>0</v>
      </c>
      <c r="V493" s="78">
        <v>0</v>
      </c>
      <c r="W493" s="78">
        <v>0</v>
      </c>
      <c r="X493" s="78">
        <v>0</v>
      </c>
      <c r="Y493" s="78">
        <v>0</v>
      </c>
      <c r="Z493" s="78">
        <v>0</v>
      </c>
      <c r="AA493" s="78">
        <v>0</v>
      </c>
      <c r="AB493" s="78">
        <v>0</v>
      </c>
      <c r="AC493" s="78">
        <v>0</v>
      </c>
      <c r="AD493" s="78">
        <v>0</v>
      </c>
      <c r="AE493" s="78">
        <v>0</v>
      </c>
      <c r="AF493" s="78">
        <v>0</v>
      </c>
    </row>
    <row r="494" spans="1:37" s="60" customFormat="1" x14ac:dyDescent="0.2">
      <c r="A494" s="57" t="s">
        <v>55</v>
      </c>
      <c r="B494" s="58" t="s">
        <v>56</v>
      </c>
      <c r="C494" s="59">
        <v>0</v>
      </c>
      <c r="D494" s="59">
        <v>0</v>
      </c>
      <c r="E494" s="59">
        <v>0</v>
      </c>
      <c r="F494" s="59">
        <v>0</v>
      </c>
      <c r="G494" s="59">
        <v>0</v>
      </c>
      <c r="H494" s="59">
        <v>0</v>
      </c>
      <c r="I494" s="59">
        <v>0</v>
      </c>
      <c r="J494" s="59">
        <v>0</v>
      </c>
      <c r="K494" s="59">
        <v>0</v>
      </c>
      <c r="L494" s="59">
        <v>0</v>
      </c>
      <c r="M494" s="59">
        <v>0</v>
      </c>
      <c r="N494" s="59">
        <v>0</v>
      </c>
      <c r="O494" s="59">
        <v>0</v>
      </c>
      <c r="P494" s="59">
        <v>0</v>
      </c>
      <c r="Q494" s="59">
        <v>0</v>
      </c>
      <c r="R494" s="59">
        <v>0</v>
      </c>
      <c r="S494" s="59">
        <v>0</v>
      </c>
      <c r="T494" s="59">
        <v>0</v>
      </c>
      <c r="U494" s="59">
        <v>0</v>
      </c>
      <c r="V494" s="59">
        <v>0</v>
      </c>
      <c r="W494" s="59">
        <v>0</v>
      </c>
      <c r="X494" s="59">
        <v>0</v>
      </c>
      <c r="Y494" s="59">
        <v>0</v>
      </c>
      <c r="Z494" s="59">
        <v>0</v>
      </c>
      <c r="AA494" s="59">
        <v>0</v>
      </c>
      <c r="AB494" s="59">
        <v>0</v>
      </c>
      <c r="AC494" s="59">
        <v>0</v>
      </c>
      <c r="AD494" s="59">
        <v>0</v>
      </c>
      <c r="AE494" s="59">
        <v>0</v>
      </c>
      <c r="AF494" s="59">
        <v>0</v>
      </c>
      <c r="AG494"/>
      <c r="AH494"/>
      <c r="AI494"/>
      <c r="AJ494"/>
      <c r="AK494"/>
    </row>
    <row r="495" spans="1:37" x14ac:dyDescent="0.2">
      <c r="A495" s="30" t="s">
        <v>57</v>
      </c>
      <c r="B495" s="31"/>
      <c r="C495" s="19">
        <v>0</v>
      </c>
      <c r="D495" s="19">
        <v>0</v>
      </c>
      <c r="E495" s="19">
        <v>0</v>
      </c>
      <c r="F495" s="19">
        <v>0</v>
      </c>
      <c r="G495" s="19">
        <v>0</v>
      </c>
      <c r="H495" s="19">
        <v>0</v>
      </c>
      <c r="I495" s="19">
        <v>0</v>
      </c>
      <c r="J495" s="19">
        <v>0</v>
      </c>
      <c r="K495" s="19">
        <v>0</v>
      </c>
      <c r="L495" s="19">
        <v>0</v>
      </c>
      <c r="M495" s="19">
        <v>0</v>
      </c>
      <c r="N495" s="19">
        <v>0</v>
      </c>
      <c r="O495" s="19">
        <v>0</v>
      </c>
      <c r="P495" s="19">
        <v>0</v>
      </c>
      <c r="Q495" s="19">
        <v>0</v>
      </c>
      <c r="R495" s="19">
        <v>0</v>
      </c>
      <c r="S495" s="19">
        <v>0</v>
      </c>
      <c r="T495" s="19">
        <v>0</v>
      </c>
      <c r="U495" s="19">
        <v>0</v>
      </c>
      <c r="V495" s="19">
        <v>0</v>
      </c>
      <c r="W495" s="19">
        <v>0</v>
      </c>
      <c r="X495" s="19">
        <v>0</v>
      </c>
      <c r="Y495" s="19">
        <v>0</v>
      </c>
      <c r="Z495" s="19">
        <v>0</v>
      </c>
      <c r="AA495" s="19">
        <v>0</v>
      </c>
      <c r="AB495" s="19">
        <v>0</v>
      </c>
      <c r="AC495" s="19">
        <v>0</v>
      </c>
      <c r="AD495" s="19">
        <v>0</v>
      </c>
      <c r="AE495" s="19">
        <v>0</v>
      </c>
      <c r="AF495" s="19">
        <v>0</v>
      </c>
    </row>
    <row r="496" spans="1:37" x14ac:dyDescent="0.2">
      <c r="A496" s="61" t="s">
        <v>58</v>
      </c>
      <c r="B496" s="25"/>
      <c r="C496" s="62">
        <v>0</v>
      </c>
      <c r="D496" s="62">
        <v>0</v>
      </c>
      <c r="E496" s="62">
        <v>0</v>
      </c>
      <c r="F496" s="62">
        <v>0</v>
      </c>
      <c r="G496" s="62">
        <v>0</v>
      </c>
      <c r="H496" s="62">
        <v>0</v>
      </c>
      <c r="I496" s="62">
        <v>0</v>
      </c>
      <c r="J496" s="62">
        <v>0</v>
      </c>
      <c r="K496" s="62">
        <v>0</v>
      </c>
      <c r="L496" s="62">
        <v>0</v>
      </c>
      <c r="M496" s="62">
        <v>0</v>
      </c>
      <c r="N496" s="62">
        <v>0</v>
      </c>
      <c r="O496" s="62">
        <v>0</v>
      </c>
      <c r="P496" s="62">
        <v>0</v>
      </c>
      <c r="Q496" s="62">
        <v>0</v>
      </c>
      <c r="R496" s="62">
        <v>0</v>
      </c>
      <c r="S496" s="62">
        <v>0</v>
      </c>
      <c r="T496" s="62">
        <v>0</v>
      </c>
      <c r="U496" s="62">
        <v>0</v>
      </c>
      <c r="V496" s="62">
        <v>0</v>
      </c>
      <c r="W496" s="62">
        <v>0</v>
      </c>
      <c r="X496" s="62">
        <v>0</v>
      </c>
      <c r="Y496" s="62">
        <v>0</v>
      </c>
      <c r="Z496" s="62">
        <v>0</v>
      </c>
      <c r="AA496" s="62">
        <v>0</v>
      </c>
      <c r="AB496" s="62">
        <v>0</v>
      </c>
      <c r="AC496" s="62">
        <v>0</v>
      </c>
      <c r="AD496" s="62">
        <v>0</v>
      </c>
      <c r="AE496" s="62">
        <v>0</v>
      </c>
      <c r="AF496" s="62">
        <v>0</v>
      </c>
    </row>
    <row r="497" spans="1:32" x14ac:dyDescent="0.2">
      <c r="A497" s="45" t="s">
        <v>59</v>
      </c>
      <c r="B497" s="63"/>
      <c r="C497" s="47">
        <v>0</v>
      </c>
      <c r="D497" s="47">
        <v>0</v>
      </c>
      <c r="E497" s="47">
        <v>0</v>
      </c>
      <c r="F497" s="47">
        <v>0</v>
      </c>
      <c r="G497" s="47">
        <v>0</v>
      </c>
      <c r="H497" s="47">
        <v>0</v>
      </c>
      <c r="I497" s="47">
        <v>0</v>
      </c>
      <c r="J497" s="47">
        <v>0</v>
      </c>
      <c r="K497" s="47">
        <v>0</v>
      </c>
      <c r="L497" s="47">
        <v>0</v>
      </c>
      <c r="M497" s="47">
        <v>0</v>
      </c>
      <c r="N497" s="47">
        <v>0</v>
      </c>
      <c r="O497" s="47">
        <v>0</v>
      </c>
      <c r="P497" s="47">
        <v>0</v>
      </c>
      <c r="Q497" s="47">
        <v>0</v>
      </c>
      <c r="R497" s="47">
        <v>0</v>
      </c>
      <c r="S497" s="47">
        <v>0</v>
      </c>
      <c r="T497" s="47">
        <v>0</v>
      </c>
      <c r="U497" s="47">
        <v>0</v>
      </c>
      <c r="V497" s="47">
        <v>0</v>
      </c>
      <c r="W497" s="47">
        <v>0</v>
      </c>
      <c r="X497" s="47">
        <v>0</v>
      </c>
      <c r="Y497" s="47">
        <v>0</v>
      </c>
      <c r="Z497" s="47">
        <v>0</v>
      </c>
      <c r="AA497" s="47">
        <v>0</v>
      </c>
      <c r="AB497" s="47">
        <v>0</v>
      </c>
      <c r="AC497" s="47">
        <v>0</v>
      </c>
      <c r="AD497" s="47">
        <v>0</v>
      </c>
      <c r="AE497" s="47">
        <v>0</v>
      </c>
      <c r="AF497" s="47">
        <v>0</v>
      </c>
    </row>
    <row r="498" spans="1:32" x14ac:dyDescent="0.2">
      <c r="A498" s="49" t="s">
        <v>60</v>
      </c>
      <c r="B498" s="11"/>
      <c r="C498" s="51">
        <v>0</v>
      </c>
      <c r="D498" s="51">
        <v>0</v>
      </c>
      <c r="E498" s="51">
        <v>0</v>
      </c>
      <c r="F498" s="51">
        <v>0</v>
      </c>
      <c r="G498" s="51">
        <v>0</v>
      </c>
      <c r="H498" s="51">
        <v>0</v>
      </c>
      <c r="I498" s="51">
        <v>0</v>
      </c>
      <c r="J498" s="51">
        <v>0</v>
      </c>
      <c r="K498" s="51">
        <v>0</v>
      </c>
      <c r="L498" s="51">
        <v>0</v>
      </c>
      <c r="M498" s="51">
        <v>0</v>
      </c>
      <c r="N498" s="51">
        <v>0</v>
      </c>
      <c r="O498" s="51">
        <v>0</v>
      </c>
      <c r="P498" s="51">
        <v>0</v>
      </c>
      <c r="Q498" s="51">
        <v>0</v>
      </c>
      <c r="R498" s="51">
        <v>0</v>
      </c>
      <c r="S498" s="51">
        <v>0</v>
      </c>
      <c r="T498" s="51">
        <v>0</v>
      </c>
      <c r="U498" s="51">
        <v>0</v>
      </c>
      <c r="V498" s="51">
        <v>0</v>
      </c>
      <c r="W498" s="51">
        <v>0</v>
      </c>
      <c r="X498" s="51">
        <v>0</v>
      </c>
      <c r="Y498" s="51">
        <v>0</v>
      </c>
      <c r="Z498" s="51">
        <v>0</v>
      </c>
      <c r="AA498" s="51">
        <v>0</v>
      </c>
      <c r="AB498" s="51">
        <v>0</v>
      </c>
      <c r="AC498" s="51">
        <v>0</v>
      </c>
      <c r="AD498" s="51">
        <v>0</v>
      </c>
      <c r="AE498" s="51">
        <v>0</v>
      </c>
      <c r="AF498" s="51">
        <v>0</v>
      </c>
    </row>
    <row r="499" spans="1:32" x14ac:dyDescent="0.2">
      <c r="A499" s="49" t="s">
        <v>61</v>
      </c>
      <c r="B499" s="11"/>
      <c r="C499" s="51">
        <v>0</v>
      </c>
      <c r="D499" s="51">
        <v>0</v>
      </c>
      <c r="E499" s="51">
        <v>0</v>
      </c>
      <c r="F499" s="51">
        <v>0</v>
      </c>
      <c r="G499" s="51">
        <v>0</v>
      </c>
      <c r="H499" s="51">
        <v>0</v>
      </c>
      <c r="I499" s="51">
        <v>0</v>
      </c>
      <c r="J499" s="51">
        <v>0</v>
      </c>
      <c r="K499" s="51">
        <v>0</v>
      </c>
      <c r="L499" s="51">
        <v>0</v>
      </c>
      <c r="M499" s="51">
        <v>0</v>
      </c>
      <c r="N499" s="51">
        <v>0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  <c r="V499" s="51">
        <v>0</v>
      </c>
      <c r="W499" s="51">
        <v>0</v>
      </c>
      <c r="X499" s="51">
        <v>0</v>
      </c>
      <c r="Y499" s="51">
        <v>0</v>
      </c>
      <c r="Z499" s="51">
        <v>0</v>
      </c>
      <c r="AA499" s="51">
        <v>0</v>
      </c>
      <c r="AB499" s="51">
        <v>0</v>
      </c>
      <c r="AC499" s="51">
        <v>0</v>
      </c>
      <c r="AD499" s="51">
        <v>0</v>
      </c>
      <c r="AE499" s="51">
        <v>0</v>
      </c>
      <c r="AF499" s="51">
        <v>0</v>
      </c>
    </row>
    <row r="500" spans="1:32" x14ac:dyDescent="0.2">
      <c r="A500" s="49" t="s">
        <v>62</v>
      </c>
      <c r="B500" s="11"/>
      <c r="C500" s="51">
        <v>0</v>
      </c>
      <c r="D500" s="51">
        <v>0</v>
      </c>
      <c r="E500" s="51">
        <v>0</v>
      </c>
      <c r="F500" s="51">
        <v>0</v>
      </c>
      <c r="G500" s="51">
        <v>0</v>
      </c>
      <c r="H500" s="51">
        <v>0</v>
      </c>
      <c r="I500" s="51">
        <v>0</v>
      </c>
      <c r="J500" s="51">
        <v>0</v>
      </c>
      <c r="K500" s="51">
        <v>0</v>
      </c>
      <c r="L500" s="51">
        <v>0</v>
      </c>
      <c r="M500" s="51">
        <v>0</v>
      </c>
      <c r="N500" s="51">
        <v>0</v>
      </c>
      <c r="O500" s="51">
        <v>0</v>
      </c>
      <c r="P500" s="51">
        <v>0</v>
      </c>
      <c r="Q500" s="51">
        <v>0</v>
      </c>
      <c r="R500" s="51">
        <v>0</v>
      </c>
      <c r="S500" s="51">
        <v>0</v>
      </c>
      <c r="T500" s="51">
        <v>0</v>
      </c>
      <c r="U500" s="51">
        <v>0</v>
      </c>
      <c r="V500" s="51">
        <v>0</v>
      </c>
      <c r="W500" s="51">
        <v>0</v>
      </c>
      <c r="X500" s="51">
        <v>0</v>
      </c>
      <c r="Y500" s="51">
        <v>0</v>
      </c>
      <c r="Z500" s="51">
        <v>0</v>
      </c>
      <c r="AA500" s="51">
        <v>0</v>
      </c>
      <c r="AB500" s="51">
        <v>0</v>
      </c>
      <c r="AC500" s="51">
        <v>0</v>
      </c>
      <c r="AD500" s="51">
        <v>0</v>
      </c>
      <c r="AE500" s="51">
        <v>0</v>
      </c>
      <c r="AF500" s="51">
        <v>0</v>
      </c>
    </row>
    <row r="501" spans="1:32" x14ac:dyDescent="0.2">
      <c r="A501" s="49" t="s">
        <v>63</v>
      </c>
      <c r="B501" s="11"/>
      <c r="C501" s="51">
        <v>0</v>
      </c>
      <c r="D501" s="51">
        <v>0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1">
        <v>0</v>
      </c>
      <c r="K501" s="51">
        <v>0</v>
      </c>
      <c r="L501" s="51">
        <v>0</v>
      </c>
      <c r="M501" s="51">
        <v>0</v>
      </c>
      <c r="N501" s="51">
        <v>0</v>
      </c>
      <c r="O501" s="51">
        <v>0</v>
      </c>
      <c r="P501" s="51">
        <v>0</v>
      </c>
      <c r="Q501" s="51">
        <v>0</v>
      </c>
      <c r="R501" s="51">
        <v>0</v>
      </c>
      <c r="S501" s="51">
        <v>0</v>
      </c>
      <c r="T501" s="51">
        <v>0</v>
      </c>
      <c r="U501" s="51">
        <v>0</v>
      </c>
      <c r="V501" s="51">
        <v>0</v>
      </c>
      <c r="W501" s="51">
        <v>0</v>
      </c>
      <c r="X501" s="51">
        <v>0</v>
      </c>
      <c r="Y501" s="51">
        <v>0</v>
      </c>
      <c r="Z501" s="51">
        <v>0</v>
      </c>
      <c r="AA501" s="51">
        <v>0</v>
      </c>
      <c r="AB501" s="51">
        <v>0</v>
      </c>
      <c r="AC501" s="51">
        <v>0</v>
      </c>
      <c r="AD501" s="51">
        <v>0</v>
      </c>
      <c r="AE501" s="51">
        <v>0</v>
      </c>
      <c r="AF501" s="51">
        <v>0</v>
      </c>
    </row>
    <row r="502" spans="1:32" x14ac:dyDescent="0.2">
      <c r="A502" s="49" t="s">
        <v>64</v>
      </c>
      <c r="B502" s="11"/>
      <c r="C502" s="51">
        <v>0</v>
      </c>
      <c r="D502" s="51">
        <v>0</v>
      </c>
      <c r="E502" s="51">
        <v>0</v>
      </c>
      <c r="F502" s="51">
        <v>0</v>
      </c>
      <c r="G502" s="51">
        <v>0</v>
      </c>
      <c r="H502" s="51">
        <v>0</v>
      </c>
      <c r="I502" s="51">
        <v>0</v>
      </c>
      <c r="J502" s="51">
        <v>0</v>
      </c>
      <c r="K502" s="51">
        <v>0</v>
      </c>
      <c r="L502" s="51">
        <v>0</v>
      </c>
      <c r="M502" s="51">
        <v>0</v>
      </c>
      <c r="N502" s="51">
        <v>0</v>
      </c>
      <c r="O502" s="51">
        <v>0</v>
      </c>
      <c r="P502" s="51">
        <v>0</v>
      </c>
      <c r="Q502" s="51">
        <v>0</v>
      </c>
      <c r="R502" s="51">
        <v>0</v>
      </c>
      <c r="S502" s="51">
        <v>0</v>
      </c>
      <c r="T502" s="51">
        <v>0</v>
      </c>
      <c r="U502" s="51">
        <v>0</v>
      </c>
      <c r="V502" s="51">
        <v>0</v>
      </c>
      <c r="W502" s="51">
        <v>0</v>
      </c>
      <c r="X502" s="51">
        <v>0</v>
      </c>
      <c r="Y502" s="51">
        <v>0</v>
      </c>
      <c r="Z502" s="51">
        <v>0</v>
      </c>
      <c r="AA502" s="51">
        <v>0</v>
      </c>
      <c r="AB502" s="51">
        <v>0</v>
      </c>
      <c r="AC502" s="51">
        <v>0</v>
      </c>
      <c r="AD502" s="51">
        <v>0</v>
      </c>
      <c r="AE502" s="51">
        <v>0</v>
      </c>
      <c r="AF502" s="51">
        <v>0</v>
      </c>
    </row>
    <row r="503" spans="1:32" x14ac:dyDescent="0.2">
      <c r="A503" s="49" t="s">
        <v>65</v>
      </c>
      <c r="B503" s="11"/>
      <c r="C503" s="51">
        <v>0</v>
      </c>
      <c r="D503" s="51">
        <v>0</v>
      </c>
      <c r="E503" s="51">
        <v>0</v>
      </c>
      <c r="F503" s="51">
        <v>0</v>
      </c>
      <c r="G503" s="51">
        <v>0</v>
      </c>
      <c r="H503" s="51">
        <v>0</v>
      </c>
      <c r="I503" s="51">
        <v>0</v>
      </c>
      <c r="J503" s="51">
        <v>0</v>
      </c>
      <c r="K503" s="51">
        <v>0</v>
      </c>
      <c r="L503" s="51">
        <v>0</v>
      </c>
      <c r="M503" s="51">
        <v>0</v>
      </c>
      <c r="N503" s="51">
        <v>0</v>
      </c>
      <c r="O503" s="51">
        <v>0</v>
      </c>
      <c r="P503" s="51">
        <v>0</v>
      </c>
      <c r="Q503" s="51">
        <v>0</v>
      </c>
      <c r="R503" s="51">
        <v>0</v>
      </c>
      <c r="S503" s="51">
        <v>0</v>
      </c>
      <c r="T503" s="51">
        <v>0</v>
      </c>
      <c r="U503" s="51">
        <v>0</v>
      </c>
      <c r="V503" s="51">
        <v>0</v>
      </c>
      <c r="W503" s="51">
        <v>0</v>
      </c>
      <c r="X503" s="51">
        <v>0</v>
      </c>
      <c r="Y503" s="51">
        <v>0</v>
      </c>
      <c r="Z503" s="51">
        <v>0</v>
      </c>
      <c r="AA503" s="51">
        <v>0</v>
      </c>
      <c r="AB503" s="51">
        <v>0</v>
      </c>
      <c r="AC503" s="51">
        <v>0</v>
      </c>
      <c r="AD503" s="51">
        <v>0</v>
      </c>
      <c r="AE503" s="51">
        <v>0</v>
      </c>
      <c r="AF503" s="51">
        <v>0</v>
      </c>
    </row>
    <row r="504" spans="1:32" x14ac:dyDescent="0.2">
      <c r="A504" s="55" t="s">
        <v>66</v>
      </c>
      <c r="B504" s="31"/>
      <c r="C504" s="51">
        <v>0</v>
      </c>
      <c r="D504" s="51">
        <v>0</v>
      </c>
      <c r="E504" s="51">
        <v>0</v>
      </c>
      <c r="F504" s="51">
        <v>0</v>
      </c>
      <c r="G504" s="51">
        <v>0</v>
      </c>
      <c r="H504" s="51">
        <v>0</v>
      </c>
      <c r="I504" s="51">
        <v>0</v>
      </c>
      <c r="J504" s="51">
        <v>0</v>
      </c>
      <c r="K504" s="51">
        <v>0</v>
      </c>
      <c r="L504" s="51">
        <v>0</v>
      </c>
      <c r="M504" s="51">
        <v>0</v>
      </c>
      <c r="N504" s="51">
        <v>0</v>
      </c>
      <c r="O504" s="51">
        <v>0</v>
      </c>
      <c r="P504" s="51">
        <v>0</v>
      </c>
      <c r="Q504" s="51">
        <v>0</v>
      </c>
      <c r="R504" s="51">
        <v>0</v>
      </c>
      <c r="S504" s="51">
        <v>0</v>
      </c>
      <c r="T504" s="51">
        <v>0</v>
      </c>
      <c r="U504" s="51">
        <v>0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0</v>
      </c>
      <c r="AC504" s="51">
        <v>0</v>
      </c>
      <c r="AD504" s="51">
        <v>0</v>
      </c>
      <c r="AE504" s="51">
        <v>0</v>
      </c>
      <c r="AF504" s="51">
        <v>0</v>
      </c>
    </row>
    <row r="505" spans="1:32" x14ac:dyDescent="0.2">
      <c r="A505" s="64" t="s">
        <v>67</v>
      </c>
      <c r="B505" s="65"/>
      <c r="C505" s="51">
        <v>0</v>
      </c>
      <c r="D505" s="51">
        <v>0</v>
      </c>
      <c r="E505" s="51">
        <v>0</v>
      </c>
      <c r="F505" s="51">
        <v>0</v>
      </c>
      <c r="G505" s="51">
        <v>0</v>
      </c>
      <c r="H505" s="51">
        <v>0</v>
      </c>
      <c r="I505" s="51">
        <v>0</v>
      </c>
      <c r="J505" s="51">
        <v>0</v>
      </c>
      <c r="K505" s="51">
        <v>0</v>
      </c>
      <c r="L505" s="51">
        <v>0</v>
      </c>
      <c r="M505" s="51">
        <v>0</v>
      </c>
      <c r="N505" s="51">
        <v>0</v>
      </c>
      <c r="O505" s="51">
        <v>0</v>
      </c>
      <c r="P505" s="51">
        <v>0</v>
      </c>
      <c r="Q505" s="51">
        <v>0</v>
      </c>
      <c r="R505" s="51">
        <v>0</v>
      </c>
      <c r="S505" s="51">
        <v>0</v>
      </c>
      <c r="T505" s="51">
        <v>0</v>
      </c>
      <c r="U505" s="51">
        <v>0</v>
      </c>
      <c r="V505" s="51">
        <v>0</v>
      </c>
      <c r="W505" s="51">
        <v>0</v>
      </c>
      <c r="X505" s="51">
        <v>0</v>
      </c>
      <c r="Y505" s="51">
        <v>0</v>
      </c>
      <c r="Z505" s="51">
        <v>0</v>
      </c>
      <c r="AA505" s="51">
        <v>0</v>
      </c>
      <c r="AB505" s="51">
        <v>0</v>
      </c>
      <c r="AC505" s="51">
        <v>0</v>
      </c>
      <c r="AD505" s="51">
        <v>0</v>
      </c>
      <c r="AE505" s="51">
        <v>0</v>
      </c>
      <c r="AF505" s="51">
        <v>0</v>
      </c>
    </row>
    <row r="506" spans="1:32" x14ac:dyDescent="0.2">
      <c r="A506" s="66" t="s">
        <v>68</v>
      </c>
      <c r="B506" s="67"/>
      <c r="C506" s="68">
        <v>0</v>
      </c>
      <c r="D506" s="68">
        <v>0</v>
      </c>
      <c r="E506" s="68">
        <v>0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0</v>
      </c>
      <c r="Q506" s="68">
        <v>0</v>
      </c>
      <c r="R506" s="68">
        <v>0</v>
      </c>
      <c r="S506" s="68">
        <v>0</v>
      </c>
      <c r="T506" s="68">
        <v>0</v>
      </c>
      <c r="U506" s="68">
        <v>0</v>
      </c>
      <c r="V506" s="68">
        <v>0</v>
      </c>
      <c r="W506" s="68">
        <v>0</v>
      </c>
      <c r="X506" s="68">
        <v>0</v>
      </c>
      <c r="Y506" s="68">
        <v>0</v>
      </c>
      <c r="Z506" s="68">
        <v>0</v>
      </c>
      <c r="AA506" s="68">
        <v>0</v>
      </c>
      <c r="AB506" s="68">
        <v>0</v>
      </c>
      <c r="AC506" s="68">
        <v>0</v>
      </c>
      <c r="AD506" s="68">
        <v>0</v>
      </c>
      <c r="AE506" s="68">
        <v>0</v>
      </c>
      <c r="AF506" s="68">
        <v>0</v>
      </c>
    </row>
    <row r="507" spans="1:32" x14ac:dyDescent="0.2">
      <c r="A507" s="66" t="s">
        <v>69</v>
      </c>
      <c r="B507" s="67"/>
      <c r="C507" s="68">
        <v>0</v>
      </c>
      <c r="D507" s="68">
        <v>0</v>
      </c>
      <c r="E507" s="68">
        <v>0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2.4357599999999997</v>
      </c>
      <c r="Q507" s="68">
        <v>2.41188</v>
      </c>
      <c r="R507" s="68">
        <v>2.970672</v>
      </c>
      <c r="S507" s="68">
        <v>4.5915313570294813</v>
      </c>
      <c r="T507" s="68">
        <v>3.7396015358484425</v>
      </c>
      <c r="U507" s="68">
        <v>3.7155153402256458</v>
      </c>
      <c r="V507" s="68">
        <v>3.7399368632826082</v>
      </c>
      <c r="W507" s="68">
        <v>3.8305885818494128</v>
      </c>
      <c r="X507" s="68">
        <v>4.2227009175422134</v>
      </c>
      <c r="Y507" s="68">
        <v>3.9116576346243459</v>
      </c>
      <c r="Z507" s="68">
        <v>4.4481474979834363</v>
      </c>
      <c r="AA507" s="68">
        <v>5.1747099650344701</v>
      </c>
      <c r="AB507" s="68">
        <v>5.462706432980351</v>
      </c>
      <c r="AC507" s="68">
        <v>6.9334837712784267</v>
      </c>
      <c r="AD507" s="68">
        <v>7.5812732533521139</v>
      </c>
      <c r="AE507" s="68">
        <v>7.541555368675982</v>
      </c>
      <c r="AF507" s="68">
        <v>8.2846066864105925</v>
      </c>
    </row>
    <row r="508" spans="1:32" x14ac:dyDescent="0.2">
      <c r="A508" s="61" t="s">
        <v>70</v>
      </c>
      <c r="B508" s="25"/>
      <c r="C508" s="62">
        <v>0</v>
      </c>
      <c r="D508" s="62">
        <v>0</v>
      </c>
      <c r="E508" s="62">
        <v>0</v>
      </c>
      <c r="F508" s="62">
        <v>0</v>
      </c>
      <c r="G508" s="62">
        <v>0</v>
      </c>
      <c r="H508" s="62">
        <v>0</v>
      </c>
      <c r="I508" s="62">
        <v>0</v>
      </c>
      <c r="J508" s="62">
        <v>0</v>
      </c>
      <c r="K508" s="62">
        <v>0</v>
      </c>
      <c r="L508" s="62">
        <v>0</v>
      </c>
      <c r="M508" s="62">
        <v>0</v>
      </c>
      <c r="N508" s="62">
        <v>0</v>
      </c>
      <c r="O508" s="62">
        <v>0</v>
      </c>
      <c r="P508" s="62">
        <v>0</v>
      </c>
      <c r="Q508" s="62">
        <v>0</v>
      </c>
      <c r="R508" s="62">
        <v>0</v>
      </c>
      <c r="S508" s="62">
        <v>0</v>
      </c>
      <c r="T508" s="62">
        <v>0</v>
      </c>
      <c r="U508" s="62">
        <v>0</v>
      </c>
      <c r="V508" s="62">
        <v>0</v>
      </c>
      <c r="W508" s="62">
        <v>3.8297811012131242E-2</v>
      </c>
      <c r="X508" s="62">
        <v>9.9527444412131238E-2</v>
      </c>
      <c r="Y508" s="62">
        <v>9.9527444412131238E-2</v>
      </c>
      <c r="Z508" s="62">
        <v>0.20956648441213124</v>
      </c>
      <c r="AA508" s="62">
        <v>1.1434245872692701</v>
      </c>
      <c r="AB508" s="62">
        <v>1.1434245872692701</v>
      </c>
      <c r="AC508" s="62">
        <v>2.540377901982358</v>
      </c>
      <c r="AD508" s="62">
        <v>2.535823908612131</v>
      </c>
      <c r="AE508" s="62">
        <v>2.7242413882803982</v>
      </c>
      <c r="AF508" s="62">
        <v>2.8467677544000001</v>
      </c>
    </row>
    <row r="509" spans="1:32" x14ac:dyDescent="0.2">
      <c r="A509" s="70" t="s">
        <v>71</v>
      </c>
      <c r="B509" s="71" t="s">
        <v>72</v>
      </c>
      <c r="C509" s="72">
        <v>0</v>
      </c>
      <c r="D509" s="73">
        <v>0</v>
      </c>
      <c r="E509" s="73">
        <v>0</v>
      </c>
      <c r="F509" s="73">
        <v>0</v>
      </c>
      <c r="G509" s="73">
        <v>0</v>
      </c>
      <c r="H509" s="73">
        <v>0</v>
      </c>
      <c r="I509" s="73">
        <v>0</v>
      </c>
      <c r="J509" s="73">
        <v>0</v>
      </c>
      <c r="K509" s="73">
        <v>0</v>
      </c>
      <c r="L509" s="73">
        <v>0</v>
      </c>
      <c r="M509" s="73">
        <v>0</v>
      </c>
      <c r="N509" s="73">
        <v>0</v>
      </c>
      <c r="O509" s="73">
        <v>0</v>
      </c>
      <c r="P509" s="73">
        <v>0</v>
      </c>
      <c r="Q509" s="73">
        <v>0</v>
      </c>
      <c r="R509" s="73">
        <v>0</v>
      </c>
      <c r="S509" s="73">
        <v>0</v>
      </c>
      <c r="T509" s="73">
        <v>0</v>
      </c>
      <c r="U509" s="73">
        <v>0</v>
      </c>
      <c r="V509" s="73">
        <v>0</v>
      </c>
      <c r="W509" s="73">
        <v>0</v>
      </c>
      <c r="X509" s="73">
        <v>0</v>
      </c>
      <c r="Y509" s="73">
        <v>0</v>
      </c>
      <c r="Z509" s="73">
        <v>0</v>
      </c>
      <c r="AA509" s="73">
        <v>0</v>
      </c>
      <c r="AB509" s="73">
        <v>0</v>
      </c>
      <c r="AC509" s="73">
        <v>0</v>
      </c>
      <c r="AD509" s="73">
        <v>0</v>
      </c>
      <c r="AE509" s="73">
        <v>0</v>
      </c>
      <c r="AF509" s="73">
        <v>0</v>
      </c>
    </row>
    <row r="510" spans="1:32" x14ac:dyDescent="0.2">
      <c r="A510" s="70" t="s">
        <v>73</v>
      </c>
      <c r="B510" s="71" t="s">
        <v>74</v>
      </c>
      <c r="C510" s="72">
        <v>0</v>
      </c>
      <c r="D510" s="73">
        <v>0</v>
      </c>
      <c r="E510" s="73">
        <v>0</v>
      </c>
      <c r="F510" s="73">
        <v>0</v>
      </c>
      <c r="G510" s="73">
        <v>0</v>
      </c>
      <c r="H510" s="73">
        <v>0</v>
      </c>
      <c r="I510" s="73">
        <v>0</v>
      </c>
      <c r="J510" s="73">
        <v>0</v>
      </c>
      <c r="K510" s="73">
        <v>0</v>
      </c>
      <c r="L510" s="73">
        <v>0</v>
      </c>
      <c r="M510" s="73">
        <v>0</v>
      </c>
      <c r="N510" s="73">
        <v>0</v>
      </c>
      <c r="O510" s="73">
        <v>0</v>
      </c>
      <c r="P510" s="73">
        <v>0</v>
      </c>
      <c r="Q510" s="73">
        <v>0</v>
      </c>
      <c r="R510" s="73">
        <v>0</v>
      </c>
      <c r="S510" s="73">
        <v>0</v>
      </c>
      <c r="T510" s="73">
        <v>0</v>
      </c>
      <c r="U510" s="73">
        <v>0</v>
      </c>
      <c r="V510" s="73">
        <v>0</v>
      </c>
      <c r="W510" s="73">
        <v>0</v>
      </c>
      <c r="X510" s="73">
        <v>0</v>
      </c>
      <c r="Y510" s="73">
        <v>0</v>
      </c>
      <c r="Z510" s="73">
        <v>0</v>
      </c>
      <c r="AA510" s="73">
        <v>0</v>
      </c>
      <c r="AB510" s="73">
        <v>0</v>
      </c>
      <c r="AC510" s="73">
        <v>0</v>
      </c>
      <c r="AD510" s="73">
        <v>0</v>
      </c>
      <c r="AE510" s="73">
        <v>0</v>
      </c>
      <c r="AF510" s="73">
        <v>0</v>
      </c>
    </row>
    <row r="511" spans="1:32" x14ac:dyDescent="0.2">
      <c r="A511" s="70" t="s">
        <v>75</v>
      </c>
      <c r="B511" s="71" t="s">
        <v>76</v>
      </c>
      <c r="C511" s="72">
        <v>0</v>
      </c>
      <c r="D511" s="73">
        <v>0</v>
      </c>
      <c r="E511" s="73">
        <v>0</v>
      </c>
      <c r="F511" s="73">
        <v>0</v>
      </c>
      <c r="G511" s="73">
        <v>0</v>
      </c>
      <c r="H511" s="73">
        <v>0</v>
      </c>
      <c r="I511" s="73">
        <v>0</v>
      </c>
      <c r="J511" s="73">
        <v>0</v>
      </c>
      <c r="K511" s="73">
        <v>0</v>
      </c>
      <c r="L511" s="73">
        <v>0</v>
      </c>
      <c r="M511" s="73">
        <v>0</v>
      </c>
      <c r="N511" s="73">
        <v>0</v>
      </c>
      <c r="O511" s="73">
        <v>0</v>
      </c>
      <c r="P511" s="73">
        <v>0</v>
      </c>
      <c r="Q511" s="73">
        <v>0</v>
      </c>
      <c r="R511" s="73">
        <v>0</v>
      </c>
      <c r="S511" s="73">
        <v>0</v>
      </c>
      <c r="T511" s="73">
        <v>0</v>
      </c>
      <c r="U511" s="73">
        <v>0</v>
      </c>
      <c r="V511" s="73">
        <v>0</v>
      </c>
      <c r="W511" s="73">
        <v>0</v>
      </c>
      <c r="X511" s="73">
        <v>0</v>
      </c>
      <c r="Y511" s="73">
        <v>0</v>
      </c>
      <c r="Z511" s="73">
        <v>0</v>
      </c>
      <c r="AA511" s="73">
        <v>0</v>
      </c>
      <c r="AB511" s="73">
        <v>0</v>
      </c>
      <c r="AC511" s="73">
        <v>0</v>
      </c>
      <c r="AD511" s="73">
        <v>0</v>
      </c>
      <c r="AE511" s="73">
        <v>0</v>
      </c>
      <c r="AF511" s="73">
        <v>0</v>
      </c>
    </row>
    <row r="512" spans="1:32" x14ac:dyDescent="0.2">
      <c r="A512" s="70" t="s">
        <v>77</v>
      </c>
      <c r="B512" s="71" t="s">
        <v>78</v>
      </c>
      <c r="C512" s="72">
        <v>0</v>
      </c>
      <c r="D512" s="73">
        <v>0</v>
      </c>
      <c r="E512" s="73">
        <v>0</v>
      </c>
      <c r="F512" s="73">
        <v>0</v>
      </c>
      <c r="G512" s="73">
        <v>0</v>
      </c>
      <c r="H512" s="73">
        <v>0</v>
      </c>
      <c r="I512" s="73">
        <v>0</v>
      </c>
      <c r="J512" s="73">
        <v>0</v>
      </c>
      <c r="K512" s="73">
        <v>0</v>
      </c>
      <c r="L512" s="73">
        <v>0</v>
      </c>
      <c r="M512" s="73">
        <v>0</v>
      </c>
      <c r="N512" s="73">
        <v>0</v>
      </c>
      <c r="O512" s="73">
        <v>0</v>
      </c>
      <c r="P512" s="73">
        <v>0</v>
      </c>
      <c r="Q512" s="73">
        <v>0</v>
      </c>
      <c r="R512" s="73">
        <v>0</v>
      </c>
      <c r="S512" s="73">
        <v>0</v>
      </c>
      <c r="T512" s="73">
        <v>0</v>
      </c>
      <c r="U512" s="73">
        <v>0</v>
      </c>
      <c r="V512" s="73">
        <v>0</v>
      </c>
      <c r="W512" s="73">
        <v>0</v>
      </c>
      <c r="X512" s="73">
        <v>0</v>
      </c>
      <c r="Y512" s="73">
        <v>0</v>
      </c>
      <c r="Z512" s="73">
        <v>0</v>
      </c>
      <c r="AA512" s="73">
        <v>0</v>
      </c>
      <c r="AB512" s="73">
        <v>0</v>
      </c>
      <c r="AC512" s="73">
        <v>0</v>
      </c>
      <c r="AD512" s="73">
        <v>0</v>
      </c>
      <c r="AE512" s="73">
        <v>0</v>
      </c>
      <c r="AF512" s="73">
        <v>0</v>
      </c>
    </row>
    <row r="513" spans="1:32" x14ac:dyDescent="0.2">
      <c r="A513" s="70" t="s">
        <v>79</v>
      </c>
      <c r="B513" s="71" t="s">
        <v>80</v>
      </c>
      <c r="C513" s="72">
        <v>0</v>
      </c>
      <c r="D513" s="73">
        <v>0</v>
      </c>
      <c r="E513" s="73">
        <v>0</v>
      </c>
      <c r="F513" s="73">
        <v>0</v>
      </c>
      <c r="G513" s="73">
        <v>0</v>
      </c>
      <c r="H513" s="73">
        <v>0</v>
      </c>
      <c r="I513" s="73">
        <v>0</v>
      </c>
      <c r="J513" s="73">
        <v>0</v>
      </c>
      <c r="K513" s="73">
        <v>0</v>
      </c>
      <c r="L513" s="73">
        <v>0</v>
      </c>
      <c r="M513" s="73">
        <v>0</v>
      </c>
      <c r="N513" s="73">
        <v>0</v>
      </c>
      <c r="O513" s="73">
        <v>0</v>
      </c>
      <c r="P513" s="73">
        <v>0</v>
      </c>
      <c r="Q513" s="73">
        <v>0</v>
      </c>
      <c r="R513" s="73">
        <v>0</v>
      </c>
      <c r="S513" s="73">
        <v>0</v>
      </c>
      <c r="T513" s="73">
        <v>0</v>
      </c>
      <c r="U513" s="73">
        <v>0</v>
      </c>
      <c r="V513" s="73">
        <v>0</v>
      </c>
      <c r="W513" s="73">
        <v>0</v>
      </c>
      <c r="X513" s="73">
        <v>0</v>
      </c>
      <c r="Y513" s="73">
        <v>0</v>
      </c>
      <c r="Z513" s="73">
        <v>0</v>
      </c>
      <c r="AA513" s="73">
        <v>0</v>
      </c>
      <c r="AB513" s="73">
        <v>0</v>
      </c>
      <c r="AC513" s="73">
        <v>0</v>
      </c>
      <c r="AD513" s="73">
        <v>0</v>
      </c>
      <c r="AE513" s="73">
        <v>0</v>
      </c>
      <c r="AF513" s="73">
        <v>0</v>
      </c>
    </row>
    <row r="514" spans="1:32" x14ac:dyDescent="0.2">
      <c r="A514" s="74" t="s">
        <v>81</v>
      </c>
      <c r="B514" s="75"/>
      <c r="C514" s="72">
        <v>0</v>
      </c>
      <c r="D514" s="73">
        <v>0</v>
      </c>
      <c r="E514" s="73">
        <v>0</v>
      </c>
      <c r="F514" s="73">
        <v>0</v>
      </c>
      <c r="G514" s="73">
        <v>0</v>
      </c>
      <c r="H514" s="73">
        <v>0</v>
      </c>
      <c r="I514" s="73">
        <v>0</v>
      </c>
      <c r="J514" s="73">
        <v>0</v>
      </c>
      <c r="K514" s="73">
        <v>0</v>
      </c>
      <c r="L514" s="73">
        <v>0</v>
      </c>
      <c r="M514" s="73">
        <v>0</v>
      </c>
      <c r="N514" s="73">
        <v>0</v>
      </c>
      <c r="O514" s="73">
        <v>0</v>
      </c>
      <c r="P514" s="73">
        <v>0</v>
      </c>
      <c r="Q514" s="73">
        <v>0</v>
      </c>
      <c r="R514" s="73">
        <v>0</v>
      </c>
      <c r="S514" s="73">
        <v>0</v>
      </c>
      <c r="T514" s="73">
        <v>0</v>
      </c>
      <c r="U514" s="73">
        <v>0</v>
      </c>
      <c r="V514" s="73">
        <v>0</v>
      </c>
      <c r="W514" s="73">
        <v>3.8297811012131242E-2</v>
      </c>
      <c r="X514" s="73">
        <v>9.9527444412131238E-2</v>
      </c>
      <c r="Y514" s="73">
        <v>9.9527444412131238E-2</v>
      </c>
      <c r="Z514" s="73">
        <v>0.20956648441213124</v>
      </c>
      <c r="AA514" s="73">
        <v>1.1434245872692701</v>
      </c>
      <c r="AB514" s="73">
        <v>1.1434245872692701</v>
      </c>
      <c r="AC514" s="73">
        <v>2.540377901982358</v>
      </c>
      <c r="AD514" s="73">
        <v>2.535823908612131</v>
      </c>
      <c r="AE514" s="73">
        <v>2.7242413882803982</v>
      </c>
      <c r="AF514" s="73">
        <v>2.8467677544000001</v>
      </c>
    </row>
    <row r="515" spans="1:32" x14ac:dyDescent="0.2">
      <c r="A515" s="76" t="s">
        <v>82</v>
      </c>
      <c r="B515" s="28"/>
      <c r="C515" s="78">
        <v>0</v>
      </c>
      <c r="D515" s="78">
        <v>0</v>
      </c>
      <c r="E515" s="78">
        <v>0</v>
      </c>
      <c r="F515" s="78">
        <v>0</v>
      </c>
      <c r="G515" s="78">
        <v>0</v>
      </c>
      <c r="H515" s="78">
        <v>0</v>
      </c>
      <c r="I515" s="78">
        <v>0</v>
      </c>
      <c r="J515" s="78">
        <v>0</v>
      </c>
      <c r="K515" s="78">
        <v>0</v>
      </c>
      <c r="L515" s="78">
        <v>0</v>
      </c>
      <c r="M515" s="78">
        <v>0</v>
      </c>
      <c r="N515" s="78">
        <v>0</v>
      </c>
      <c r="O515" s="78">
        <v>0</v>
      </c>
      <c r="P515" s="78">
        <v>2.4357599999999997</v>
      </c>
      <c r="Q515" s="78">
        <v>2.41188</v>
      </c>
      <c r="R515" s="78">
        <v>2.970672</v>
      </c>
      <c r="S515" s="78">
        <v>4.5915313570294813</v>
      </c>
      <c r="T515" s="78">
        <v>3.7396015358484425</v>
      </c>
      <c r="U515" s="78">
        <v>3.7155153402256458</v>
      </c>
      <c r="V515" s="78">
        <v>3.7399368632826082</v>
      </c>
      <c r="W515" s="78">
        <v>3.7922907708372815</v>
      </c>
      <c r="X515" s="78">
        <v>4.1231734731300822</v>
      </c>
      <c r="Y515" s="78">
        <v>3.8121301902122147</v>
      </c>
      <c r="Z515" s="78">
        <v>4.2385810135713049</v>
      </c>
      <c r="AA515" s="78">
        <v>4.0312853777652</v>
      </c>
      <c r="AB515" s="78">
        <v>4.3192818457110809</v>
      </c>
      <c r="AC515" s="78">
        <v>4.3931058692960683</v>
      </c>
      <c r="AD515" s="78">
        <v>5.0454493447399829</v>
      </c>
      <c r="AE515" s="78">
        <v>4.8173139803955838</v>
      </c>
      <c r="AF515" s="78">
        <v>5.4378389320105924</v>
      </c>
    </row>
    <row r="516" spans="1:32" x14ac:dyDescent="0.2">
      <c r="A516" s="79" t="s">
        <v>83</v>
      </c>
      <c r="B516" s="80" t="s">
        <v>84</v>
      </c>
      <c r="C516" s="81">
        <v>0</v>
      </c>
      <c r="D516" s="82">
        <v>0</v>
      </c>
      <c r="E516" s="82">
        <v>0</v>
      </c>
      <c r="F516" s="82">
        <v>0</v>
      </c>
      <c r="G516" s="82">
        <v>0</v>
      </c>
      <c r="H516" s="82">
        <v>0</v>
      </c>
      <c r="I516" s="82">
        <v>0</v>
      </c>
      <c r="J516" s="82">
        <v>0</v>
      </c>
      <c r="K516" s="82">
        <v>0</v>
      </c>
      <c r="L516" s="82">
        <v>0</v>
      </c>
      <c r="M516" s="82">
        <v>0</v>
      </c>
      <c r="N516" s="82">
        <v>0</v>
      </c>
      <c r="O516" s="82">
        <v>0</v>
      </c>
      <c r="P516" s="82">
        <v>0</v>
      </c>
      <c r="Q516" s="82">
        <v>0</v>
      </c>
      <c r="R516" s="82">
        <v>0</v>
      </c>
      <c r="S516" s="82">
        <v>0</v>
      </c>
      <c r="T516" s="82">
        <v>0</v>
      </c>
      <c r="U516" s="82">
        <v>0</v>
      </c>
      <c r="V516" s="82">
        <v>3.7399368632826082</v>
      </c>
      <c r="W516" s="82">
        <v>3.7922907708372815</v>
      </c>
      <c r="X516" s="82">
        <v>4.1231734731300822</v>
      </c>
      <c r="Y516" s="82">
        <v>3.8121301902122147</v>
      </c>
      <c r="Z516" s="82">
        <v>4.2385810135713049</v>
      </c>
      <c r="AA516" s="82">
        <v>4.0312853777652</v>
      </c>
      <c r="AB516" s="82">
        <v>4.3192818457110809</v>
      </c>
      <c r="AC516" s="82">
        <v>4.3931058692960683</v>
      </c>
      <c r="AD516" s="82">
        <v>5.0454493447399829</v>
      </c>
      <c r="AE516" s="82">
        <v>4.8173139803955838</v>
      </c>
      <c r="AF516" s="82">
        <v>5.4378389320105924</v>
      </c>
    </row>
    <row r="517" spans="1:32" x14ac:dyDescent="0.2">
      <c r="A517" s="83" t="s">
        <v>85</v>
      </c>
      <c r="B517" s="84">
        <v>84</v>
      </c>
      <c r="C517" s="72">
        <v>0</v>
      </c>
      <c r="D517" s="73">
        <v>0</v>
      </c>
      <c r="E517" s="73">
        <v>0</v>
      </c>
      <c r="F517" s="73">
        <v>0</v>
      </c>
      <c r="G517" s="73">
        <v>0</v>
      </c>
      <c r="H517" s="73">
        <v>0</v>
      </c>
      <c r="I517" s="73">
        <v>0</v>
      </c>
      <c r="J517" s="73">
        <v>0</v>
      </c>
      <c r="K517" s="73">
        <v>0</v>
      </c>
      <c r="L517" s="73">
        <v>0</v>
      </c>
      <c r="M517" s="73">
        <v>0</v>
      </c>
      <c r="N517" s="73">
        <v>0</v>
      </c>
      <c r="O517" s="73">
        <v>0</v>
      </c>
      <c r="P517" s="73">
        <v>0</v>
      </c>
      <c r="Q517" s="73">
        <v>0</v>
      </c>
      <c r="R517" s="73">
        <v>0</v>
      </c>
      <c r="S517" s="73">
        <v>0</v>
      </c>
      <c r="T517" s="73">
        <v>0</v>
      </c>
      <c r="U517" s="73">
        <v>0</v>
      </c>
      <c r="V517" s="73">
        <v>0</v>
      </c>
      <c r="W517" s="73">
        <v>0</v>
      </c>
      <c r="X517" s="73">
        <v>0</v>
      </c>
      <c r="Y517" s="73">
        <v>0</v>
      </c>
      <c r="Z517" s="73">
        <v>0</v>
      </c>
      <c r="AA517" s="73">
        <v>0</v>
      </c>
      <c r="AB517" s="73">
        <v>0</v>
      </c>
      <c r="AC517" s="73">
        <v>0</v>
      </c>
      <c r="AD517" s="73">
        <v>0</v>
      </c>
      <c r="AE517" s="73">
        <v>0</v>
      </c>
      <c r="AF517" s="73">
        <v>0</v>
      </c>
    </row>
    <row r="518" spans="1:32" x14ac:dyDescent="0.2">
      <c r="A518" s="70" t="s">
        <v>86</v>
      </c>
      <c r="B518" s="71">
        <v>85</v>
      </c>
      <c r="C518" s="72">
        <v>0</v>
      </c>
      <c r="D518" s="73">
        <v>0</v>
      </c>
      <c r="E518" s="73">
        <v>0</v>
      </c>
      <c r="F518" s="73">
        <v>0</v>
      </c>
      <c r="G518" s="73">
        <v>0</v>
      </c>
      <c r="H518" s="73">
        <v>0</v>
      </c>
      <c r="I518" s="73">
        <v>0</v>
      </c>
      <c r="J518" s="73">
        <v>0</v>
      </c>
      <c r="K518" s="73">
        <v>0</v>
      </c>
      <c r="L518" s="73">
        <v>0</v>
      </c>
      <c r="M518" s="73">
        <v>0</v>
      </c>
      <c r="N518" s="73">
        <v>0</v>
      </c>
      <c r="O518" s="73">
        <v>0</v>
      </c>
      <c r="P518" s="73">
        <v>0</v>
      </c>
      <c r="Q518" s="73">
        <v>0</v>
      </c>
      <c r="R518" s="73">
        <v>0</v>
      </c>
      <c r="S518" s="73">
        <v>0</v>
      </c>
      <c r="T518" s="73">
        <v>0</v>
      </c>
      <c r="U518" s="73">
        <v>0</v>
      </c>
      <c r="V518" s="73">
        <v>0</v>
      </c>
      <c r="W518" s="73">
        <v>0</v>
      </c>
      <c r="X518" s="73">
        <v>0</v>
      </c>
      <c r="Y518" s="73">
        <v>0</v>
      </c>
      <c r="Z518" s="73">
        <v>0</v>
      </c>
      <c r="AA518" s="73">
        <v>0</v>
      </c>
      <c r="AB518" s="73">
        <v>0</v>
      </c>
      <c r="AC518" s="73">
        <v>0</v>
      </c>
      <c r="AD518" s="73">
        <v>0</v>
      </c>
      <c r="AE518" s="73">
        <v>0</v>
      </c>
      <c r="AF518" s="73">
        <v>0</v>
      </c>
    </row>
    <row r="519" spans="1:32" x14ac:dyDescent="0.2">
      <c r="A519" s="74" t="s">
        <v>87</v>
      </c>
      <c r="B519" s="75" t="s">
        <v>88</v>
      </c>
      <c r="C519" s="85">
        <v>0</v>
      </c>
      <c r="D519" s="86">
        <v>0</v>
      </c>
      <c r="E519" s="86">
        <v>0</v>
      </c>
      <c r="F519" s="86">
        <v>0</v>
      </c>
      <c r="G519" s="86">
        <v>0</v>
      </c>
      <c r="H519" s="86">
        <v>0</v>
      </c>
      <c r="I519" s="86">
        <v>0</v>
      </c>
      <c r="J519" s="86">
        <v>0</v>
      </c>
      <c r="K519" s="86">
        <v>0</v>
      </c>
      <c r="L519" s="86">
        <v>0</v>
      </c>
      <c r="M519" s="86">
        <v>0</v>
      </c>
      <c r="N519" s="86">
        <v>0</v>
      </c>
      <c r="O519" s="86">
        <v>0</v>
      </c>
      <c r="P519" s="86">
        <v>0</v>
      </c>
      <c r="Q519" s="86">
        <v>0</v>
      </c>
      <c r="R519" s="86">
        <v>0</v>
      </c>
      <c r="S519" s="86">
        <v>0</v>
      </c>
      <c r="T519" s="86">
        <v>0</v>
      </c>
      <c r="U519" s="86">
        <v>0</v>
      </c>
      <c r="V519" s="86">
        <v>0</v>
      </c>
      <c r="W519" s="86">
        <v>0</v>
      </c>
      <c r="X519" s="86">
        <v>0</v>
      </c>
      <c r="Y519" s="86">
        <v>0</v>
      </c>
      <c r="Z519" s="86">
        <v>0</v>
      </c>
      <c r="AA519" s="86">
        <v>0</v>
      </c>
      <c r="AB519" s="86">
        <v>0</v>
      </c>
      <c r="AC519" s="86">
        <v>0</v>
      </c>
      <c r="AD519" s="86">
        <v>0</v>
      </c>
      <c r="AE519" s="86">
        <v>0</v>
      </c>
      <c r="AF519" s="86">
        <v>0</v>
      </c>
    </row>
    <row r="520" spans="1:32" x14ac:dyDescent="0.2">
      <c r="A520" s="32" t="s">
        <v>89</v>
      </c>
      <c r="B520" s="33"/>
      <c r="C520" s="34">
        <v>0</v>
      </c>
      <c r="D520" s="34">
        <v>0</v>
      </c>
      <c r="E520" s="34">
        <v>0</v>
      </c>
      <c r="F520" s="34">
        <v>0</v>
      </c>
      <c r="G520" s="34">
        <v>0</v>
      </c>
      <c r="H520" s="34">
        <v>0</v>
      </c>
      <c r="I520" s="34">
        <v>0</v>
      </c>
      <c r="J520" s="34">
        <v>0</v>
      </c>
      <c r="K520" s="34">
        <v>0</v>
      </c>
      <c r="L520" s="34">
        <v>0</v>
      </c>
      <c r="M520" s="34">
        <v>0</v>
      </c>
      <c r="N520" s="34">
        <v>0</v>
      </c>
      <c r="O520" s="34">
        <v>0</v>
      </c>
      <c r="P520" s="34">
        <v>0</v>
      </c>
      <c r="Q520" s="34">
        <v>0</v>
      </c>
      <c r="R520" s="34">
        <v>0</v>
      </c>
      <c r="S520" s="34">
        <v>0</v>
      </c>
      <c r="T520" s="34">
        <v>0</v>
      </c>
      <c r="U520" s="34">
        <v>0</v>
      </c>
      <c r="V520" s="34">
        <v>0</v>
      </c>
      <c r="W520" s="34">
        <v>0</v>
      </c>
      <c r="X520" s="34">
        <v>0</v>
      </c>
      <c r="Y520" s="34">
        <v>0</v>
      </c>
      <c r="Z520" s="34">
        <v>0</v>
      </c>
      <c r="AA520" s="34">
        <v>0</v>
      </c>
      <c r="AB520" s="34">
        <v>0</v>
      </c>
      <c r="AC520" s="34">
        <v>0</v>
      </c>
      <c r="AD520" s="34">
        <v>0</v>
      </c>
      <c r="AE520" s="34">
        <v>0</v>
      </c>
      <c r="AF520" s="34">
        <v>0</v>
      </c>
    </row>
    <row r="521" spans="1:32" ht="13.5" thickBot="1" x14ac:dyDescent="0.25">
      <c r="A521" s="30" t="s">
        <v>90</v>
      </c>
      <c r="B521" s="31"/>
      <c r="C521" s="19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0</v>
      </c>
      <c r="J521" s="19">
        <v>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9">
        <v>0</v>
      </c>
      <c r="W521" s="19">
        <v>0</v>
      </c>
      <c r="X521" s="19">
        <v>0</v>
      </c>
      <c r="Y521" s="19">
        <v>0</v>
      </c>
      <c r="Z521" s="19">
        <v>0</v>
      </c>
      <c r="AA521" s="19">
        <v>0</v>
      </c>
      <c r="AB521" s="19">
        <v>0</v>
      </c>
      <c r="AC521" s="19">
        <v>0</v>
      </c>
      <c r="AD521" s="19">
        <v>0</v>
      </c>
      <c r="AE521" s="19">
        <v>0</v>
      </c>
      <c r="AF521" s="19">
        <v>0</v>
      </c>
    </row>
    <row r="522" spans="1:32" ht="13.5" thickBot="1" x14ac:dyDescent="0.25">
      <c r="A522" s="36" t="s">
        <v>91</v>
      </c>
      <c r="B522" s="37"/>
      <c r="C522" s="38">
        <v>0</v>
      </c>
      <c r="D522" s="38">
        <v>0</v>
      </c>
      <c r="E522" s="38">
        <v>0</v>
      </c>
      <c r="F522" s="38">
        <v>0</v>
      </c>
      <c r="G522" s="38">
        <v>0</v>
      </c>
      <c r="H522" s="38">
        <v>0</v>
      </c>
      <c r="I522" s="38">
        <v>0</v>
      </c>
      <c r="J522" s="38">
        <v>0</v>
      </c>
      <c r="K522" s="38">
        <v>0</v>
      </c>
      <c r="L522" s="38">
        <v>0</v>
      </c>
      <c r="M522" s="38">
        <v>0</v>
      </c>
      <c r="N522" s="38">
        <v>0</v>
      </c>
      <c r="O522" s="38">
        <v>0</v>
      </c>
      <c r="P522" s="38">
        <v>0</v>
      </c>
      <c r="Q522" s="38">
        <v>2.3880000000000123E-2</v>
      </c>
      <c r="R522" s="38">
        <v>0</v>
      </c>
      <c r="S522" s="38">
        <v>0</v>
      </c>
      <c r="T522" s="38">
        <v>0</v>
      </c>
      <c r="U522" s="38">
        <v>0</v>
      </c>
      <c r="V522" s="38">
        <v>0</v>
      </c>
      <c r="W522" s="38">
        <v>0</v>
      </c>
      <c r="X522" s="38">
        <v>0</v>
      </c>
      <c r="Y522" s="38">
        <v>0</v>
      </c>
      <c r="Z522" s="38">
        <v>0</v>
      </c>
      <c r="AA522" s="38">
        <v>0</v>
      </c>
      <c r="AB522" s="38">
        <v>0</v>
      </c>
      <c r="AC522" s="38">
        <v>0</v>
      </c>
      <c r="AD522" s="38">
        <v>0</v>
      </c>
      <c r="AE522" s="38">
        <v>0</v>
      </c>
      <c r="AF522" s="38">
        <v>0</v>
      </c>
    </row>
    <row r="524" spans="1:32" x14ac:dyDescent="0.2">
      <c r="A524" s="94"/>
      <c r="B524" s="95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</row>
    <row r="525" spans="1:32" x14ac:dyDescent="0.2">
      <c r="A525"/>
      <c r="B525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 spans="1:32" ht="45.75" thickBot="1" x14ac:dyDescent="0.3">
      <c r="A526" s="97" t="s">
        <v>127</v>
      </c>
      <c r="B526" s="2" t="s">
        <v>1</v>
      </c>
      <c r="C526" s="3">
        <v>1990</v>
      </c>
      <c r="D526" s="3">
        <v>1991</v>
      </c>
      <c r="E526" s="3">
        <v>1992</v>
      </c>
      <c r="F526" s="3">
        <v>1993</v>
      </c>
      <c r="G526" s="3">
        <v>1994</v>
      </c>
      <c r="H526" s="3">
        <v>1995</v>
      </c>
      <c r="I526" s="3">
        <v>1996</v>
      </c>
      <c r="J526" s="3">
        <v>1997</v>
      </c>
      <c r="K526" s="3">
        <v>1998</v>
      </c>
      <c r="L526" s="3">
        <v>1999</v>
      </c>
      <c r="M526" s="3">
        <v>2000</v>
      </c>
      <c r="N526" s="3">
        <v>2001</v>
      </c>
      <c r="O526" s="3">
        <v>2002</v>
      </c>
      <c r="P526" s="3">
        <v>2003</v>
      </c>
      <c r="Q526" s="3">
        <v>2004</v>
      </c>
      <c r="R526" s="3">
        <v>2005</v>
      </c>
      <c r="S526" s="3">
        <v>2006</v>
      </c>
      <c r="T526" s="3">
        <v>2007</v>
      </c>
      <c r="U526" s="3">
        <v>2008</v>
      </c>
      <c r="V526" s="3">
        <v>2009</v>
      </c>
      <c r="W526" s="3">
        <v>2010</v>
      </c>
      <c r="X526" s="3">
        <v>2011</v>
      </c>
      <c r="Y526" s="3">
        <v>2012</v>
      </c>
      <c r="Z526" s="3">
        <v>2013</v>
      </c>
      <c r="AA526" s="3">
        <v>2014</v>
      </c>
      <c r="AB526" s="3">
        <v>2015</v>
      </c>
      <c r="AC526" s="3">
        <v>2016</v>
      </c>
      <c r="AD526" s="3">
        <v>2017</v>
      </c>
      <c r="AE526" s="3">
        <v>2018</v>
      </c>
      <c r="AF526" s="3">
        <v>2019</v>
      </c>
    </row>
    <row r="527" spans="1:32" x14ac:dyDescent="0.2">
      <c r="A527" s="5" t="s">
        <v>2</v>
      </c>
      <c r="B527" s="6"/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1.1644107695999999</v>
      </c>
      <c r="S527" s="7">
        <v>2.1883692559679995</v>
      </c>
      <c r="T527" s="7">
        <v>14.4180309432</v>
      </c>
      <c r="U527" s="7">
        <v>23.949134570577598</v>
      </c>
      <c r="V527" s="7">
        <v>28.349239822032001</v>
      </c>
      <c r="W527" s="7">
        <v>25.522123722</v>
      </c>
      <c r="X527" s="7">
        <v>23.963030702687998</v>
      </c>
      <c r="Y527" s="7">
        <v>24.484412214155952</v>
      </c>
      <c r="Z527" s="7">
        <v>21.817626801215997</v>
      </c>
      <c r="AA527" s="7">
        <v>22.584401546592002</v>
      </c>
      <c r="AB527" s="7">
        <v>24.297435161471999</v>
      </c>
      <c r="AC527" s="7">
        <v>24.408520011743999</v>
      </c>
      <c r="AD527" s="7">
        <v>25.477595478815996</v>
      </c>
      <c r="AE527" s="7">
        <v>27.095124147648001</v>
      </c>
      <c r="AF527" s="7">
        <v>29.561173673375997</v>
      </c>
    </row>
    <row r="528" spans="1:32" x14ac:dyDescent="0.2">
      <c r="A528" s="10" t="s">
        <v>3</v>
      </c>
      <c r="B528" s="11"/>
      <c r="C528" s="12">
        <v>0</v>
      </c>
      <c r="D528" s="12">
        <v>0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7.306053179327999</v>
      </c>
      <c r="U528" s="12">
        <v>16.163124289104001</v>
      </c>
      <c r="V528" s="12">
        <v>29.353325229119999</v>
      </c>
      <c r="W528" s="12">
        <v>37.847805236736001</v>
      </c>
      <c r="X528" s="12">
        <v>41.750054279681464</v>
      </c>
      <c r="Y528" s="12">
        <v>32.999999827470496</v>
      </c>
      <c r="Z528" s="12">
        <v>49.780680323520002</v>
      </c>
      <c r="AA528" s="12">
        <v>66.977673021984003</v>
      </c>
      <c r="AB528" s="12">
        <v>68.158594671936001</v>
      </c>
      <c r="AC528" s="12">
        <v>59.240877121344006</v>
      </c>
      <c r="AD528" s="12">
        <v>103.18209796156802</v>
      </c>
      <c r="AE528" s="12">
        <v>104.16969909062398</v>
      </c>
      <c r="AF528" s="12">
        <v>126.245745852672</v>
      </c>
    </row>
    <row r="529" spans="1:32" x14ac:dyDescent="0.2">
      <c r="A529" s="10" t="s">
        <v>4</v>
      </c>
      <c r="B529" s="11"/>
      <c r="C529" s="12">
        <v>0</v>
      </c>
      <c r="D529" s="12">
        <v>0</v>
      </c>
      <c r="E529" s="12">
        <v>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2.2383337238400003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2">
        <v>9.0350121178560006</v>
      </c>
      <c r="AF529" s="12">
        <v>6.7010671151039993</v>
      </c>
    </row>
    <row r="530" spans="1:32" x14ac:dyDescent="0.2">
      <c r="A530" s="10" t="s">
        <v>5</v>
      </c>
      <c r="B530" s="11"/>
      <c r="C530" s="12">
        <v>0</v>
      </c>
      <c r="D530" s="12">
        <v>0</v>
      </c>
      <c r="E530" s="12">
        <v>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</row>
    <row r="531" spans="1:32" ht="13.5" thickBot="1" x14ac:dyDescent="0.25">
      <c r="A531" s="13" t="s">
        <v>6</v>
      </c>
      <c r="B531" s="14"/>
      <c r="C531" s="15">
        <v>0</v>
      </c>
      <c r="D531" s="15">
        <v>0</v>
      </c>
      <c r="E531" s="15">
        <v>0</v>
      </c>
      <c r="F531" s="15">
        <v>0</v>
      </c>
      <c r="G531" s="15">
        <v>0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  <c r="N531" s="15">
        <v>0</v>
      </c>
      <c r="O531" s="15">
        <v>0</v>
      </c>
      <c r="P531" s="15">
        <v>0</v>
      </c>
      <c r="Q531" s="15">
        <v>0</v>
      </c>
      <c r="R531" s="15">
        <v>-7.4529957600000002E-2</v>
      </c>
      <c r="S531" s="15">
        <v>0.18414430612799998</v>
      </c>
      <c r="T531" s="15">
        <v>-3.60952747896</v>
      </c>
      <c r="U531" s="15">
        <v>0.12383722876799994</v>
      </c>
      <c r="V531" s="15">
        <v>-2.8213235666399998</v>
      </c>
      <c r="W531" s="15">
        <v>-0.92084250672000001</v>
      </c>
      <c r="X531" s="15">
        <v>3.7245049866355195</v>
      </c>
      <c r="Y531" s="15">
        <v>-0.80191115919730549</v>
      </c>
      <c r="Z531" s="15">
        <v>0.369383347872</v>
      </c>
      <c r="AA531" s="15">
        <v>-3.5839098650880001</v>
      </c>
      <c r="AB531" s="15">
        <v>1.576354830144</v>
      </c>
      <c r="AC531" s="15">
        <v>-4.7333661763199997</v>
      </c>
      <c r="AD531" s="15">
        <v>0.55442872281600075</v>
      </c>
      <c r="AE531" s="15">
        <v>1.7828522013120007</v>
      </c>
      <c r="AF531" s="15">
        <v>0.51398723596799967</v>
      </c>
    </row>
    <row r="532" spans="1:32" x14ac:dyDescent="0.2">
      <c r="A532" s="16" t="s">
        <v>7</v>
      </c>
      <c r="B532" s="17"/>
      <c r="C532" s="18">
        <v>0</v>
      </c>
      <c r="D532" s="18">
        <v>0</v>
      </c>
      <c r="E532" s="18">
        <v>0</v>
      </c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18">
        <v>0</v>
      </c>
      <c r="M532" s="18">
        <v>0</v>
      </c>
      <c r="N532" s="18">
        <v>0</v>
      </c>
      <c r="O532" s="18">
        <v>0</v>
      </c>
      <c r="P532" s="18">
        <v>0</v>
      </c>
      <c r="Q532" s="18">
        <v>0</v>
      </c>
      <c r="R532" s="18">
        <v>1.0898808119999999</v>
      </c>
      <c r="S532" s="18">
        <v>2.3725135620959996</v>
      </c>
      <c r="T532" s="18">
        <v>18.114556643567997</v>
      </c>
      <c r="U532" s="18">
        <v>37.997762364609599</v>
      </c>
      <c r="V532" s="18">
        <v>54.881241484512003</v>
      </c>
      <c r="W532" s="18">
        <v>62.449086452015997</v>
      </c>
      <c r="X532" s="18">
        <v>69.437589969004989</v>
      </c>
      <c r="Y532" s="18">
        <v>56.682500882429146</v>
      </c>
      <c r="Z532" s="18">
        <v>71.967690472607998</v>
      </c>
      <c r="AA532" s="18">
        <v>85.978164703488005</v>
      </c>
      <c r="AB532" s="18">
        <v>94.032384663551994</v>
      </c>
      <c r="AC532" s="18">
        <v>78.916030956767997</v>
      </c>
      <c r="AD532" s="18">
        <v>129.21412216320002</v>
      </c>
      <c r="AE532" s="18">
        <v>124.01266332172798</v>
      </c>
      <c r="AF532" s="18">
        <v>149.619839646912</v>
      </c>
    </row>
    <row r="533" spans="1:32" ht="13.5" thickBot="1" x14ac:dyDescent="0.25">
      <c r="A533" s="21" t="s">
        <v>8</v>
      </c>
      <c r="B533" s="22"/>
      <c r="C533" s="23">
        <f t="shared" ref="C533:AF533" si="8">C532-C552</f>
        <v>0</v>
      </c>
      <c r="D533" s="23">
        <f t="shared" si="8"/>
        <v>0</v>
      </c>
      <c r="E533" s="23">
        <f t="shared" si="8"/>
        <v>0</v>
      </c>
      <c r="F533" s="23">
        <f t="shared" si="8"/>
        <v>0</v>
      </c>
      <c r="G533" s="23">
        <f t="shared" si="8"/>
        <v>0</v>
      </c>
      <c r="H533" s="23">
        <f t="shared" si="8"/>
        <v>0</v>
      </c>
      <c r="I533" s="23">
        <f t="shared" si="8"/>
        <v>0</v>
      </c>
      <c r="J533" s="23">
        <f t="shared" si="8"/>
        <v>0</v>
      </c>
      <c r="K533" s="23">
        <f t="shared" si="8"/>
        <v>0</v>
      </c>
      <c r="L533" s="23">
        <f t="shared" si="8"/>
        <v>0</v>
      </c>
      <c r="M533" s="23">
        <f t="shared" si="8"/>
        <v>0</v>
      </c>
      <c r="N533" s="23">
        <f t="shared" si="8"/>
        <v>0</v>
      </c>
      <c r="O533" s="23">
        <f t="shared" si="8"/>
        <v>0</v>
      </c>
      <c r="P533" s="23">
        <f t="shared" si="8"/>
        <v>0</v>
      </c>
      <c r="Q533" s="23">
        <f t="shared" si="8"/>
        <v>0</v>
      </c>
      <c r="R533" s="23">
        <f t="shared" si="8"/>
        <v>1.0898808119999999</v>
      </c>
      <c r="S533" s="23">
        <f t="shared" si="8"/>
        <v>2.3725135620959996</v>
      </c>
      <c r="T533" s="23">
        <f t="shared" si="8"/>
        <v>18.114556643567997</v>
      </c>
      <c r="U533" s="23">
        <f t="shared" si="8"/>
        <v>37.997762364609599</v>
      </c>
      <c r="V533" s="23">
        <f t="shared" si="8"/>
        <v>54.881241484512003</v>
      </c>
      <c r="W533" s="23">
        <f t="shared" si="8"/>
        <v>62.449086452015997</v>
      </c>
      <c r="X533" s="23">
        <f t="shared" si="8"/>
        <v>69.437589969004989</v>
      </c>
      <c r="Y533" s="23">
        <f t="shared" si="8"/>
        <v>56.682500882429146</v>
      </c>
      <c r="Z533" s="23">
        <f t="shared" si="8"/>
        <v>71.967690472607998</v>
      </c>
      <c r="AA533" s="23">
        <f t="shared" si="8"/>
        <v>85.978164703488005</v>
      </c>
      <c r="AB533" s="23">
        <f t="shared" si="8"/>
        <v>94.032384663551994</v>
      </c>
      <c r="AC533" s="23">
        <f t="shared" si="8"/>
        <v>78.916030956767997</v>
      </c>
      <c r="AD533" s="23">
        <f t="shared" si="8"/>
        <v>129.21412216320002</v>
      </c>
      <c r="AE533" s="23">
        <f t="shared" si="8"/>
        <v>124.01266332172798</v>
      </c>
      <c r="AF533" s="23">
        <f t="shared" si="8"/>
        <v>149.619839646912</v>
      </c>
    </row>
    <row r="534" spans="1:32" x14ac:dyDescent="0.2">
      <c r="A534" s="16" t="s">
        <v>9</v>
      </c>
      <c r="B534" s="17"/>
      <c r="C534" s="18">
        <v>0</v>
      </c>
      <c r="D534" s="18">
        <v>0</v>
      </c>
      <c r="E534" s="18">
        <v>0</v>
      </c>
      <c r="F534" s="18">
        <v>0</v>
      </c>
      <c r="G534" s="18">
        <v>0</v>
      </c>
      <c r="H534" s="18">
        <v>0</v>
      </c>
      <c r="I534" s="18">
        <v>0</v>
      </c>
      <c r="J534" s="18">
        <v>0</v>
      </c>
      <c r="K534" s="18">
        <v>0</v>
      </c>
      <c r="L534" s="18">
        <v>0</v>
      </c>
      <c r="M534" s="18">
        <v>0</v>
      </c>
      <c r="N534" s="18">
        <v>0</v>
      </c>
      <c r="O534" s="18">
        <v>0</v>
      </c>
      <c r="P534" s="18">
        <v>0</v>
      </c>
      <c r="Q534" s="18">
        <v>0</v>
      </c>
      <c r="R534" s="18">
        <v>0</v>
      </c>
      <c r="S534" s="18">
        <v>0</v>
      </c>
      <c r="T534" s="18">
        <v>0</v>
      </c>
      <c r="U534" s="18">
        <v>0</v>
      </c>
      <c r="V534" s="18">
        <v>0</v>
      </c>
      <c r="W534" s="18">
        <v>0</v>
      </c>
      <c r="X534" s="18">
        <v>0</v>
      </c>
      <c r="Y534" s="18">
        <v>0</v>
      </c>
      <c r="Z534" s="18">
        <v>0</v>
      </c>
      <c r="AA534" s="18">
        <v>0</v>
      </c>
      <c r="AB534" s="18">
        <v>0</v>
      </c>
      <c r="AC534" s="18">
        <v>0</v>
      </c>
      <c r="AD534" s="18">
        <v>0</v>
      </c>
      <c r="AE534" s="18">
        <v>0</v>
      </c>
      <c r="AF534" s="18">
        <v>0</v>
      </c>
    </row>
    <row r="535" spans="1:32" x14ac:dyDescent="0.2">
      <c r="A535" s="24" t="s">
        <v>10</v>
      </c>
      <c r="B535" s="25"/>
      <c r="C535" s="26">
        <v>0</v>
      </c>
      <c r="D535" s="26">
        <v>0</v>
      </c>
      <c r="E535" s="26">
        <v>0</v>
      </c>
      <c r="F535" s="26">
        <v>0</v>
      </c>
      <c r="G535" s="26">
        <v>0</v>
      </c>
      <c r="H535" s="26">
        <v>0</v>
      </c>
      <c r="I535" s="26">
        <v>0</v>
      </c>
      <c r="J535" s="26">
        <v>0</v>
      </c>
      <c r="K535" s="26">
        <v>0</v>
      </c>
      <c r="L535" s="26">
        <v>0</v>
      </c>
      <c r="M535" s="26">
        <v>0</v>
      </c>
      <c r="N535" s="26">
        <v>0</v>
      </c>
      <c r="O535" s="26">
        <v>0</v>
      </c>
      <c r="P535" s="26">
        <v>0</v>
      </c>
      <c r="Q535" s="26">
        <v>0</v>
      </c>
      <c r="R535" s="26">
        <v>0</v>
      </c>
      <c r="S535" s="26">
        <v>0</v>
      </c>
      <c r="T535" s="26">
        <v>0</v>
      </c>
      <c r="U535" s="26">
        <v>0</v>
      </c>
      <c r="V535" s="26">
        <v>0</v>
      </c>
      <c r="W535" s="26">
        <v>0</v>
      </c>
      <c r="X535" s="26">
        <v>0</v>
      </c>
      <c r="Y535" s="26">
        <v>0</v>
      </c>
      <c r="Z535" s="26">
        <v>0</v>
      </c>
      <c r="AA535" s="26">
        <v>0</v>
      </c>
      <c r="AB535" s="26">
        <v>0</v>
      </c>
      <c r="AC535" s="26">
        <v>0</v>
      </c>
      <c r="AD535" s="26">
        <v>0</v>
      </c>
      <c r="AE535" s="26">
        <v>0</v>
      </c>
      <c r="AF535" s="26">
        <v>0</v>
      </c>
    </row>
    <row r="536" spans="1:32" x14ac:dyDescent="0.2">
      <c r="A536" s="10" t="s">
        <v>11</v>
      </c>
      <c r="B536" s="11"/>
      <c r="C536" s="12">
        <v>0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0</v>
      </c>
      <c r="V536" s="12">
        <v>0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2">
        <v>0</v>
      </c>
      <c r="AF536" s="12">
        <v>0</v>
      </c>
    </row>
    <row r="537" spans="1:32" x14ac:dyDescent="0.2">
      <c r="A537" s="10" t="s">
        <v>12</v>
      </c>
      <c r="B537" s="11"/>
      <c r="C537" s="12">
        <v>0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</row>
    <row r="538" spans="1:32" x14ac:dyDescent="0.2">
      <c r="A538" s="10" t="s">
        <v>13</v>
      </c>
      <c r="B538" s="11"/>
      <c r="C538" s="12">
        <v>0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</row>
    <row r="539" spans="1:32" x14ac:dyDescent="0.2">
      <c r="A539" s="27" t="s">
        <v>14</v>
      </c>
      <c r="B539" s="28"/>
      <c r="C539" s="29">
        <v>0</v>
      </c>
      <c r="D539" s="29">
        <v>0</v>
      </c>
      <c r="E539" s="29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</v>
      </c>
      <c r="M539" s="29">
        <v>0</v>
      </c>
      <c r="N539" s="29">
        <v>0</v>
      </c>
      <c r="O539" s="29">
        <v>0</v>
      </c>
      <c r="P539" s="29">
        <v>0</v>
      </c>
      <c r="Q539" s="29">
        <v>0</v>
      </c>
      <c r="R539" s="29">
        <v>0</v>
      </c>
      <c r="S539" s="29">
        <v>0</v>
      </c>
      <c r="T539" s="29">
        <v>0</v>
      </c>
      <c r="U539" s="29">
        <v>0</v>
      </c>
      <c r="V539" s="29">
        <v>0</v>
      </c>
      <c r="W539" s="29">
        <v>0</v>
      </c>
      <c r="X539" s="29">
        <v>0</v>
      </c>
      <c r="Y539" s="29">
        <v>0</v>
      </c>
      <c r="Z539" s="29">
        <v>0</v>
      </c>
      <c r="AA539" s="29">
        <v>0</v>
      </c>
      <c r="AB539" s="29">
        <v>0</v>
      </c>
      <c r="AC539" s="29">
        <v>0</v>
      </c>
      <c r="AD539" s="29">
        <v>0</v>
      </c>
      <c r="AE539" s="29">
        <v>0</v>
      </c>
      <c r="AF539" s="29">
        <v>0</v>
      </c>
    </row>
    <row r="540" spans="1:32" x14ac:dyDescent="0.2">
      <c r="A540" s="30" t="s">
        <v>15</v>
      </c>
      <c r="B540" s="31"/>
      <c r="C540" s="19">
        <v>0</v>
      </c>
      <c r="D540" s="19">
        <v>0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19">
        <v>0</v>
      </c>
      <c r="L540" s="19">
        <v>0</v>
      </c>
      <c r="M540" s="19">
        <v>0</v>
      </c>
      <c r="N540" s="19">
        <v>0</v>
      </c>
      <c r="O540" s="19">
        <v>0</v>
      </c>
      <c r="P540" s="19">
        <v>0</v>
      </c>
      <c r="Q540" s="19">
        <v>0</v>
      </c>
      <c r="R540" s="19">
        <v>0</v>
      </c>
      <c r="S540" s="19">
        <v>0</v>
      </c>
      <c r="T540" s="19">
        <v>0</v>
      </c>
      <c r="U540" s="19">
        <v>0</v>
      </c>
      <c r="V540" s="19">
        <v>0</v>
      </c>
      <c r="W540" s="19">
        <v>0</v>
      </c>
      <c r="X540" s="19">
        <v>0</v>
      </c>
      <c r="Y540" s="19">
        <v>0</v>
      </c>
      <c r="Z540" s="19">
        <v>0</v>
      </c>
      <c r="AA540" s="19">
        <v>0</v>
      </c>
      <c r="AB540" s="19">
        <v>0</v>
      </c>
      <c r="AC540" s="19">
        <v>0</v>
      </c>
      <c r="AD540" s="19">
        <v>0</v>
      </c>
      <c r="AE540" s="19">
        <v>0</v>
      </c>
      <c r="AF540" s="19">
        <v>0</v>
      </c>
    </row>
    <row r="541" spans="1:32" x14ac:dyDescent="0.2">
      <c r="A541" s="24" t="s">
        <v>10</v>
      </c>
      <c r="B541" s="25"/>
      <c r="C541" s="26">
        <v>0</v>
      </c>
      <c r="D541" s="26">
        <v>0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K541" s="26">
        <v>0</v>
      </c>
      <c r="L541" s="26">
        <v>0</v>
      </c>
      <c r="M541" s="26">
        <v>0</v>
      </c>
      <c r="N541" s="26">
        <v>0</v>
      </c>
      <c r="O541" s="26">
        <v>0</v>
      </c>
      <c r="P541" s="26">
        <v>0</v>
      </c>
      <c r="Q541" s="26">
        <v>0</v>
      </c>
      <c r="R541" s="26">
        <v>0</v>
      </c>
      <c r="S541" s="26">
        <v>0</v>
      </c>
      <c r="T541" s="26">
        <v>0</v>
      </c>
      <c r="U541" s="26">
        <v>0</v>
      </c>
      <c r="V541" s="26">
        <v>0</v>
      </c>
      <c r="W541" s="26">
        <v>0</v>
      </c>
      <c r="X541" s="26">
        <v>0</v>
      </c>
      <c r="Y541" s="26">
        <v>0</v>
      </c>
      <c r="Z541" s="26">
        <v>0</v>
      </c>
      <c r="AA541" s="26">
        <v>0</v>
      </c>
      <c r="AB541" s="26">
        <v>0</v>
      </c>
      <c r="AC541" s="26">
        <v>0</v>
      </c>
      <c r="AD541" s="26">
        <v>0</v>
      </c>
      <c r="AE541" s="26">
        <v>0</v>
      </c>
      <c r="AF541" s="26">
        <v>0</v>
      </c>
    </row>
    <row r="542" spans="1:32" x14ac:dyDescent="0.2">
      <c r="A542" s="10" t="s">
        <v>16</v>
      </c>
      <c r="B542" s="11"/>
      <c r="C542" s="12">
        <v>0</v>
      </c>
      <c r="D542" s="12">
        <v>0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</row>
    <row r="543" spans="1:32" x14ac:dyDescent="0.2">
      <c r="A543" s="10" t="s">
        <v>17</v>
      </c>
      <c r="B543" s="11"/>
      <c r="C543" s="12">
        <v>0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</row>
    <row r="544" spans="1:32" x14ac:dyDescent="0.2">
      <c r="A544" s="10" t="s">
        <v>13</v>
      </c>
      <c r="B544" s="11"/>
      <c r="C544" s="12">
        <v>0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</row>
    <row r="545" spans="1:32" x14ac:dyDescent="0.2">
      <c r="A545" s="27" t="s">
        <v>18</v>
      </c>
      <c r="B545" s="28"/>
      <c r="C545" s="29">
        <v>0</v>
      </c>
      <c r="D545" s="29">
        <v>0</v>
      </c>
      <c r="E545" s="29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</v>
      </c>
      <c r="M545" s="29">
        <v>0</v>
      </c>
      <c r="N545" s="29">
        <v>0</v>
      </c>
      <c r="O545" s="29">
        <v>0</v>
      </c>
      <c r="P545" s="29">
        <v>0</v>
      </c>
      <c r="Q545" s="29">
        <v>0</v>
      </c>
      <c r="R545" s="29">
        <v>0</v>
      </c>
      <c r="S545" s="29">
        <v>0</v>
      </c>
      <c r="T545" s="29">
        <v>0</v>
      </c>
      <c r="U545" s="29">
        <v>0</v>
      </c>
      <c r="V545" s="29">
        <v>0</v>
      </c>
      <c r="W545" s="29">
        <v>0</v>
      </c>
      <c r="X545" s="29">
        <v>0</v>
      </c>
      <c r="Y545" s="29">
        <v>0</v>
      </c>
      <c r="Z545" s="29">
        <v>0</v>
      </c>
      <c r="AA545" s="29">
        <v>0</v>
      </c>
      <c r="AB545" s="29">
        <v>0</v>
      </c>
      <c r="AC545" s="29">
        <v>0</v>
      </c>
      <c r="AD545" s="29">
        <v>0</v>
      </c>
      <c r="AE545" s="29">
        <v>0</v>
      </c>
      <c r="AF545" s="29">
        <v>0</v>
      </c>
    </row>
    <row r="546" spans="1:32" x14ac:dyDescent="0.2">
      <c r="A546" s="32" t="s">
        <v>19</v>
      </c>
      <c r="B546" s="33"/>
      <c r="C546" s="34">
        <v>0</v>
      </c>
      <c r="D546" s="34">
        <v>0</v>
      </c>
      <c r="E546" s="34">
        <v>0</v>
      </c>
      <c r="F546" s="34">
        <v>0</v>
      </c>
      <c r="G546" s="34">
        <v>0</v>
      </c>
      <c r="H546" s="34">
        <v>0</v>
      </c>
      <c r="I546" s="34">
        <v>0</v>
      </c>
      <c r="J546" s="34">
        <v>0</v>
      </c>
      <c r="K546" s="34">
        <v>0</v>
      </c>
      <c r="L546" s="34">
        <v>0</v>
      </c>
      <c r="M546" s="34">
        <v>0</v>
      </c>
      <c r="N546" s="34">
        <v>0</v>
      </c>
      <c r="O546" s="34">
        <v>0</v>
      </c>
      <c r="P546" s="34">
        <v>0</v>
      </c>
      <c r="Q546" s="34">
        <v>0</v>
      </c>
      <c r="R546" s="34">
        <v>0</v>
      </c>
      <c r="S546" s="34">
        <v>0</v>
      </c>
      <c r="T546" s="34">
        <v>0</v>
      </c>
      <c r="U546" s="34">
        <v>0</v>
      </c>
      <c r="V546" s="34">
        <v>0</v>
      </c>
      <c r="W546" s="34">
        <v>0</v>
      </c>
      <c r="X546" s="34">
        <v>0</v>
      </c>
      <c r="Y546" s="34">
        <v>0</v>
      </c>
      <c r="Z546" s="34">
        <v>0</v>
      </c>
      <c r="AA546" s="34">
        <v>0</v>
      </c>
      <c r="AB546" s="34">
        <v>0</v>
      </c>
      <c r="AC546" s="34">
        <v>0</v>
      </c>
      <c r="AD546" s="34">
        <v>0</v>
      </c>
      <c r="AE546" s="34">
        <v>0</v>
      </c>
      <c r="AF546" s="34">
        <v>0</v>
      </c>
    </row>
    <row r="547" spans="1:32" x14ac:dyDescent="0.2">
      <c r="A547" s="24" t="s">
        <v>20</v>
      </c>
      <c r="B547" s="25"/>
      <c r="C547" s="26">
        <v>0</v>
      </c>
      <c r="D547" s="26">
        <v>0</v>
      </c>
      <c r="E547" s="26">
        <v>0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K547" s="26">
        <v>0</v>
      </c>
      <c r="L547" s="26">
        <v>0</v>
      </c>
      <c r="M547" s="26">
        <v>0</v>
      </c>
      <c r="N547" s="26">
        <v>0</v>
      </c>
      <c r="O547" s="26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26">
        <v>0</v>
      </c>
      <c r="V547" s="26">
        <v>0</v>
      </c>
      <c r="W547" s="26">
        <v>0</v>
      </c>
      <c r="X547" s="26">
        <v>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6">
        <v>0</v>
      </c>
      <c r="AE547" s="26">
        <v>0</v>
      </c>
      <c r="AF547" s="26">
        <v>0</v>
      </c>
    </row>
    <row r="548" spans="1:32" x14ac:dyDescent="0.2">
      <c r="A548" s="35" t="s">
        <v>21</v>
      </c>
      <c r="B548" s="31"/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</row>
    <row r="549" spans="1:32" ht="13.5" thickBot="1" x14ac:dyDescent="0.25">
      <c r="A549" s="13" t="s">
        <v>22</v>
      </c>
      <c r="B549" s="14"/>
      <c r="C549" s="15">
        <v>0</v>
      </c>
      <c r="D549" s="15">
        <v>0</v>
      </c>
      <c r="E549" s="15">
        <v>0</v>
      </c>
      <c r="F549" s="15">
        <v>0</v>
      </c>
      <c r="G549" s="15">
        <v>0</v>
      </c>
      <c r="H549" s="15">
        <v>0</v>
      </c>
      <c r="I549" s="15">
        <v>0</v>
      </c>
      <c r="J549" s="15">
        <v>0</v>
      </c>
      <c r="K549" s="15">
        <v>0</v>
      </c>
      <c r="L549" s="15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5">
        <v>0</v>
      </c>
      <c r="S549" s="15">
        <v>0</v>
      </c>
      <c r="T549" s="15">
        <v>0</v>
      </c>
      <c r="U549" s="15">
        <v>0</v>
      </c>
      <c r="V549" s="15">
        <v>0</v>
      </c>
      <c r="W549" s="15">
        <v>0</v>
      </c>
      <c r="X549" s="15">
        <v>0</v>
      </c>
      <c r="Y549" s="15">
        <v>0</v>
      </c>
      <c r="Z549" s="15">
        <v>0</v>
      </c>
      <c r="AA549" s="15">
        <v>0</v>
      </c>
      <c r="AB549" s="15">
        <v>0</v>
      </c>
      <c r="AC549" s="15">
        <v>0</v>
      </c>
      <c r="AD549" s="15">
        <v>0</v>
      </c>
      <c r="AE549" s="15">
        <v>0</v>
      </c>
      <c r="AF549" s="15">
        <v>0</v>
      </c>
    </row>
    <row r="550" spans="1:32" ht="13.5" thickBot="1" x14ac:dyDescent="0.25">
      <c r="A550" s="30" t="s">
        <v>23</v>
      </c>
      <c r="B550" s="31"/>
      <c r="C550" s="19">
        <v>0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19">
        <v>0</v>
      </c>
      <c r="L550" s="19">
        <v>0</v>
      </c>
      <c r="M550" s="19">
        <v>0</v>
      </c>
      <c r="N550" s="19">
        <v>0</v>
      </c>
      <c r="O550" s="19">
        <v>0</v>
      </c>
      <c r="P550" s="19">
        <v>0</v>
      </c>
      <c r="Q550" s="19">
        <v>0</v>
      </c>
      <c r="R550" s="19">
        <v>0</v>
      </c>
      <c r="S550" s="19">
        <v>0</v>
      </c>
      <c r="T550" s="19">
        <v>0</v>
      </c>
      <c r="U550" s="19">
        <v>0</v>
      </c>
      <c r="V550" s="19">
        <v>0</v>
      </c>
      <c r="W550" s="19">
        <v>0</v>
      </c>
      <c r="X550" s="19">
        <v>0</v>
      </c>
      <c r="Y550" s="19">
        <v>0</v>
      </c>
      <c r="Z550" s="19">
        <v>0</v>
      </c>
      <c r="AA550" s="19">
        <v>0</v>
      </c>
      <c r="AB550" s="19">
        <v>0</v>
      </c>
      <c r="AC550" s="19">
        <v>0</v>
      </c>
      <c r="AD550" s="19">
        <v>0</v>
      </c>
      <c r="AE550" s="19">
        <v>0</v>
      </c>
      <c r="AF550" s="19">
        <v>0</v>
      </c>
    </row>
    <row r="551" spans="1:32" ht="13.5" thickBot="1" x14ac:dyDescent="0.25">
      <c r="A551" s="36" t="s">
        <v>24</v>
      </c>
      <c r="B551" s="37"/>
      <c r="C551" s="38">
        <v>0</v>
      </c>
      <c r="D551" s="38">
        <v>0</v>
      </c>
      <c r="E551" s="38">
        <v>0</v>
      </c>
      <c r="F551" s="38">
        <v>0</v>
      </c>
      <c r="G551" s="38">
        <v>0</v>
      </c>
      <c r="H551" s="38">
        <v>0</v>
      </c>
      <c r="I551" s="38">
        <v>0</v>
      </c>
      <c r="J551" s="38">
        <v>0</v>
      </c>
      <c r="K551" s="38">
        <v>0</v>
      </c>
      <c r="L551" s="38">
        <v>0</v>
      </c>
      <c r="M551" s="38">
        <v>0</v>
      </c>
      <c r="N551" s="38">
        <v>0</v>
      </c>
      <c r="O551" s="38">
        <v>0</v>
      </c>
      <c r="P551" s="38">
        <v>0</v>
      </c>
      <c r="Q551" s="38">
        <v>0</v>
      </c>
      <c r="R551" s="38">
        <v>1.0898808119999999</v>
      </c>
      <c r="S551" s="38">
        <v>2.3725135620959996</v>
      </c>
      <c r="T551" s="38">
        <v>18.114556643567997</v>
      </c>
      <c r="U551" s="38">
        <v>37.997762364609599</v>
      </c>
      <c r="V551" s="38">
        <v>54.881241484512003</v>
      </c>
      <c r="W551" s="38">
        <v>62.449086452015997</v>
      </c>
      <c r="X551" s="38">
        <v>69.437589969004989</v>
      </c>
      <c r="Y551" s="38">
        <v>56.682500882429146</v>
      </c>
      <c r="Z551" s="38">
        <v>71.967690472607998</v>
      </c>
      <c r="AA551" s="38">
        <v>85.978164703488005</v>
      </c>
      <c r="AB551" s="38">
        <v>94.032384663551994</v>
      </c>
      <c r="AC551" s="38">
        <v>78.916030956767997</v>
      </c>
      <c r="AD551" s="38">
        <v>129.21412216320002</v>
      </c>
      <c r="AE551" s="38">
        <v>124.01266332172798</v>
      </c>
      <c r="AF551" s="38">
        <v>149.619839646912</v>
      </c>
    </row>
    <row r="552" spans="1:32" x14ac:dyDescent="0.2">
      <c r="A552" s="16" t="s">
        <v>25</v>
      </c>
      <c r="B552" s="17"/>
      <c r="C552" s="18">
        <v>0</v>
      </c>
      <c r="D552" s="18">
        <v>0</v>
      </c>
      <c r="E552" s="18">
        <v>0</v>
      </c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18">
        <v>0</v>
      </c>
      <c r="M552" s="18">
        <v>0</v>
      </c>
      <c r="N552" s="18">
        <v>0</v>
      </c>
      <c r="O552" s="18">
        <v>0</v>
      </c>
      <c r="P552" s="18">
        <v>0</v>
      </c>
      <c r="Q552" s="18">
        <v>0</v>
      </c>
      <c r="R552" s="18">
        <v>0</v>
      </c>
      <c r="S552" s="18">
        <v>0</v>
      </c>
      <c r="T552" s="18">
        <v>0</v>
      </c>
      <c r="U552" s="18">
        <v>0</v>
      </c>
      <c r="V552" s="18">
        <v>0</v>
      </c>
      <c r="W552" s="18">
        <v>0</v>
      </c>
      <c r="X552" s="18">
        <v>0</v>
      </c>
      <c r="Y552" s="18">
        <v>0</v>
      </c>
      <c r="Z552" s="18">
        <v>0</v>
      </c>
      <c r="AA552" s="18">
        <v>0</v>
      </c>
      <c r="AB552" s="18">
        <v>0</v>
      </c>
      <c r="AC552" s="18">
        <v>0</v>
      </c>
      <c r="AD552" s="18">
        <v>0</v>
      </c>
      <c r="AE552" s="18">
        <v>0</v>
      </c>
      <c r="AF552" s="18">
        <v>0</v>
      </c>
    </row>
    <row r="553" spans="1:32" ht="13.5" thickBot="1" x14ac:dyDescent="0.25">
      <c r="A553" s="39" t="s">
        <v>26</v>
      </c>
      <c r="B553" s="40"/>
      <c r="C553" s="41">
        <v>0</v>
      </c>
      <c r="D553" s="41">
        <v>0</v>
      </c>
      <c r="E553" s="41">
        <v>0</v>
      </c>
      <c r="F553" s="41">
        <v>0</v>
      </c>
      <c r="G553" s="41">
        <v>0</v>
      </c>
      <c r="H553" s="41">
        <v>0</v>
      </c>
      <c r="I553" s="41">
        <v>0</v>
      </c>
      <c r="J553" s="41">
        <v>0</v>
      </c>
      <c r="K553" s="41">
        <v>0</v>
      </c>
      <c r="L553" s="41">
        <v>0</v>
      </c>
      <c r="M553" s="41">
        <v>0</v>
      </c>
      <c r="N553" s="41">
        <v>0</v>
      </c>
      <c r="O553" s="41">
        <v>0</v>
      </c>
      <c r="P553" s="41">
        <v>0</v>
      </c>
      <c r="Q553" s="41">
        <v>0</v>
      </c>
      <c r="R553" s="41">
        <v>0</v>
      </c>
      <c r="S553" s="41">
        <v>0</v>
      </c>
      <c r="T553" s="41">
        <v>0</v>
      </c>
      <c r="U553" s="41">
        <v>0</v>
      </c>
      <c r="V553" s="41">
        <v>0</v>
      </c>
      <c r="W553" s="41">
        <v>0</v>
      </c>
      <c r="X553" s="41">
        <v>0</v>
      </c>
      <c r="Y553" s="41">
        <v>0</v>
      </c>
      <c r="Z553" s="41">
        <v>0</v>
      </c>
      <c r="AA553" s="41">
        <v>0</v>
      </c>
      <c r="AB553" s="41">
        <v>0</v>
      </c>
      <c r="AC553" s="41">
        <v>0</v>
      </c>
      <c r="AD553" s="41">
        <v>0</v>
      </c>
      <c r="AE553" s="41">
        <v>0</v>
      </c>
      <c r="AF553" s="41">
        <v>0</v>
      </c>
    </row>
    <row r="554" spans="1:32" ht="13.5" thickBot="1" x14ac:dyDescent="0.25">
      <c r="A554" s="16" t="s">
        <v>27</v>
      </c>
      <c r="B554" s="17"/>
      <c r="C554" s="18">
        <v>0</v>
      </c>
      <c r="D554" s="18">
        <v>0</v>
      </c>
      <c r="E554" s="18">
        <v>0</v>
      </c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18">
        <v>0</v>
      </c>
      <c r="L554" s="18">
        <v>0</v>
      </c>
      <c r="M554" s="18">
        <v>0</v>
      </c>
      <c r="N554" s="18">
        <v>0</v>
      </c>
      <c r="O554" s="18">
        <v>0</v>
      </c>
      <c r="P554" s="18">
        <v>0</v>
      </c>
      <c r="Q554" s="18">
        <v>0</v>
      </c>
      <c r="R554" s="18">
        <v>1.0898808120000001</v>
      </c>
      <c r="S554" s="18">
        <v>2.0172233496479994</v>
      </c>
      <c r="T554" s="18">
        <v>18.031926141023998</v>
      </c>
      <c r="U554" s="18">
        <v>37.693571091969595</v>
      </c>
      <c r="V554" s="18">
        <v>54.60964519915008</v>
      </c>
      <c r="W554" s="18">
        <v>62.438947959216001</v>
      </c>
      <c r="X554" s="18">
        <v>68.719940137067027</v>
      </c>
      <c r="Y554" s="18">
        <v>56.274721335599999</v>
      </c>
      <c r="Z554" s="18">
        <v>73.694497775376007</v>
      </c>
      <c r="AA554" s="18">
        <v>89.566861094879997</v>
      </c>
      <c r="AB554" s="18">
        <v>98.275793360160009</v>
      </c>
      <c r="AC554" s="18">
        <v>85.726035212256008</v>
      </c>
      <c r="AD554" s="18">
        <v>131.037234134112</v>
      </c>
      <c r="AE554" s="18">
        <v>126.968349188928</v>
      </c>
      <c r="AF554" s="18">
        <v>161.89653003302399</v>
      </c>
    </row>
    <row r="555" spans="1:32" x14ac:dyDescent="0.2">
      <c r="A555" s="42" t="s">
        <v>28</v>
      </c>
      <c r="B555" s="43"/>
      <c r="C555" s="44">
        <v>0</v>
      </c>
      <c r="D555" s="44">
        <v>0</v>
      </c>
      <c r="E555" s="44">
        <v>0</v>
      </c>
      <c r="F555" s="44">
        <v>0</v>
      </c>
      <c r="G555" s="44">
        <v>0</v>
      </c>
      <c r="H555" s="44">
        <v>0</v>
      </c>
      <c r="I555" s="44">
        <v>0</v>
      </c>
      <c r="J555" s="44">
        <v>0</v>
      </c>
      <c r="K555" s="44">
        <v>0</v>
      </c>
      <c r="L555" s="44">
        <v>0</v>
      </c>
      <c r="M555" s="44">
        <v>0</v>
      </c>
      <c r="N555" s="44">
        <v>0</v>
      </c>
      <c r="O555" s="44">
        <v>0</v>
      </c>
      <c r="P555" s="44">
        <v>0</v>
      </c>
      <c r="Q555" s="44">
        <v>0</v>
      </c>
      <c r="R555" s="44">
        <v>0</v>
      </c>
      <c r="S555" s="44">
        <v>0</v>
      </c>
      <c r="T555" s="44">
        <v>0</v>
      </c>
      <c r="U555" s="44">
        <v>0</v>
      </c>
      <c r="V555" s="44">
        <v>0</v>
      </c>
      <c r="W555" s="44">
        <v>0</v>
      </c>
      <c r="X555" s="44">
        <v>0</v>
      </c>
      <c r="Y555" s="44">
        <v>0</v>
      </c>
      <c r="Z555" s="44">
        <v>0</v>
      </c>
      <c r="AA555" s="44">
        <v>0</v>
      </c>
      <c r="AB555" s="44">
        <v>0</v>
      </c>
      <c r="AC555" s="44">
        <v>0</v>
      </c>
      <c r="AD555" s="44">
        <v>0</v>
      </c>
      <c r="AE555" s="44">
        <v>0</v>
      </c>
      <c r="AF555" s="44">
        <v>0</v>
      </c>
    </row>
    <row r="556" spans="1:32" x14ac:dyDescent="0.2">
      <c r="A556" s="45" t="s">
        <v>29</v>
      </c>
      <c r="B556" s="46" t="s">
        <v>30</v>
      </c>
      <c r="C556" s="47">
        <v>0</v>
      </c>
      <c r="D556" s="47">
        <v>0</v>
      </c>
      <c r="E556" s="47">
        <v>0</v>
      </c>
      <c r="F556" s="47">
        <v>0</v>
      </c>
      <c r="G556" s="47">
        <v>0</v>
      </c>
      <c r="H556" s="47">
        <v>0</v>
      </c>
      <c r="I556" s="47">
        <v>0</v>
      </c>
      <c r="J556" s="47">
        <v>0</v>
      </c>
      <c r="K556" s="47">
        <v>0</v>
      </c>
      <c r="L556" s="47">
        <v>0</v>
      </c>
      <c r="M556" s="47">
        <v>0</v>
      </c>
      <c r="N556" s="47">
        <v>0</v>
      </c>
      <c r="O556" s="47">
        <v>0</v>
      </c>
      <c r="P556" s="47">
        <v>0</v>
      </c>
      <c r="Q556" s="47">
        <v>0</v>
      </c>
      <c r="R556" s="47">
        <v>0</v>
      </c>
      <c r="S556" s="47">
        <v>0</v>
      </c>
      <c r="T556" s="47">
        <v>0</v>
      </c>
      <c r="U556" s="47">
        <v>0</v>
      </c>
      <c r="V556" s="47">
        <v>0</v>
      </c>
      <c r="W556" s="47">
        <v>0</v>
      </c>
      <c r="X556" s="47">
        <v>0</v>
      </c>
      <c r="Y556" s="47">
        <v>0</v>
      </c>
      <c r="Z556" s="47">
        <v>0</v>
      </c>
      <c r="AA556" s="47">
        <v>0</v>
      </c>
      <c r="AB556" s="47">
        <v>0</v>
      </c>
      <c r="AC556" s="47">
        <v>0</v>
      </c>
      <c r="AD556" s="47">
        <v>0</v>
      </c>
      <c r="AE556" s="47">
        <v>0</v>
      </c>
      <c r="AF556" s="47">
        <v>0</v>
      </c>
    </row>
    <row r="557" spans="1:32" x14ac:dyDescent="0.2">
      <c r="A557" s="49" t="s">
        <v>31</v>
      </c>
      <c r="B557" s="50" t="s">
        <v>32</v>
      </c>
      <c r="C557" s="51">
        <v>0</v>
      </c>
      <c r="D557" s="51">
        <v>0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1">
        <v>0</v>
      </c>
      <c r="K557" s="51">
        <v>0</v>
      </c>
      <c r="L557" s="51">
        <v>0</v>
      </c>
      <c r="M557" s="51">
        <v>0</v>
      </c>
      <c r="N557" s="51">
        <v>0</v>
      </c>
      <c r="O557" s="51">
        <v>0</v>
      </c>
      <c r="P557" s="51">
        <v>0</v>
      </c>
      <c r="Q557" s="51">
        <v>0</v>
      </c>
      <c r="R557" s="51">
        <v>0</v>
      </c>
      <c r="S557" s="51">
        <v>0</v>
      </c>
      <c r="T557" s="51">
        <v>0</v>
      </c>
      <c r="U557" s="51">
        <v>0</v>
      </c>
      <c r="V557" s="51">
        <v>0</v>
      </c>
      <c r="W557" s="51">
        <v>0</v>
      </c>
      <c r="X557" s="51">
        <v>0</v>
      </c>
      <c r="Y557" s="51">
        <v>0</v>
      </c>
      <c r="Z557" s="51">
        <v>0</v>
      </c>
      <c r="AA557" s="51">
        <v>0</v>
      </c>
      <c r="AB557" s="51">
        <v>0</v>
      </c>
      <c r="AC557" s="51">
        <v>0</v>
      </c>
      <c r="AD557" s="51">
        <v>0</v>
      </c>
      <c r="AE557" s="51">
        <v>0</v>
      </c>
      <c r="AF557" s="51">
        <v>0</v>
      </c>
    </row>
    <row r="558" spans="1:32" x14ac:dyDescent="0.2">
      <c r="A558" s="49" t="s">
        <v>33</v>
      </c>
      <c r="B558" s="50" t="s">
        <v>34</v>
      </c>
      <c r="C558" s="51">
        <v>0</v>
      </c>
      <c r="D558" s="51">
        <v>0</v>
      </c>
      <c r="E558" s="51">
        <v>0</v>
      </c>
      <c r="F558" s="51">
        <v>0</v>
      </c>
      <c r="G558" s="51">
        <v>0</v>
      </c>
      <c r="H558" s="51">
        <v>0</v>
      </c>
      <c r="I558" s="51">
        <v>0</v>
      </c>
      <c r="J558" s="51">
        <v>0</v>
      </c>
      <c r="K558" s="51">
        <v>0</v>
      </c>
      <c r="L558" s="51">
        <v>0</v>
      </c>
      <c r="M558" s="51">
        <v>0</v>
      </c>
      <c r="N558" s="51">
        <v>0</v>
      </c>
      <c r="O558" s="51">
        <v>0</v>
      </c>
      <c r="P558" s="51">
        <v>0</v>
      </c>
      <c r="Q558" s="51">
        <v>0</v>
      </c>
      <c r="R558" s="51">
        <v>0</v>
      </c>
      <c r="S558" s="51">
        <v>0</v>
      </c>
      <c r="T558" s="51">
        <v>0</v>
      </c>
      <c r="U558" s="51">
        <v>0</v>
      </c>
      <c r="V558" s="51">
        <v>0</v>
      </c>
      <c r="W558" s="51">
        <v>0</v>
      </c>
      <c r="X558" s="51">
        <v>0</v>
      </c>
      <c r="Y558" s="51">
        <v>0</v>
      </c>
      <c r="Z558" s="51">
        <v>0</v>
      </c>
      <c r="AA558" s="51">
        <v>0</v>
      </c>
      <c r="AB558" s="51">
        <v>0</v>
      </c>
      <c r="AC558" s="51">
        <v>0</v>
      </c>
      <c r="AD558" s="51">
        <v>0</v>
      </c>
      <c r="AE558" s="51">
        <v>0</v>
      </c>
      <c r="AF558" s="51">
        <v>0</v>
      </c>
    </row>
    <row r="559" spans="1:32" x14ac:dyDescent="0.2">
      <c r="A559" s="49" t="s">
        <v>35</v>
      </c>
      <c r="B559" s="50" t="s">
        <v>36</v>
      </c>
      <c r="C559" s="51">
        <v>0</v>
      </c>
      <c r="D559" s="51">
        <v>0</v>
      </c>
      <c r="E559" s="51">
        <v>0</v>
      </c>
      <c r="F559" s="51">
        <v>0</v>
      </c>
      <c r="G559" s="51">
        <v>0</v>
      </c>
      <c r="H559" s="51">
        <v>0</v>
      </c>
      <c r="I559" s="51">
        <v>0</v>
      </c>
      <c r="J559" s="51">
        <v>0</v>
      </c>
      <c r="K559" s="51">
        <v>0</v>
      </c>
      <c r="L559" s="51">
        <v>0</v>
      </c>
      <c r="M559" s="51">
        <v>0</v>
      </c>
      <c r="N559" s="51">
        <v>0</v>
      </c>
      <c r="O559" s="51">
        <v>0</v>
      </c>
      <c r="P559" s="51">
        <v>0</v>
      </c>
      <c r="Q559" s="51">
        <v>0</v>
      </c>
      <c r="R559" s="51">
        <v>0</v>
      </c>
      <c r="S559" s="51">
        <v>0</v>
      </c>
      <c r="T559" s="51">
        <v>0</v>
      </c>
      <c r="U559" s="51">
        <v>0</v>
      </c>
      <c r="V559" s="51">
        <v>0</v>
      </c>
      <c r="W559" s="51">
        <v>0</v>
      </c>
      <c r="X559" s="51">
        <v>0</v>
      </c>
      <c r="Y559" s="51">
        <v>0</v>
      </c>
      <c r="Z559" s="51">
        <v>0</v>
      </c>
      <c r="AA559" s="51">
        <v>0</v>
      </c>
      <c r="AB559" s="51">
        <v>0</v>
      </c>
      <c r="AC559" s="51">
        <v>0</v>
      </c>
      <c r="AD559" s="51">
        <v>0</v>
      </c>
      <c r="AE559" s="51">
        <v>0</v>
      </c>
      <c r="AF559" s="51">
        <v>0</v>
      </c>
    </row>
    <row r="560" spans="1:32" x14ac:dyDescent="0.2">
      <c r="A560" s="49" t="s">
        <v>37</v>
      </c>
      <c r="B560" s="50" t="s">
        <v>38</v>
      </c>
      <c r="C560" s="51">
        <v>0</v>
      </c>
      <c r="D560" s="51">
        <v>0</v>
      </c>
      <c r="E560" s="51">
        <v>0</v>
      </c>
      <c r="F560" s="51">
        <v>0</v>
      </c>
      <c r="G560" s="51">
        <v>0</v>
      </c>
      <c r="H560" s="51">
        <v>0</v>
      </c>
      <c r="I560" s="51">
        <v>0</v>
      </c>
      <c r="J560" s="51">
        <v>0</v>
      </c>
      <c r="K560" s="51">
        <v>0</v>
      </c>
      <c r="L560" s="51">
        <v>0</v>
      </c>
      <c r="M560" s="51">
        <v>0</v>
      </c>
      <c r="N560" s="51">
        <v>0</v>
      </c>
      <c r="O560" s="51">
        <v>0</v>
      </c>
      <c r="P560" s="51">
        <v>0</v>
      </c>
      <c r="Q560" s="51">
        <v>0</v>
      </c>
      <c r="R560" s="51">
        <v>0</v>
      </c>
      <c r="S560" s="51">
        <v>0</v>
      </c>
      <c r="T560" s="51">
        <v>0</v>
      </c>
      <c r="U560" s="51">
        <v>0</v>
      </c>
      <c r="V560" s="51">
        <v>0</v>
      </c>
      <c r="W560" s="51">
        <v>0</v>
      </c>
      <c r="X560" s="51">
        <v>0</v>
      </c>
      <c r="Y560" s="51">
        <v>0</v>
      </c>
      <c r="Z560" s="51">
        <v>0</v>
      </c>
      <c r="AA560" s="51">
        <v>0</v>
      </c>
      <c r="AB560" s="51">
        <v>0</v>
      </c>
      <c r="AC560" s="51">
        <v>0</v>
      </c>
      <c r="AD560" s="51">
        <v>0</v>
      </c>
      <c r="AE560" s="51">
        <v>0</v>
      </c>
      <c r="AF560" s="51">
        <v>0</v>
      </c>
    </row>
    <row r="561" spans="1:37" x14ac:dyDescent="0.2">
      <c r="A561" s="49" t="s">
        <v>39</v>
      </c>
      <c r="B561" s="50" t="s">
        <v>40</v>
      </c>
      <c r="C561" s="51">
        <v>0</v>
      </c>
      <c r="D561" s="51">
        <v>0</v>
      </c>
      <c r="E561" s="51">
        <v>0</v>
      </c>
      <c r="F561" s="51">
        <v>0</v>
      </c>
      <c r="G561" s="51">
        <v>0</v>
      </c>
      <c r="H561" s="51">
        <v>0</v>
      </c>
      <c r="I561" s="51">
        <v>0</v>
      </c>
      <c r="J561" s="51">
        <v>0</v>
      </c>
      <c r="K561" s="51">
        <v>0</v>
      </c>
      <c r="L561" s="51">
        <v>0</v>
      </c>
      <c r="M561" s="51">
        <v>0</v>
      </c>
      <c r="N561" s="51">
        <v>0</v>
      </c>
      <c r="O561" s="51">
        <v>0</v>
      </c>
      <c r="P561" s="51">
        <v>0</v>
      </c>
      <c r="Q561" s="51">
        <v>0</v>
      </c>
      <c r="R561" s="51">
        <v>0</v>
      </c>
      <c r="S561" s="51">
        <v>0</v>
      </c>
      <c r="T561" s="51">
        <v>0</v>
      </c>
      <c r="U561" s="51">
        <v>0</v>
      </c>
      <c r="V561" s="51">
        <v>0</v>
      </c>
      <c r="W561" s="51">
        <v>0</v>
      </c>
      <c r="X561" s="51">
        <v>0</v>
      </c>
      <c r="Y561" s="51">
        <v>0</v>
      </c>
      <c r="Z561" s="51">
        <v>0</v>
      </c>
      <c r="AA561" s="51">
        <v>0</v>
      </c>
      <c r="AB561" s="51">
        <v>0</v>
      </c>
      <c r="AC561" s="51">
        <v>0</v>
      </c>
      <c r="AD561" s="51">
        <v>0</v>
      </c>
      <c r="AE561" s="51">
        <v>0</v>
      </c>
      <c r="AF561" s="51">
        <v>0</v>
      </c>
    </row>
    <row r="562" spans="1:37" x14ac:dyDescent="0.2">
      <c r="A562" s="49" t="s">
        <v>41</v>
      </c>
      <c r="B562" s="50" t="s">
        <v>42</v>
      </c>
      <c r="C562" s="51">
        <v>0</v>
      </c>
      <c r="D562" s="51">
        <v>0</v>
      </c>
      <c r="E562" s="51">
        <v>0</v>
      </c>
      <c r="F562" s="51">
        <v>0</v>
      </c>
      <c r="G562" s="51">
        <v>0</v>
      </c>
      <c r="H562" s="51">
        <v>0</v>
      </c>
      <c r="I562" s="51">
        <v>0</v>
      </c>
      <c r="J562" s="51">
        <v>0</v>
      </c>
      <c r="K562" s="51">
        <v>0</v>
      </c>
      <c r="L562" s="51">
        <v>0</v>
      </c>
      <c r="M562" s="51">
        <v>0</v>
      </c>
      <c r="N562" s="51">
        <v>0</v>
      </c>
      <c r="O562" s="51">
        <v>0</v>
      </c>
      <c r="P562" s="51">
        <v>0</v>
      </c>
      <c r="Q562" s="51">
        <v>0</v>
      </c>
      <c r="R562" s="51">
        <v>0</v>
      </c>
      <c r="S562" s="51">
        <v>0</v>
      </c>
      <c r="T562" s="51">
        <v>0</v>
      </c>
      <c r="U562" s="51">
        <v>0</v>
      </c>
      <c r="V562" s="51">
        <v>0</v>
      </c>
      <c r="W562" s="51">
        <v>0</v>
      </c>
      <c r="X562" s="51">
        <v>0</v>
      </c>
      <c r="Y562" s="51">
        <v>0</v>
      </c>
      <c r="Z562" s="51">
        <v>0</v>
      </c>
      <c r="AA562" s="51">
        <v>0</v>
      </c>
      <c r="AB562" s="51">
        <v>0</v>
      </c>
      <c r="AC562" s="51">
        <v>0</v>
      </c>
      <c r="AD562" s="51">
        <v>0</v>
      </c>
      <c r="AE562" s="51">
        <v>0</v>
      </c>
      <c r="AF562" s="51">
        <v>0</v>
      </c>
    </row>
    <row r="563" spans="1:37" x14ac:dyDescent="0.2">
      <c r="A563" s="49" t="s">
        <v>43</v>
      </c>
      <c r="B563" s="50" t="s">
        <v>44</v>
      </c>
      <c r="C563" s="51">
        <v>0</v>
      </c>
      <c r="D563" s="51">
        <v>0</v>
      </c>
      <c r="E563" s="51">
        <v>0</v>
      </c>
      <c r="F563" s="51">
        <v>0</v>
      </c>
      <c r="G563" s="51">
        <v>0</v>
      </c>
      <c r="H563" s="51">
        <v>0</v>
      </c>
      <c r="I563" s="51">
        <v>0</v>
      </c>
      <c r="J563" s="51">
        <v>0</v>
      </c>
      <c r="K563" s="51">
        <v>0</v>
      </c>
      <c r="L563" s="51">
        <v>0</v>
      </c>
      <c r="M563" s="51">
        <v>0</v>
      </c>
      <c r="N563" s="51">
        <v>0</v>
      </c>
      <c r="O563" s="51">
        <v>0</v>
      </c>
      <c r="P563" s="51">
        <v>0</v>
      </c>
      <c r="Q563" s="51">
        <v>0</v>
      </c>
      <c r="R563" s="51">
        <v>0</v>
      </c>
      <c r="S563" s="51">
        <v>0</v>
      </c>
      <c r="T563" s="51">
        <v>0</v>
      </c>
      <c r="U563" s="51">
        <v>0</v>
      </c>
      <c r="V563" s="51">
        <v>0</v>
      </c>
      <c r="W563" s="51">
        <v>0</v>
      </c>
      <c r="X563" s="51">
        <v>0</v>
      </c>
      <c r="Y563" s="51">
        <v>0</v>
      </c>
      <c r="Z563" s="51">
        <v>0</v>
      </c>
      <c r="AA563" s="51">
        <v>0</v>
      </c>
      <c r="AB563" s="51">
        <v>0</v>
      </c>
      <c r="AC563" s="51">
        <v>0</v>
      </c>
      <c r="AD563" s="51">
        <v>0</v>
      </c>
      <c r="AE563" s="51">
        <v>0</v>
      </c>
      <c r="AF563" s="51">
        <v>0</v>
      </c>
    </row>
    <row r="564" spans="1:37" x14ac:dyDescent="0.2">
      <c r="A564" s="49" t="s">
        <v>45</v>
      </c>
      <c r="B564" s="50" t="s">
        <v>46</v>
      </c>
      <c r="C564" s="51">
        <v>0</v>
      </c>
      <c r="D564" s="51">
        <v>0</v>
      </c>
      <c r="E564" s="51">
        <v>0</v>
      </c>
      <c r="F564" s="51">
        <v>0</v>
      </c>
      <c r="G564" s="51">
        <v>0</v>
      </c>
      <c r="H564" s="51">
        <v>0</v>
      </c>
      <c r="I564" s="51">
        <v>0</v>
      </c>
      <c r="J564" s="51">
        <v>0</v>
      </c>
      <c r="K564" s="51">
        <v>0</v>
      </c>
      <c r="L564" s="51">
        <v>0</v>
      </c>
      <c r="M564" s="51">
        <v>0</v>
      </c>
      <c r="N564" s="51">
        <v>0</v>
      </c>
      <c r="O564" s="51">
        <v>0</v>
      </c>
      <c r="P564" s="51">
        <v>0</v>
      </c>
      <c r="Q564" s="51">
        <v>0</v>
      </c>
      <c r="R564" s="51">
        <v>0</v>
      </c>
      <c r="S564" s="51">
        <v>0</v>
      </c>
      <c r="T564" s="51">
        <v>0</v>
      </c>
      <c r="U564" s="51">
        <v>0</v>
      </c>
      <c r="V564" s="51">
        <v>0</v>
      </c>
      <c r="W564" s="51">
        <v>0</v>
      </c>
      <c r="X564" s="51">
        <v>0</v>
      </c>
      <c r="Y564" s="51">
        <v>0</v>
      </c>
      <c r="Z564" s="51">
        <v>0</v>
      </c>
      <c r="AA564" s="51">
        <v>0</v>
      </c>
      <c r="AB564" s="51">
        <v>0</v>
      </c>
      <c r="AC564" s="51">
        <v>0</v>
      </c>
      <c r="AD564" s="51">
        <v>0</v>
      </c>
      <c r="AE564" s="51">
        <v>0</v>
      </c>
      <c r="AF564" s="51">
        <v>0</v>
      </c>
    </row>
    <row r="565" spans="1:37" x14ac:dyDescent="0.2">
      <c r="A565" s="49" t="s">
        <v>47</v>
      </c>
      <c r="B565" s="50" t="s">
        <v>48</v>
      </c>
      <c r="C565" s="51">
        <v>0</v>
      </c>
      <c r="D565" s="51">
        <v>0</v>
      </c>
      <c r="E565" s="51">
        <v>0</v>
      </c>
      <c r="F565" s="51">
        <v>0</v>
      </c>
      <c r="G565" s="51">
        <v>0</v>
      </c>
      <c r="H565" s="51">
        <v>0</v>
      </c>
      <c r="I565" s="51">
        <v>0</v>
      </c>
      <c r="J565" s="51">
        <v>0</v>
      </c>
      <c r="K565" s="51">
        <v>0</v>
      </c>
      <c r="L565" s="51">
        <v>0</v>
      </c>
      <c r="M565" s="51">
        <v>0</v>
      </c>
      <c r="N565" s="51">
        <v>0</v>
      </c>
      <c r="O565" s="51">
        <v>0</v>
      </c>
      <c r="P565" s="51">
        <v>0</v>
      </c>
      <c r="Q565" s="51">
        <v>0</v>
      </c>
      <c r="R565" s="51">
        <v>0</v>
      </c>
      <c r="S565" s="51">
        <v>0</v>
      </c>
      <c r="T565" s="51">
        <v>0</v>
      </c>
      <c r="U565" s="51">
        <v>0</v>
      </c>
      <c r="V565" s="51">
        <v>0</v>
      </c>
      <c r="W565" s="51">
        <v>0</v>
      </c>
      <c r="X565" s="51">
        <v>0</v>
      </c>
      <c r="Y565" s="51">
        <v>0</v>
      </c>
      <c r="Z565" s="51">
        <v>0</v>
      </c>
      <c r="AA565" s="51">
        <v>0</v>
      </c>
      <c r="AB565" s="51">
        <v>0</v>
      </c>
      <c r="AC565" s="51">
        <v>0</v>
      </c>
      <c r="AD565" s="51">
        <v>0</v>
      </c>
      <c r="AE565" s="51">
        <v>0</v>
      </c>
      <c r="AF565" s="51">
        <v>0</v>
      </c>
    </row>
    <row r="566" spans="1:37" x14ac:dyDescent="0.2">
      <c r="A566" s="49" t="s">
        <v>49</v>
      </c>
      <c r="B566" s="50" t="s">
        <v>50</v>
      </c>
      <c r="C566" s="51">
        <v>0</v>
      </c>
      <c r="D566" s="51">
        <v>0</v>
      </c>
      <c r="E566" s="51">
        <v>0</v>
      </c>
      <c r="F566" s="51">
        <v>0</v>
      </c>
      <c r="G566" s="51">
        <v>0</v>
      </c>
      <c r="H566" s="51">
        <v>0</v>
      </c>
      <c r="I566" s="51">
        <v>0</v>
      </c>
      <c r="J566" s="51">
        <v>0</v>
      </c>
      <c r="K566" s="51">
        <v>0</v>
      </c>
      <c r="L566" s="51">
        <v>0</v>
      </c>
      <c r="M566" s="51">
        <v>0</v>
      </c>
      <c r="N566" s="51">
        <v>0</v>
      </c>
      <c r="O566" s="51">
        <v>0</v>
      </c>
      <c r="P566" s="51">
        <v>0</v>
      </c>
      <c r="Q566" s="51">
        <v>0</v>
      </c>
      <c r="R566" s="51">
        <v>0</v>
      </c>
      <c r="S566" s="51">
        <v>0</v>
      </c>
      <c r="T566" s="51">
        <v>0</v>
      </c>
      <c r="U566" s="51">
        <v>0</v>
      </c>
      <c r="V566" s="51">
        <v>0</v>
      </c>
      <c r="W566" s="51">
        <v>0</v>
      </c>
      <c r="X566" s="51">
        <v>0</v>
      </c>
      <c r="Y566" s="51">
        <v>0</v>
      </c>
      <c r="Z566" s="51">
        <v>0</v>
      </c>
      <c r="AA566" s="51">
        <v>0</v>
      </c>
      <c r="AB566" s="51">
        <v>0</v>
      </c>
      <c r="AC566" s="51">
        <v>0</v>
      </c>
      <c r="AD566" s="51">
        <v>0</v>
      </c>
      <c r="AE566" s="51">
        <v>0</v>
      </c>
      <c r="AF566" s="51">
        <v>0</v>
      </c>
    </row>
    <row r="567" spans="1:37" x14ac:dyDescent="0.2">
      <c r="A567" s="49" t="s">
        <v>51</v>
      </c>
      <c r="B567" s="50" t="s">
        <v>52</v>
      </c>
      <c r="C567" s="51">
        <v>0</v>
      </c>
      <c r="D567" s="51">
        <v>0</v>
      </c>
      <c r="E567" s="51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51">
        <v>0</v>
      </c>
      <c r="M567" s="51">
        <v>0</v>
      </c>
      <c r="N567" s="51">
        <v>0</v>
      </c>
      <c r="O567" s="51">
        <v>0</v>
      </c>
      <c r="P567" s="51">
        <v>0</v>
      </c>
      <c r="Q567" s="51">
        <v>0</v>
      </c>
      <c r="R567" s="51">
        <v>0</v>
      </c>
      <c r="S567" s="51">
        <v>0</v>
      </c>
      <c r="T567" s="51">
        <v>0</v>
      </c>
      <c r="U567" s="51">
        <v>0</v>
      </c>
      <c r="V567" s="51">
        <v>0</v>
      </c>
      <c r="W567" s="51">
        <v>0</v>
      </c>
      <c r="X567" s="51">
        <v>0</v>
      </c>
      <c r="Y567" s="51">
        <v>0</v>
      </c>
      <c r="Z567" s="51">
        <v>0</v>
      </c>
      <c r="AA567" s="51">
        <v>0</v>
      </c>
      <c r="AB567" s="51">
        <v>0</v>
      </c>
      <c r="AC567" s="51">
        <v>0</v>
      </c>
      <c r="AD567" s="51">
        <v>0</v>
      </c>
      <c r="AE567" s="51">
        <v>0</v>
      </c>
      <c r="AF567" s="51">
        <v>0</v>
      </c>
    </row>
    <row r="568" spans="1:37" x14ac:dyDescent="0.2">
      <c r="A568" s="76" t="s">
        <v>53</v>
      </c>
      <c r="B568" s="92" t="s">
        <v>54</v>
      </c>
      <c r="C568" s="78">
        <v>0</v>
      </c>
      <c r="D568" s="78">
        <v>0</v>
      </c>
      <c r="E568" s="78">
        <v>0</v>
      </c>
      <c r="F568" s="78">
        <v>0</v>
      </c>
      <c r="G568" s="78">
        <v>0</v>
      </c>
      <c r="H568" s="78">
        <v>0</v>
      </c>
      <c r="I568" s="78">
        <v>0</v>
      </c>
      <c r="J568" s="78">
        <v>0</v>
      </c>
      <c r="K568" s="78">
        <v>0</v>
      </c>
      <c r="L568" s="78">
        <v>0</v>
      </c>
      <c r="M568" s="78">
        <v>0</v>
      </c>
      <c r="N568" s="78">
        <v>0</v>
      </c>
      <c r="O568" s="78">
        <v>0</v>
      </c>
      <c r="P568" s="78">
        <v>0</v>
      </c>
      <c r="Q568" s="78">
        <v>0</v>
      </c>
      <c r="R568" s="78">
        <v>0</v>
      </c>
      <c r="S568" s="78">
        <v>0</v>
      </c>
      <c r="T568" s="78">
        <v>0</v>
      </c>
      <c r="U568" s="78">
        <v>0</v>
      </c>
      <c r="V568" s="78">
        <v>0</v>
      </c>
      <c r="W568" s="78">
        <v>0</v>
      </c>
      <c r="X568" s="78">
        <v>0</v>
      </c>
      <c r="Y568" s="78">
        <v>0</v>
      </c>
      <c r="Z568" s="78">
        <v>0</v>
      </c>
      <c r="AA568" s="78">
        <v>0</v>
      </c>
      <c r="AB568" s="78">
        <v>0</v>
      </c>
      <c r="AC568" s="78">
        <v>0</v>
      </c>
      <c r="AD568" s="78">
        <v>0</v>
      </c>
      <c r="AE568" s="78">
        <v>0</v>
      </c>
      <c r="AF568" s="78">
        <v>0</v>
      </c>
    </row>
    <row r="569" spans="1:37" s="60" customFormat="1" x14ac:dyDescent="0.2">
      <c r="A569" s="57" t="s">
        <v>55</v>
      </c>
      <c r="B569" s="58" t="s">
        <v>56</v>
      </c>
      <c r="C569" s="59">
        <v>0</v>
      </c>
      <c r="D569" s="59">
        <v>0</v>
      </c>
      <c r="E569" s="59">
        <v>0</v>
      </c>
      <c r="F569" s="59">
        <v>0</v>
      </c>
      <c r="G569" s="59">
        <v>0</v>
      </c>
      <c r="H569" s="59">
        <v>0</v>
      </c>
      <c r="I569" s="59">
        <v>0</v>
      </c>
      <c r="J569" s="59">
        <v>0</v>
      </c>
      <c r="K569" s="59">
        <v>0</v>
      </c>
      <c r="L569" s="59">
        <v>0</v>
      </c>
      <c r="M569" s="59">
        <v>0</v>
      </c>
      <c r="N569" s="59">
        <v>0</v>
      </c>
      <c r="O569" s="59">
        <v>0</v>
      </c>
      <c r="P569" s="59">
        <v>0</v>
      </c>
      <c r="Q569" s="59">
        <v>0</v>
      </c>
      <c r="R569" s="59">
        <v>0</v>
      </c>
      <c r="S569" s="59">
        <v>0</v>
      </c>
      <c r="T569" s="59">
        <v>0</v>
      </c>
      <c r="U569" s="59">
        <v>0</v>
      </c>
      <c r="V569" s="59">
        <v>0</v>
      </c>
      <c r="W569" s="59">
        <v>0</v>
      </c>
      <c r="X569" s="59">
        <v>0</v>
      </c>
      <c r="Y569" s="59">
        <v>0</v>
      </c>
      <c r="Z569" s="59">
        <v>0</v>
      </c>
      <c r="AA569" s="59">
        <v>0</v>
      </c>
      <c r="AB569" s="59">
        <v>0</v>
      </c>
      <c r="AC569" s="59">
        <v>0</v>
      </c>
      <c r="AD569" s="59">
        <v>0</v>
      </c>
      <c r="AE569" s="59">
        <v>0</v>
      </c>
      <c r="AF569" s="59">
        <v>0</v>
      </c>
      <c r="AG569"/>
      <c r="AH569"/>
      <c r="AI569"/>
      <c r="AJ569"/>
      <c r="AK569"/>
    </row>
    <row r="570" spans="1:37" x14ac:dyDescent="0.2">
      <c r="A570" s="30" t="s">
        <v>57</v>
      </c>
      <c r="B570" s="31"/>
      <c r="C570" s="19">
        <v>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0</v>
      </c>
      <c r="K570" s="19">
        <v>0</v>
      </c>
      <c r="L570" s="19">
        <v>0</v>
      </c>
      <c r="M570" s="19">
        <v>0</v>
      </c>
      <c r="N570" s="19">
        <v>0</v>
      </c>
      <c r="O570" s="19">
        <v>0</v>
      </c>
      <c r="P570" s="19">
        <v>0</v>
      </c>
      <c r="Q570" s="19">
        <v>0</v>
      </c>
      <c r="R570" s="19">
        <v>1.0898808120000001</v>
      </c>
      <c r="S570" s="19">
        <v>2.0172233496479994</v>
      </c>
      <c r="T570" s="19">
        <v>18.031926141023998</v>
      </c>
      <c r="U570" s="19">
        <v>37.693571091969595</v>
      </c>
      <c r="V570" s="19">
        <v>54.60964519915008</v>
      </c>
      <c r="W570" s="19">
        <v>62.438947959216001</v>
      </c>
      <c r="X570" s="19">
        <v>68.719940137067027</v>
      </c>
      <c r="Y570" s="19">
        <v>56.274721335599999</v>
      </c>
      <c r="Z570" s="19">
        <v>73.694497775376007</v>
      </c>
      <c r="AA570" s="19">
        <v>89.566861094879997</v>
      </c>
      <c r="AB570" s="19">
        <v>98.275793360160009</v>
      </c>
      <c r="AC570" s="19">
        <v>85.726035212256008</v>
      </c>
      <c r="AD570" s="19">
        <v>131.037234134112</v>
      </c>
      <c r="AE570" s="19">
        <v>126.968349188928</v>
      </c>
      <c r="AF570" s="19">
        <v>161.89653003302399</v>
      </c>
    </row>
    <row r="571" spans="1:37" x14ac:dyDescent="0.2">
      <c r="A571" s="61" t="s">
        <v>58</v>
      </c>
      <c r="B571" s="25"/>
      <c r="C571" s="62">
        <v>0</v>
      </c>
      <c r="D571" s="62">
        <v>0</v>
      </c>
      <c r="E571" s="62">
        <v>0</v>
      </c>
      <c r="F571" s="62">
        <v>0</v>
      </c>
      <c r="G571" s="62">
        <v>0</v>
      </c>
      <c r="H571" s="62">
        <v>0</v>
      </c>
      <c r="I571" s="62">
        <v>0</v>
      </c>
      <c r="J571" s="62">
        <v>0</v>
      </c>
      <c r="K571" s="62">
        <v>0</v>
      </c>
      <c r="L571" s="62">
        <v>0</v>
      </c>
      <c r="M571" s="62">
        <v>0</v>
      </c>
      <c r="N571" s="62">
        <v>0</v>
      </c>
      <c r="O571" s="62">
        <v>0</v>
      </c>
      <c r="P571" s="62">
        <v>0</v>
      </c>
      <c r="Q571" s="62">
        <v>0</v>
      </c>
      <c r="R571" s="62">
        <v>0.37176218928007476</v>
      </c>
      <c r="S571" s="62">
        <v>0.30917082884100983</v>
      </c>
      <c r="T571" s="62">
        <v>7.0682339134900865</v>
      </c>
      <c r="U571" s="62">
        <v>14.581646143651023</v>
      </c>
      <c r="V571" s="62">
        <v>17.956995222708471</v>
      </c>
      <c r="W571" s="62">
        <v>18.864302656498182</v>
      </c>
      <c r="X571" s="62">
        <v>19.632574139319889</v>
      </c>
      <c r="Y571" s="62">
        <v>16.198251065918168</v>
      </c>
      <c r="Z571" s="62">
        <v>18.228184414894688</v>
      </c>
      <c r="AA571" s="62">
        <v>22.245048780480847</v>
      </c>
      <c r="AB571" s="62">
        <v>22.631062799979933</v>
      </c>
      <c r="AC571" s="62">
        <v>21.611826825034285</v>
      </c>
      <c r="AD571" s="62">
        <v>32.898236624018629</v>
      </c>
      <c r="AE571" s="62">
        <v>30.002374318707627</v>
      </c>
      <c r="AF571" s="62">
        <v>40.335548786782844</v>
      </c>
    </row>
    <row r="572" spans="1:37" x14ac:dyDescent="0.2">
      <c r="A572" s="45" t="s">
        <v>59</v>
      </c>
      <c r="B572" s="63"/>
      <c r="C572" s="47">
        <v>0</v>
      </c>
      <c r="D572" s="47">
        <v>0</v>
      </c>
      <c r="E572" s="47">
        <v>0</v>
      </c>
      <c r="F572" s="47">
        <v>0</v>
      </c>
      <c r="G572" s="47">
        <v>0</v>
      </c>
      <c r="H572" s="47">
        <v>0</v>
      </c>
      <c r="I572" s="47">
        <v>0</v>
      </c>
      <c r="J572" s="47">
        <v>0</v>
      </c>
      <c r="K572" s="47">
        <v>0</v>
      </c>
      <c r="L572" s="47">
        <v>0</v>
      </c>
      <c r="M572" s="47">
        <v>0</v>
      </c>
      <c r="N572" s="47">
        <v>0</v>
      </c>
      <c r="O572" s="47">
        <v>0</v>
      </c>
      <c r="P572" s="47">
        <v>0</v>
      </c>
      <c r="Q572" s="47">
        <v>0</v>
      </c>
      <c r="R572" s="47">
        <v>0</v>
      </c>
      <c r="S572" s="47">
        <v>0</v>
      </c>
      <c r="T572" s="47">
        <v>0</v>
      </c>
      <c r="U572" s="47">
        <v>5.5725097693703409</v>
      </c>
      <c r="V572" s="47">
        <v>8.5426380474213115</v>
      </c>
      <c r="W572" s="47">
        <v>9.5260649366118564</v>
      </c>
      <c r="X572" s="47">
        <v>10.534909261132457</v>
      </c>
      <c r="Y572" s="47">
        <v>7.9699762158856879</v>
      </c>
      <c r="Z572" s="47">
        <v>10.102531073992283</v>
      </c>
      <c r="AA572" s="47">
        <v>11.734722943245242</v>
      </c>
      <c r="AB572" s="47">
        <v>11.819963002901909</v>
      </c>
      <c r="AC572" s="47">
        <v>9.3813822216083693</v>
      </c>
      <c r="AD572" s="47">
        <v>14.848437773049904</v>
      </c>
      <c r="AE572" s="47">
        <v>13.65011258235765</v>
      </c>
      <c r="AF572" s="47">
        <v>13.899300374361877</v>
      </c>
    </row>
    <row r="573" spans="1:37" x14ac:dyDescent="0.2">
      <c r="A573" s="49" t="s">
        <v>60</v>
      </c>
      <c r="B573" s="11"/>
      <c r="C573" s="51">
        <v>0</v>
      </c>
      <c r="D573" s="51">
        <v>0</v>
      </c>
      <c r="E573" s="51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51">
        <v>0</v>
      </c>
      <c r="M573" s="51">
        <v>0</v>
      </c>
      <c r="N573" s="51">
        <v>0</v>
      </c>
      <c r="O573" s="51">
        <v>0</v>
      </c>
      <c r="P573" s="51">
        <v>0</v>
      </c>
      <c r="Q573" s="51">
        <v>0</v>
      </c>
      <c r="R573" s="51">
        <v>0.45487701906270883</v>
      </c>
      <c r="S573" s="51">
        <v>1.4410383595131369</v>
      </c>
      <c r="T573" s="51">
        <v>4.7709349431770089</v>
      </c>
      <c r="U573" s="51">
        <v>10.6750129657255</v>
      </c>
      <c r="V573" s="51">
        <v>15.7377465881713</v>
      </c>
      <c r="W573" s="51">
        <v>21.506462712473301</v>
      </c>
      <c r="X573" s="51">
        <v>25.270293153382546</v>
      </c>
      <c r="Y573" s="51">
        <v>23.168487721105617</v>
      </c>
      <c r="Z573" s="51">
        <v>31.242320465940292</v>
      </c>
      <c r="AA573" s="51">
        <v>39.547567021830389</v>
      </c>
      <c r="AB573" s="51">
        <v>42.722405448310603</v>
      </c>
      <c r="AC573" s="51">
        <v>36.753918677780383</v>
      </c>
      <c r="AD573" s="51">
        <v>57.40008817494693</v>
      </c>
      <c r="AE573" s="51">
        <v>55.96219690791942</v>
      </c>
      <c r="AF573" s="51">
        <v>73.225200189272911</v>
      </c>
    </row>
    <row r="574" spans="1:37" x14ac:dyDescent="0.2">
      <c r="A574" s="49" t="s">
        <v>61</v>
      </c>
      <c r="B574" s="11"/>
      <c r="C574" s="51">
        <v>0</v>
      </c>
      <c r="D574" s="51">
        <v>0</v>
      </c>
      <c r="E574" s="51">
        <v>0</v>
      </c>
      <c r="F574" s="51">
        <v>0</v>
      </c>
      <c r="G574" s="51">
        <v>0</v>
      </c>
      <c r="H574" s="51">
        <v>0</v>
      </c>
      <c r="I574" s="51">
        <v>0</v>
      </c>
      <c r="J574" s="51">
        <v>0</v>
      </c>
      <c r="K574" s="51">
        <v>0</v>
      </c>
      <c r="L574" s="51">
        <v>0</v>
      </c>
      <c r="M574" s="51">
        <v>0</v>
      </c>
      <c r="N574" s="51">
        <v>0</v>
      </c>
      <c r="O574" s="51">
        <v>0</v>
      </c>
      <c r="P574" s="51">
        <v>0</v>
      </c>
      <c r="Q574" s="51">
        <v>0</v>
      </c>
      <c r="R574" s="51">
        <v>4.019988826041903E-2</v>
      </c>
      <c r="S574" s="51">
        <v>3.4648144160329117E-2</v>
      </c>
      <c r="T574" s="51">
        <v>0.77329861326100413</v>
      </c>
      <c r="U574" s="51">
        <v>2.1294162468677795</v>
      </c>
      <c r="V574" s="51">
        <v>3.1360680987785701</v>
      </c>
      <c r="W574" s="51">
        <v>3.4735058282719811</v>
      </c>
      <c r="X574" s="51">
        <v>3.7906229307646466</v>
      </c>
      <c r="Y574" s="51">
        <v>3.144531353000525</v>
      </c>
      <c r="Z574" s="51">
        <v>3.7941393440442526</v>
      </c>
      <c r="AA574" s="51">
        <v>4.1885591573907099</v>
      </c>
      <c r="AB574" s="51">
        <v>4.2158789016569376</v>
      </c>
      <c r="AC574" s="51">
        <v>3.4869496300899083</v>
      </c>
      <c r="AD574" s="51">
        <v>5.2511757387253182</v>
      </c>
      <c r="AE574" s="51">
        <v>5.3594738186126225</v>
      </c>
      <c r="AF574" s="51">
        <v>6.8200407879391545</v>
      </c>
    </row>
    <row r="575" spans="1:37" x14ac:dyDescent="0.2">
      <c r="A575" s="49" t="s">
        <v>62</v>
      </c>
      <c r="B575" s="11"/>
      <c r="C575" s="51">
        <v>0</v>
      </c>
      <c r="D575" s="51">
        <v>0</v>
      </c>
      <c r="E575" s="51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51">
        <v>0</v>
      </c>
      <c r="M575" s="51">
        <v>0</v>
      </c>
      <c r="N575" s="51">
        <v>0</v>
      </c>
      <c r="O575" s="51">
        <v>0</v>
      </c>
      <c r="P575" s="51">
        <v>0</v>
      </c>
      <c r="Q575" s="51">
        <v>0</v>
      </c>
      <c r="R575" s="51">
        <v>0</v>
      </c>
      <c r="S575" s="51">
        <v>0</v>
      </c>
      <c r="T575" s="51">
        <v>0</v>
      </c>
      <c r="U575" s="51">
        <v>0</v>
      </c>
      <c r="V575" s="51">
        <v>0</v>
      </c>
      <c r="W575" s="51">
        <v>0</v>
      </c>
      <c r="X575" s="51">
        <v>0.41048392810703915</v>
      </c>
      <c r="Y575" s="51">
        <v>0</v>
      </c>
      <c r="Z575" s="51">
        <v>0</v>
      </c>
      <c r="AA575" s="51">
        <v>0</v>
      </c>
      <c r="AB575" s="51">
        <v>0</v>
      </c>
      <c r="AC575" s="51">
        <v>0</v>
      </c>
      <c r="AD575" s="51">
        <v>0</v>
      </c>
      <c r="AE575" s="51">
        <v>0</v>
      </c>
      <c r="AF575" s="51">
        <v>0</v>
      </c>
    </row>
    <row r="576" spans="1:37" x14ac:dyDescent="0.2">
      <c r="A576" s="49" t="s">
        <v>63</v>
      </c>
      <c r="B576" s="11"/>
      <c r="C576" s="51">
        <v>0</v>
      </c>
      <c r="D576" s="51">
        <v>0</v>
      </c>
      <c r="E576" s="51">
        <v>0</v>
      </c>
      <c r="F576" s="51">
        <v>0</v>
      </c>
      <c r="G576" s="51">
        <v>0</v>
      </c>
      <c r="H576" s="51">
        <v>0</v>
      </c>
      <c r="I576" s="51">
        <v>0</v>
      </c>
      <c r="J576" s="51">
        <v>0</v>
      </c>
      <c r="K576" s="51">
        <v>0</v>
      </c>
      <c r="L576" s="51">
        <v>0</v>
      </c>
      <c r="M576" s="51">
        <v>0</v>
      </c>
      <c r="N576" s="51">
        <v>0</v>
      </c>
      <c r="O576" s="51">
        <v>0</v>
      </c>
      <c r="P576" s="51">
        <v>0</v>
      </c>
      <c r="Q576" s="51">
        <v>0</v>
      </c>
      <c r="R576" s="51">
        <v>0</v>
      </c>
      <c r="S576" s="51">
        <v>0</v>
      </c>
      <c r="T576" s="51">
        <v>0</v>
      </c>
      <c r="U576" s="51">
        <v>0</v>
      </c>
      <c r="V576" s="51">
        <v>0</v>
      </c>
      <c r="W576" s="51">
        <v>0</v>
      </c>
      <c r="X576" s="51">
        <v>0</v>
      </c>
      <c r="Y576" s="51">
        <v>0</v>
      </c>
      <c r="Z576" s="51">
        <v>0</v>
      </c>
      <c r="AA576" s="51">
        <v>0</v>
      </c>
      <c r="AB576" s="51">
        <v>0</v>
      </c>
      <c r="AC576" s="51">
        <v>0</v>
      </c>
      <c r="AD576" s="51">
        <v>0</v>
      </c>
      <c r="AE576" s="51">
        <v>0</v>
      </c>
      <c r="AF576" s="51">
        <v>0</v>
      </c>
    </row>
    <row r="577" spans="1:32" x14ac:dyDescent="0.2">
      <c r="A577" s="49" t="s">
        <v>64</v>
      </c>
      <c r="B577" s="11"/>
      <c r="C577" s="51">
        <v>0</v>
      </c>
      <c r="D577" s="51">
        <v>0</v>
      </c>
      <c r="E577" s="51">
        <v>0</v>
      </c>
      <c r="F577" s="51">
        <v>0</v>
      </c>
      <c r="G577" s="51">
        <v>0</v>
      </c>
      <c r="H577" s="51">
        <v>0</v>
      </c>
      <c r="I577" s="51">
        <v>0</v>
      </c>
      <c r="J577" s="51">
        <v>0</v>
      </c>
      <c r="K577" s="51">
        <v>0</v>
      </c>
      <c r="L577" s="51">
        <v>0</v>
      </c>
      <c r="M577" s="51">
        <v>0</v>
      </c>
      <c r="N577" s="51">
        <v>0</v>
      </c>
      <c r="O577" s="51">
        <v>0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  <c r="V577" s="51">
        <v>0</v>
      </c>
      <c r="W577" s="51">
        <v>0</v>
      </c>
      <c r="X577" s="51">
        <v>0</v>
      </c>
      <c r="Y577" s="51">
        <v>0</v>
      </c>
      <c r="Z577" s="51">
        <v>0</v>
      </c>
      <c r="AA577" s="51">
        <v>0</v>
      </c>
      <c r="AB577" s="51">
        <v>0</v>
      </c>
      <c r="AC577" s="51">
        <v>0</v>
      </c>
      <c r="AD577" s="51">
        <v>0</v>
      </c>
      <c r="AE577" s="51">
        <v>0</v>
      </c>
      <c r="AF577" s="51">
        <v>0</v>
      </c>
    </row>
    <row r="578" spans="1:32" x14ac:dyDescent="0.2">
      <c r="A578" s="49" t="s">
        <v>65</v>
      </c>
      <c r="B578" s="11"/>
      <c r="C578" s="51">
        <v>0</v>
      </c>
      <c r="D578" s="51">
        <v>0</v>
      </c>
      <c r="E578" s="51">
        <v>0</v>
      </c>
      <c r="F578" s="51">
        <v>0</v>
      </c>
      <c r="G578" s="51">
        <v>0</v>
      </c>
      <c r="H578" s="51">
        <v>0</v>
      </c>
      <c r="I578" s="51">
        <v>0</v>
      </c>
      <c r="J578" s="51">
        <v>0</v>
      </c>
      <c r="K578" s="51">
        <v>0</v>
      </c>
      <c r="L578" s="51">
        <v>0</v>
      </c>
      <c r="M578" s="51">
        <v>0</v>
      </c>
      <c r="N578" s="51">
        <v>0</v>
      </c>
      <c r="O578" s="51">
        <v>0</v>
      </c>
      <c r="P578" s="51">
        <v>0</v>
      </c>
      <c r="Q578" s="51">
        <v>0</v>
      </c>
      <c r="R578" s="51">
        <v>0.10537425988251911</v>
      </c>
      <c r="S578" s="51">
        <v>9.6424130813632047E-2</v>
      </c>
      <c r="T578" s="51">
        <v>2.7003899210000886</v>
      </c>
      <c r="U578" s="51">
        <v>3.010606082685253</v>
      </c>
      <c r="V578" s="51">
        <v>4.7720983043084555</v>
      </c>
      <c r="W578" s="51">
        <v>5.8814958521459531</v>
      </c>
      <c r="X578" s="51">
        <v>6.8081267739701161</v>
      </c>
      <c r="Y578" s="51">
        <v>5.6868711251638073</v>
      </c>
      <c r="Z578" s="51">
        <v>6.5368047075638573</v>
      </c>
      <c r="AA578" s="51">
        <v>10.143947732689139</v>
      </c>
      <c r="AB578" s="51">
        <v>16.153257005281418</v>
      </c>
      <c r="AC578" s="51">
        <v>10.998253257402281</v>
      </c>
      <c r="AD578" s="51">
        <v>7.1575791050514814</v>
      </c>
      <c r="AE578" s="51">
        <v>7.5577223843887342</v>
      </c>
      <c r="AF578" s="51">
        <v>12.392816891318265</v>
      </c>
    </row>
    <row r="579" spans="1:32" x14ac:dyDescent="0.2">
      <c r="A579" s="55" t="s">
        <v>66</v>
      </c>
      <c r="B579" s="31"/>
      <c r="C579" s="51">
        <v>0</v>
      </c>
      <c r="D579" s="51">
        <v>0</v>
      </c>
      <c r="E579" s="51">
        <v>0</v>
      </c>
      <c r="F579" s="51">
        <v>0</v>
      </c>
      <c r="G579" s="51">
        <v>0</v>
      </c>
      <c r="H579" s="51">
        <v>0</v>
      </c>
      <c r="I579" s="51">
        <v>0</v>
      </c>
      <c r="J579" s="51">
        <v>0</v>
      </c>
      <c r="K579" s="51">
        <v>0</v>
      </c>
      <c r="L579" s="51">
        <v>0</v>
      </c>
      <c r="M579" s="51">
        <v>0</v>
      </c>
      <c r="N579" s="51">
        <v>0</v>
      </c>
      <c r="O579" s="51">
        <v>0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  <c r="U579" s="51">
        <v>0</v>
      </c>
      <c r="V579" s="51">
        <v>0</v>
      </c>
      <c r="W579" s="51">
        <v>0</v>
      </c>
      <c r="X579" s="51">
        <v>0</v>
      </c>
      <c r="Y579" s="51">
        <v>0</v>
      </c>
      <c r="Z579" s="51">
        <v>0</v>
      </c>
      <c r="AA579" s="51">
        <v>0</v>
      </c>
      <c r="AB579" s="51">
        <v>0</v>
      </c>
      <c r="AC579" s="51">
        <v>0</v>
      </c>
      <c r="AD579" s="51">
        <v>0</v>
      </c>
      <c r="AE579" s="51">
        <v>0</v>
      </c>
      <c r="AF579" s="51">
        <v>0</v>
      </c>
    </row>
    <row r="580" spans="1:32" x14ac:dyDescent="0.2">
      <c r="A580" s="64" t="s">
        <v>67</v>
      </c>
      <c r="B580" s="65"/>
      <c r="C580" s="51">
        <v>0</v>
      </c>
      <c r="D580" s="51">
        <v>0</v>
      </c>
      <c r="E580" s="51">
        <v>0</v>
      </c>
      <c r="F580" s="51">
        <v>0</v>
      </c>
      <c r="G580" s="51">
        <v>0</v>
      </c>
      <c r="H580" s="51">
        <v>0</v>
      </c>
      <c r="I580" s="51">
        <v>0</v>
      </c>
      <c r="J580" s="51">
        <v>0</v>
      </c>
      <c r="K580" s="51">
        <v>0</v>
      </c>
      <c r="L580" s="51">
        <v>0</v>
      </c>
      <c r="M580" s="51">
        <v>0</v>
      </c>
      <c r="N580" s="51">
        <v>0</v>
      </c>
      <c r="O580" s="51">
        <v>0</v>
      </c>
      <c r="P580" s="51">
        <v>0</v>
      </c>
      <c r="Q580" s="51">
        <v>0</v>
      </c>
      <c r="R580" s="51">
        <v>0.11766745551427837</v>
      </c>
      <c r="S580" s="51">
        <v>0.13594188631989182</v>
      </c>
      <c r="T580" s="51">
        <v>2.7190687500958113</v>
      </c>
      <c r="U580" s="51">
        <v>1.7243798836697033</v>
      </c>
      <c r="V580" s="51">
        <v>4.4640989377619666</v>
      </c>
      <c r="W580" s="51">
        <v>3.1871159732147301</v>
      </c>
      <c r="X580" s="51">
        <v>2.2729299503903349</v>
      </c>
      <c r="Y580" s="51">
        <v>0.10660385452619663</v>
      </c>
      <c r="Z580" s="51">
        <v>3.7905177689406346</v>
      </c>
      <c r="AA580" s="51">
        <v>1.7070154592436657</v>
      </c>
      <c r="AB580" s="51">
        <v>0.73322620202919864</v>
      </c>
      <c r="AC580" s="51">
        <v>3.4937046003407732</v>
      </c>
      <c r="AD580" s="51">
        <v>13.481716718319738</v>
      </c>
      <c r="AE580" s="51">
        <v>14.436469176941943</v>
      </c>
      <c r="AF580" s="51">
        <v>15.223623003348935</v>
      </c>
    </row>
    <row r="581" spans="1:32" x14ac:dyDescent="0.2">
      <c r="A581" s="66" t="s">
        <v>68</v>
      </c>
      <c r="B581" s="67"/>
      <c r="C581" s="68">
        <v>0</v>
      </c>
      <c r="D581" s="68">
        <v>0</v>
      </c>
      <c r="E581" s="68">
        <v>0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8">
        <v>0</v>
      </c>
      <c r="S581" s="68">
        <v>0</v>
      </c>
      <c r="T581" s="68">
        <v>0</v>
      </c>
      <c r="U581" s="68">
        <v>0</v>
      </c>
      <c r="V581" s="68">
        <v>0</v>
      </c>
      <c r="W581" s="68">
        <v>0</v>
      </c>
      <c r="X581" s="68">
        <v>0</v>
      </c>
      <c r="Y581" s="68">
        <v>0</v>
      </c>
      <c r="Z581" s="68">
        <v>0</v>
      </c>
      <c r="AA581" s="68">
        <v>0</v>
      </c>
      <c r="AB581" s="68">
        <v>0</v>
      </c>
      <c r="AC581" s="68">
        <v>0</v>
      </c>
      <c r="AD581" s="68">
        <v>0</v>
      </c>
      <c r="AE581" s="68">
        <v>0</v>
      </c>
      <c r="AF581" s="68">
        <v>0</v>
      </c>
    </row>
    <row r="582" spans="1:32" x14ac:dyDescent="0.2">
      <c r="A582" s="66" t="s">
        <v>69</v>
      </c>
      <c r="B582" s="67"/>
      <c r="C582" s="68">
        <v>0</v>
      </c>
      <c r="D582" s="68">
        <v>0</v>
      </c>
      <c r="E582" s="68">
        <v>0</v>
      </c>
      <c r="F582" s="68">
        <v>0</v>
      </c>
      <c r="G582" s="68">
        <v>0</v>
      </c>
      <c r="H582" s="68">
        <v>0</v>
      </c>
      <c r="I582" s="68">
        <v>0</v>
      </c>
      <c r="J582" s="68">
        <v>0</v>
      </c>
      <c r="K582" s="68">
        <v>0</v>
      </c>
      <c r="L582" s="68">
        <v>0</v>
      </c>
      <c r="M582" s="68">
        <v>0</v>
      </c>
      <c r="N582" s="68">
        <v>0</v>
      </c>
      <c r="O582" s="68">
        <v>0</v>
      </c>
      <c r="P582" s="68">
        <v>0</v>
      </c>
      <c r="Q582" s="68">
        <v>0</v>
      </c>
      <c r="R582" s="68">
        <v>0</v>
      </c>
      <c r="S582" s="68">
        <v>0</v>
      </c>
      <c r="T582" s="68">
        <v>0</v>
      </c>
      <c r="U582" s="68">
        <v>0</v>
      </c>
      <c r="V582" s="68">
        <v>0</v>
      </c>
      <c r="W582" s="68">
        <v>0</v>
      </c>
      <c r="X582" s="68">
        <v>0</v>
      </c>
      <c r="Y582" s="68">
        <v>0</v>
      </c>
      <c r="Z582" s="68">
        <v>0</v>
      </c>
      <c r="AA582" s="68">
        <v>0</v>
      </c>
      <c r="AB582" s="68">
        <v>0</v>
      </c>
      <c r="AC582" s="68">
        <v>0</v>
      </c>
      <c r="AD582" s="68">
        <v>0</v>
      </c>
      <c r="AE582" s="68">
        <v>0</v>
      </c>
      <c r="AF582" s="68">
        <v>0</v>
      </c>
    </row>
    <row r="583" spans="1:32" x14ac:dyDescent="0.2">
      <c r="A583" s="61" t="s">
        <v>70</v>
      </c>
      <c r="B583" s="25"/>
      <c r="C583" s="62">
        <v>0</v>
      </c>
      <c r="D583" s="62">
        <v>0</v>
      </c>
      <c r="E583" s="62">
        <v>0</v>
      </c>
      <c r="F583" s="62">
        <v>0</v>
      </c>
      <c r="G583" s="62">
        <v>0</v>
      </c>
      <c r="H583" s="62">
        <v>0</v>
      </c>
      <c r="I583" s="62">
        <v>0</v>
      </c>
      <c r="J583" s="62">
        <v>0</v>
      </c>
      <c r="K583" s="62">
        <v>0</v>
      </c>
      <c r="L583" s="62">
        <v>0</v>
      </c>
      <c r="M583" s="62">
        <v>0</v>
      </c>
      <c r="N583" s="62">
        <v>0</v>
      </c>
      <c r="O583" s="62">
        <v>0</v>
      </c>
      <c r="P583" s="62">
        <v>0</v>
      </c>
      <c r="Q583" s="62">
        <v>0</v>
      </c>
      <c r="R583" s="62">
        <v>0</v>
      </c>
      <c r="S583" s="62">
        <v>0</v>
      </c>
      <c r="T583" s="62">
        <v>0</v>
      </c>
      <c r="U583" s="62">
        <v>0</v>
      </c>
      <c r="V583" s="62">
        <v>0</v>
      </c>
      <c r="W583" s="62">
        <v>0</v>
      </c>
      <c r="X583" s="62">
        <v>0</v>
      </c>
      <c r="Y583" s="62">
        <v>0</v>
      </c>
      <c r="Z583" s="62">
        <v>0</v>
      </c>
      <c r="AA583" s="62">
        <v>0</v>
      </c>
      <c r="AB583" s="62">
        <v>0</v>
      </c>
      <c r="AC583" s="62">
        <v>0</v>
      </c>
      <c r="AD583" s="62">
        <v>0</v>
      </c>
      <c r="AE583" s="62">
        <v>0</v>
      </c>
      <c r="AF583" s="62">
        <v>0</v>
      </c>
    </row>
    <row r="584" spans="1:32" x14ac:dyDescent="0.2">
      <c r="A584" s="70" t="s">
        <v>71</v>
      </c>
      <c r="B584" s="71" t="s">
        <v>72</v>
      </c>
      <c r="C584" s="72">
        <v>0</v>
      </c>
      <c r="D584" s="73">
        <v>0</v>
      </c>
      <c r="E584" s="73">
        <v>0</v>
      </c>
      <c r="F584" s="73">
        <v>0</v>
      </c>
      <c r="G584" s="73">
        <v>0</v>
      </c>
      <c r="H584" s="73">
        <v>0</v>
      </c>
      <c r="I584" s="73">
        <v>0</v>
      </c>
      <c r="J584" s="73">
        <v>0</v>
      </c>
      <c r="K584" s="73">
        <v>0</v>
      </c>
      <c r="L584" s="73">
        <v>0</v>
      </c>
      <c r="M584" s="73">
        <v>0</v>
      </c>
      <c r="N584" s="73">
        <v>0</v>
      </c>
      <c r="O584" s="73">
        <v>0</v>
      </c>
      <c r="P584" s="73">
        <v>0</v>
      </c>
      <c r="Q584" s="73">
        <v>0</v>
      </c>
      <c r="R584" s="73">
        <v>0</v>
      </c>
      <c r="S584" s="73">
        <v>0</v>
      </c>
      <c r="T584" s="73">
        <v>0</v>
      </c>
      <c r="U584" s="73">
        <v>0</v>
      </c>
      <c r="V584" s="73">
        <v>0</v>
      </c>
      <c r="W584" s="73">
        <v>0</v>
      </c>
      <c r="X584" s="73">
        <v>0</v>
      </c>
      <c r="Y584" s="73">
        <v>0</v>
      </c>
      <c r="Z584" s="73">
        <v>0</v>
      </c>
      <c r="AA584" s="73">
        <v>0</v>
      </c>
      <c r="AB584" s="73">
        <v>0</v>
      </c>
      <c r="AC584" s="73">
        <v>0</v>
      </c>
      <c r="AD584" s="73">
        <v>0</v>
      </c>
      <c r="AE584" s="73">
        <v>0</v>
      </c>
      <c r="AF584" s="73">
        <v>0</v>
      </c>
    </row>
    <row r="585" spans="1:32" x14ac:dyDescent="0.2">
      <c r="A585" s="70" t="s">
        <v>73</v>
      </c>
      <c r="B585" s="71" t="s">
        <v>74</v>
      </c>
      <c r="C585" s="72">
        <v>0</v>
      </c>
      <c r="D585" s="73">
        <v>0</v>
      </c>
      <c r="E585" s="73">
        <v>0</v>
      </c>
      <c r="F585" s="73">
        <v>0</v>
      </c>
      <c r="G585" s="73">
        <v>0</v>
      </c>
      <c r="H585" s="73">
        <v>0</v>
      </c>
      <c r="I585" s="73">
        <v>0</v>
      </c>
      <c r="J585" s="73">
        <v>0</v>
      </c>
      <c r="K585" s="73">
        <v>0</v>
      </c>
      <c r="L585" s="73">
        <v>0</v>
      </c>
      <c r="M585" s="73">
        <v>0</v>
      </c>
      <c r="N585" s="73">
        <v>0</v>
      </c>
      <c r="O585" s="73">
        <v>0</v>
      </c>
      <c r="P585" s="73">
        <v>0</v>
      </c>
      <c r="Q585" s="73">
        <v>0</v>
      </c>
      <c r="R585" s="73">
        <v>0</v>
      </c>
      <c r="S585" s="73">
        <v>0</v>
      </c>
      <c r="T585" s="73">
        <v>0</v>
      </c>
      <c r="U585" s="73">
        <v>0</v>
      </c>
      <c r="V585" s="73">
        <v>0</v>
      </c>
      <c r="W585" s="73">
        <v>0</v>
      </c>
      <c r="X585" s="73">
        <v>0</v>
      </c>
      <c r="Y585" s="73">
        <v>0</v>
      </c>
      <c r="Z585" s="73">
        <v>0</v>
      </c>
      <c r="AA585" s="73">
        <v>0</v>
      </c>
      <c r="AB585" s="73">
        <v>0</v>
      </c>
      <c r="AC585" s="73">
        <v>0</v>
      </c>
      <c r="AD585" s="73">
        <v>0</v>
      </c>
      <c r="AE585" s="73">
        <v>0</v>
      </c>
      <c r="AF585" s="73">
        <v>0</v>
      </c>
    </row>
    <row r="586" spans="1:32" x14ac:dyDescent="0.2">
      <c r="A586" s="70" t="s">
        <v>75</v>
      </c>
      <c r="B586" s="71" t="s">
        <v>76</v>
      </c>
      <c r="C586" s="72">
        <v>0</v>
      </c>
      <c r="D586" s="73">
        <v>0</v>
      </c>
      <c r="E586" s="73">
        <v>0</v>
      </c>
      <c r="F586" s="73">
        <v>0</v>
      </c>
      <c r="G586" s="73">
        <v>0</v>
      </c>
      <c r="H586" s="73">
        <v>0</v>
      </c>
      <c r="I586" s="73">
        <v>0</v>
      </c>
      <c r="J586" s="73">
        <v>0</v>
      </c>
      <c r="K586" s="73">
        <v>0</v>
      </c>
      <c r="L586" s="73">
        <v>0</v>
      </c>
      <c r="M586" s="73">
        <v>0</v>
      </c>
      <c r="N586" s="73">
        <v>0</v>
      </c>
      <c r="O586" s="73">
        <v>0</v>
      </c>
      <c r="P586" s="73">
        <v>0</v>
      </c>
      <c r="Q586" s="73">
        <v>0</v>
      </c>
      <c r="R586" s="73">
        <v>0</v>
      </c>
      <c r="S586" s="73">
        <v>0</v>
      </c>
      <c r="T586" s="73">
        <v>0</v>
      </c>
      <c r="U586" s="73">
        <v>0</v>
      </c>
      <c r="V586" s="73">
        <v>0</v>
      </c>
      <c r="W586" s="73">
        <v>0</v>
      </c>
      <c r="X586" s="73">
        <v>0</v>
      </c>
      <c r="Y586" s="73">
        <v>0</v>
      </c>
      <c r="Z586" s="73">
        <v>0</v>
      </c>
      <c r="AA586" s="73">
        <v>0</v>
      </c>
      <c r="AB586" s="73">
        <v>0</v>
      </c>
      <c r="AC586" s="73">
        <v>0</v>
      </c>
      <c r="AD586" s="73">
        <v>0</v>
      </c>
      <c r="AE586" s="73">
        <v>0</v>
      </c>
      <c r="AF586" s="73">
        <v>0</v>
      </c>
    </row>
    <row r="587" spans="1:32" x14ac:dyDescent="0.2">
      <c r="A587" s="70" t="s">
        <v>77</v>
      </c>
      <c r="B587" s="71" t="s">
        <v>78</v>
      </c>
      <c r="C587" s="72">
        <v>0</v>
      </c>
      <c r="D587" s="73">
        <v>0</v>
      </c>
      <c r="E587" s="73">
        <v>0</v>
      </c>
      <c r="F587" s="73">
        <v>0</v>
      </c>
      <c r="G587" s="73">
        <v>0</v>
      </c>
      <c r="H587" s="73">
        <v>0</v>
      </c>
      <c r="I587" s="73">
        <v>0</v>
      </c>
      <c r="J587" s="73">
        <v>0</v>
      </c>
      <c r="K587" s="73">
        <v>0</v>
      </c>
      <c r="L587" s="73">
        <v>0</v>
      </c>
      <c r="M587" s="73">
        <v>0</v>
      </c>
      <c r="N587" s="73">
        <v>0</v>
      </c>
      <c r="O587" s="73">
        <v>0</v>
      </c>
      <c r="P587" s="73">
        <v>0</v>
      </c>
      <c r="Q587" s="73">
        <v>0</v>
      </c>
      <c r="R587" s="73">
        <v>0</v>
      </c>
      <c r="S587" s="73">
        <v>0</v>
      </c>
      <c r="T587" s="73">
        <v>0</v>
      </c>
      <c r="U587" s="73">
        <v>0</v>
      </c>
      <c r="V587" s="73">
        <v>0</v>
      </c>
      <c r="W587" s="73">
        <v>0</v>
      </c>
      <c r="X587" s="73">
        <v>0</v>
      </c>
      <c r="Y587" s="73">
        <v>0</v>
      </c>
      <c r="Z587" s="73">
        <v>0</v>
      </c>
      <c r="AA587" s="73">
        <v>0</v>
      </c>
      <c r="AB587" s="73">
        <v>0</v>
      </c>
      <c r="AC587" s="73">
        <v>0</v>
      </c>
      <c r="AD587" s="73">
        <v>0</v>
      </c>
      <c r="AE587" s="73">
        <v>0</v>
      </c>
      <c r="AF587" s="73">
        <v>0</v>
      </c>
    </row>
    <row r="588" spans="1:32" x14ac:dyDescent="0.2">
      <c r="A588" s="70" t="s">
        <v>79</v>
      </c>
      <c r="B588" s="71" t="s">
        <v>80</v>
      </c>
      <c r="C588" s="72">
        <v>0</v>
      </c>
      <c r="D588" s="73">
        <v>0</v>
      </c>
      <c r="E588" s="73">
        <v>0</v>
      </c>
      <c r="F588" s="73">
        <v>0</v>
      </c>
      <c r="G588" s="73">
        <v>0</v>
      </c>
      <c r="H588" s="73">
        <v>0</v>
      </c>
      <c r="I588" s="73">
        <v>0</v>
      </c>
      <c r="J588" s="73">
        <v>0</v>
      </c>
      <c r="K588" s="73">
        <v>0</v>
      </c>
      <c r="L588" s="73">
        <v>0</v>
      </c>
      <c r="M588" s="73">
        <v>0</v>
      </c>
      <c r="N588" s="73">
        <v>0</v>
      </c>
      <c r="O588" s="73">
        <v>0</v>
      </c>
      <c r="P588" s="73">
        <v>0</v>
      </c>
      <c r="Q588" s="73">
        <v>0</v>
      </c>
      <c r="R588" s="73">
        <v>0</v>
      </c>
      <c r="S588" s="73">
        <v>0</v>
      </c>
      <c r="T588" s="73">
        <v>0</v>
      </c>
      <c r="U588" s="73">
        <v>0</v>
      </c>
      <c r="V588" s="73">
        <v>0</v>
      </c>
      <c r="W588" s="73">
        <v>0</v>
      </c>
      <c r="X588" s="73">
        <v>0</v>
      </c>
      <c r="Y588" s="73">
        <v>0</v>
      </c>
      <c r="Z588" s="73">
        <v>0</v>
      </c>
      <c r="AA588" s="73">
        <v>0</v>
      </c>
      <c r="AB588" s="73">
        <v>0</v>
      </c>
      <c r="AC588" s="73">
        <v>0</v>
      </c>
      <c r="AD588" s="73">
        <v>0</v>
      </c>
      <c r="AE588" s="73">
        <v>0</v>
      </c>
      <c r="AF588" s="73">
        <v>0</v>
      </c>
    </row>
    <row r="589" spans="1:32" x14ac:dyDescent="0.2">
      <c r="A589" s="74" t="s">
        <v>81</v>
      </c>
      <c r="B589" s="75"/>
      <c r="C589" s="72">
        <v>0</v>
      </c>
      <c r="D589" s="73">
        <v>0</v>
      </c>
      <c r="E589" s="73">
        <v>0</v>
      </c>
      <c r="F589" s="73">
        <v>0</v>
      </c>
      <c r="G589" s="73">
        <v>0</v>
      </c>
      <c r="H589" s="73">
        <v>0</v>
      </c>
      <c r="I589" s="73">
        <v>0</v>
      </c>
      <c r="J589" s="73">
        <v>0</v>
      </c>
      <c r="K589" s="73">
        <v>0</v>
      </c>
      <c r="L589" s="73">
        <v>0</v>
      </c>
      <c r="M589" s="73">
        <v>0</v>
      </c>
      <c r="N589" s="73">
        <v>0</v>
      </c>
      <c r="O589" s="73">
        <v>0</v>
      </c>
      <c r="P589" s="73">
        <v>0</v>
      </c>
      <c r="Q589" s="73">
        <v>0</v>
      </c>
      <c r="R589" s="73">
        <v>0</v>
      </c>
      <c r="S589" s="73">
        <v>0</v>
      </c>
      <c r="T589" s="73">
        <v>0</v>
      </c>
      <c r="U589" s="73">
        <v>0</v>
      </c>
      <c r="V589" s="73">
        <v>0</v>
      </c>
      <c r="W589" s="73">
        <v>0</v>
      </c>
      <c r="X589" s="73">
        <v>0</v>
      </c>
      <c r="Y589" s="73">
        <v>0</v>
      </c>
      <c r="Z589" s="73">
        <v>0</v>
      </c>
      <c r="AA589" s="73">
        <v>0</v>
      </c>
      <c r="AB589" s="73">
        <v>0</v>
      </c>
      <c r="AC589" s="73">
        <v>0</v>
      </c>
      <c r="AD589" s="73">
        <v>0</v>
      </c>
      <c r="AE589" s="73">
        <v>0</v>
      </c>
      <c r="AF589" s="73">
        <v>0</v>
      </c>
    </row>
    <row r="590" spans="1:32" x14ac:dyDescent="0.2">
      <c r="A590" s="76" t="s">
        <v>82</v>
      </c>
      <c r="B590" s="28"/>
      <c r="C590" s="78">
        <v>0</v>
      </c>
      <c r="D590" s="78">
        <v>0</v>
      </c>
      <c r="E590" s="78">
        <v>0</v>
      </c>
      <c r="F590" s="78">
        <v>0</v>
      </c>
      <c r="G590" s="78">
        <v>0</v>
      </c>
      <c r="H590" s="78">
        <v>0</v>
      </c>
      <c r="I590" s="78">
        <v>0</v>
      </c>
      <c r="J590" s="78">
        <v>0</v>
      </c>
      <c r="K590" s="78">
        <v>0</v>
      </c>
      <c r="L590" s="78">
        <v>0</v>
      </c>
      <c r="M590" s="78">
        <v>0</v>
      </c>
      <c r="N590" s="78">
        <v>0</v>
      </c>
      <c r="O590" s="78">
        <v>0</v>
      </c>
      <c r="P590" s="78">
        <v>0</v>
      </c>
      <c r="Q590" s="78">
        <v>0</v>
      </c>
      <c r="R590" s="78">
        <v>0</v>
      </c>
      <c r="S590" s="78">
        <v>0</v>
      </c>
      <c r="T590" s="78">
        <v>0</v>
      </c>
      <c r="U590" s="78">
        <v>0</v>
      </c>
      <c r="V590" s="78">
        <v>0</v>
      </c>
      <c r="W590" s="78">
        <v>0</v>
      </c>
      <c r="X590" s="78">
        <v>0</v>
      </c>
      <c r="Y590" s="78">
        <v>0</v>
      </c>
      <c r="Z590" s="78">
        <v>0</v>
      </c>
      <c r="AA590" s="78">
        <v>0</v>
      </c>
      <c r="AB590" s="78">
        <v>0</v>
      </c>
      <c r="AC590" s="78">
        <v>0</v>
      </c>
      <c r="AD590" s="78">
        <v>0</v>
      </c>
      <c r="AE590" s="78">
        <v>0</v>
      </c>
      <c r="AF590" s="78">
        <v>0</v>
      </c>
    </row>
    <row r="591" spans="1:32" x14ac:dyDescent="0.2">
      <c r="A591" s="79" t="s">
        <v>83</v>
      </c>
      <c r="B591" s="80" t="s">
        <v>84</v>
      </c>
      <c r="C591" s="81">
        <v>0</v>
      </c>
      <c r="D591" s="82">
        <v>0</v>
      </c>
      <c r="E591" s="82">
        <v>0</v>
      </c>
      <c r="F591" s="82">
        <v>0</v>
      </c>
      <c r="G591" s="82">
        <v>0</v>
      </c>
      <c r="H591" s="82">
        <v>0</v>
      </c>
      <c r="I591" s="82">
        <v>0</v>
      </c>
      <c r="J591" s="82">
        <v>0</v>
      </c>
      <c r="K591" s="82">
        <v>0</v>
      </c>
      <c r="L591" s="82">
        <v>0</v>
      </c>
      <c r="M591" s="82">
        <v>0</v>
      </c>
      <c r="N591" s="82">
        <v>0</v>
      </c>
      <c r="O591" s="82">
        <v>0</v>
      </c>
      <c r="P591" s="82">
        <v>0</v>
      </c>
      <c r="Q591" s="82">
        <v>0</v>
      </c>
      <c r="R591" s="82">
        <v>0</v>
      </c>
      <c r="S591" s="82">
        <v>0</v>
      </c>
      <c r="T591" s="82">
        <v>0</v>
      </c>
      <c r="U591" s="82">
        <v>0</v>
      </c>
      <c r="V591" s="82">
        <v>0</v>
      </c>
      <c r="W591" s="82">
        <v>0</v>
      </c>
      <c r="X591" s="82">
        <v>0</v>
      </c>
      <c r="Y591" s="82">
        <v>0</v>
      </c>
      <c r="Z591" s="82">
        <v>0</v>
      </c>
      <c r="AA591" s="82">
        <v>0</v>
      </c>
      <c r="AB591" s="82">
        <v>0</v>
      </c>
      <c r="AC591" s="82">
        <v>0</v>
      </c>
      <c r="AD591" s="82">
        <v>0</v>
      </c>
      <c r="AE591" s="82">
        <v>0</v>
      </c>
      <c r="AF591" s="82">
        <v>0</v>
      </c>
    </row>
    <row r="592" spans="1:32" x14ac:dyDescent="0.2">
      <c r="A592" s="83" t="s">
        <v>85</v>
      </c>
      <c r="B592" s="84">
        <v>84</v>
      </c>
      <c r="C592" s="72">
        <v>0</v>
      </c>
      <c r="D592" s="73">
        <v>0</v>
      </c>
      <c r="E592" s="73">
        <v>0</v>
      </c>
      <c r="F592" s="73">
        <v>0</v>
      </c>
      <c r="G592" s="73">
        <v>0</v>
      </c>
      <c r="H592" s="73">
        <v>0</v>
      </c>
      <c r="I592" s="73">
        <v>0</v>
      </c>
      <c r="J592" s="73">
        <v>0</v>
      </c>
      <c r="K592" s="73">
        <v>0</v>
      </c>
      <c r="L592" s="73">
        <v>0</v>
      </c>
      <c r="M592" s="73">
        <v>0</v>
      </c>
      <c r="N592" s="73">
        <v>0</v>
      </c>
      <c r="O592" s="73">
        <v>0</v>
      </c>
      <c r="P592" s="73">
        <v>0</v>
      </c>
      <c r="Q592" s="73">
        <v>0</v>
      </c>
      <c r="R592" s="73">
        <v>0</v>
      </c>
      <c r="S592" s="73">
        <v>0</v>
      </c>
      <c r="T592" s="73">
        <v>0</v>
      </c>
      <c r="U592" s="73">
        <v>0</v>
      </c>
      <c r="V592" s="73">
        <v>0</v>
      </c>
      <c r="W592" s="73">
        <v>0</v>
      </c>
      <c r="X592" s="73">
        <v>0</v>
      </c>
      <c r="Y592" s="73">
        <v>0</v>
      </c>
      <c r="Z592" s="73">
        <v>0</v>
      </c>
      <c r="AA592" s="73">
        <v>0</v>
      </c>
      <c r="AB592" s="73">
        <v>0</v>
      </c>
      <c r="AC592" s="73">
        <v>0</v>
      </c>
      <c r="AD592" s="73">
        <v>0</v>
      </c>
      <c r="AE592" s="73">
        <v>0</v>
      </c>
      <c r="AF592" s="73">
        <v>0</v>
      </c>
    </row>
    <row r="593" spans="1:32" x14ac:dyDescent="0.2">
      <c r="A593" s="70" t="s">
        <v>86</v>
      </c>
      <c r="B593" s="71">
        <v>85</v>
      </c>
      <c r="C593" s="72">
        <v>0</v>
      </c>
      <c r="D593" s="73">
        <v>0</v>
      </c>
      <c r="E593" s="73">
        <v>0</v>
      </c>
      <c r="F593" s="73">
        <v>0</v>
      </c>
      <c r="G593" s="73">
        <v>0</v>
      </c>
      <c r="H593" s="73">
        <v>0</v>
      </c>
      <c r="I593" s="73">
        <v>0</v>
      </c>
      <c r="J593" s="73">
        <v>0</v>
      </c>
      <c r="K593" s="73">
        <v>0</v>
      </c>
      <c r="L593" s="73">
        <v>0</v>
      </c>
      <c r="M593" s="73">
        <v>0</v>
      </c>
      <c r="N593" s="73">
        <v>0</v>
      </c>
      <c r="O593" s="73">
        <v>0</v>
      </c>
      <c r="P593" s="73">
        <v>0</v>
      </c>
      <c r="Q593" s="73">
        <v>0</v>
      </c>
      <c r="R593" s="73">
        <v>0</v>
      </c>
      <c r="S593" s="73">
        <v>0</v>
      </c>
      <c r="T593" s="73">
        <v>0</v>
      </c>
      <c r="U593" s="73">
        <v>0</v>
      </c>
      <c r="V593" s="73">
        <v>0</v>
      </c>
      <c r="W593" s="73">
        <v>0</v>
      </c>
      <c r="X593" s="73">
        <v>0</v>
      </c>
      <c r="Y593" s="73">
        <v>0</v>
      </c>
      <c r="Z593" s="73">
        <v>0</v>
      </c>
      <c r="AA593" s="73">
        <v>0</v>
      </c>
      <c r="AB593" s="73">
        <v>0</v>
      </c>
      <c r="AC593" s="73">
        <v>0</v>
      </c>
      <c r="AD593" s="73">
        <v>0</v>
      </c>
      <c r="AE593" s="73">
        <v>0</v>
      </c>
      <c r="AF593" s="73">
        <v>0</v>
      </c>
    </row>
    <row r="594" spans="1:32" x14ac:dyDescent="0.2">
      <c r="A594" s="74" t="s">
        <v>87</v>
      </c>
      <c r="B594" s="75" t="s">
        <v>88</v>
      </c>
      <c r="C594" s="85">
        <v>0</v>
      </c>
      <c r="D594" s="86">
        <v>0</v>
      </c>
      <c r="E594" s="86">
        <v>0</v>
      </c>
      <c r="F594" s="86">
        <v>0</v>
      </c>
      <c r="G594" s="86">
        <v>0</v>
      </c>
      <c r="H594" s="86">
        <v>0</v>
      </c>
      <c r="I594" s="86">
        <v>0</v>
      </c>
      <c r="J594" s="86">
        <v>0</v>
      </c>
      <c r="K594" s="86">
        <v>0</v>
      </c>
      <c r="L594" s="86">
        <v>0</v>
      </c>
      <c r="M594" s="86">
        <v>0</v>
      </c>
      <c r="N594" s="86">
        <v>0</v>
      </c>
      <c r="O594" s="86">
        <v>0</v>
      </c>
      <c r="P594" s="86">
        <v>0</v>
      </c>
      <c r="Q594" s="86">
        <v>0</v>
      </c>
      <c r="R594" s="86">
        <v>0</v>
      </c>
      <c r="S594" s="86">
        <v>0</v>
      </c>
      <c r="T594" s="86">
        <v>0</v>
      </c>
      <c r="U594" s="86">
        <v>0</v>
      </c>
      <c r="V594" s="86">
        <v>0</v>
      </c>
      <c r="W594" s="86">
        <v>0</v>
      </c>
      <c r="X594" s="86">
        <v>0</v>
      </c>
      <c r="Y594" s="86">
        <v>0</v>
      </c>
      <c r="Z594" s="86">
        <v>0</v>
      </c>
      <c r="AA594" s="86">
        <v>0</v>
      </c>
      <c r="AB594" s="86">
        <v>0</v>
      </c>
      <c r="AC594" s="86">
        <v>0</v>
      </c>
      <c r="AD594" s="86">
        <v>0</v>
      </c>
      <c r="AE594" s="86">
        <v>0</v>
      </c>
      <c r="AF594" s="86">
        <v>0</v>
      </c>
    </row>
    <row r="595" spans="1:32" x14ac:dyDescent="0.2">
      <c r="A595" s="32" t="s">
        <v>89</v>
      </c>
      <c r="B595" s="33"/>
      <c r="C595" s="34">
        <v>0</v>
      </c>
      <c r="D595" s="34">
        <v>0</v>
      </c>
      <c r="E595" s="34">
        <v>0</v>
      </c>
      <c r="F595" s="34">
        <v>0</v>
      </c>
      <c r="G595" s="34">
        <v>0</v>
      </c>
      <c r="H595" s="34">
        <v>0</v>
      </c>
      <c r="I595" s="34">
        <v>0</v>
      </c>
      <c r="J595" s="34">
        <v>0</v>
      </c>
      <c r="K595" s="34">
        <v>0</v>
      </c>
      <c r="L595" s="34">
        <v>0</v>
      </c>
      <c r="M595" s="34">
        <v>0</v>
      </c>
      <c r="N595" s="34">
        <v>0</v>
      </c>
      <c r="O595" s="34">
        <v>0</v>
      </c>
      <c r="P595" s="34">
        <v>0</v>
      </c>
      <c r="Q595" s="34">
        <v>0</v>
      </c>
      <c r="R595" s="34">
        <v>0</v>
      </c>
      <c r="S595" s="34">
        <v>0</v>
      </c>
      <c r="T595" s="34">
        <v>0</v>
      </c>
      <c r="U595" s="34">
        <v>0</v>
      </c>
      <c r="V595" s="34">
        <v>0</v>
      </c>
      <c r="W595" s="34">
        <v>0</v>
      </c>
      <c r="X595" s="34">
        <v>0</v>
      </c>
      <c r="Y595" s="34">
        <v>0</v>
      </c>
      <c r="Z595" s="34">
        <v>0</v>
      </c>
      <c r="AA595" s="34">
        <v>0</v>
      </c>
      <c r="AB595" s="34">
        <v>0</v>
      </c>
      <c r="AC595" s="34">
        <v>0</v>
      </c>
      <c r="AD595" s="34">
        <v>0</v>
      </c>
      <c r="AE595" s="34">
        <v>0</v>
      </c>
      <c r="AF595" s="34">
        <v>0</v>
      </c>
    </row>
    <row r="596" spans="1:32" ht="13.5" thickBot="1" x14ac:dyDescent="0.25">
      <c r="A596" s="30" t="s">
        <v>90</v>
      </c>
      <c r="B596" s="31"/>
      <c r="C596" s="19">
        <v>0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19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  <c r="Q596" s="19">
        <v>0</v>
      </c>
      <c r="R596" s="19">
        <v>0</v>
      </c>
      <c r="S596" s="19">
        <v>0</v>
      </c>
      <c r="T596" s="19">
        <v>0</v>
      </c>
      <c r="U596" s="19">
        <v>0</v>
      </c>
      <c r="V596" s="19">
        <v>0</v>
      </c>
      <c r="W596" s="19">
        <v>0</v>
      </c>
      <c r="X596" s="19">
        <v>0</v>
      </c>
      <c r="Y596" s="19">
        <v>0</v>
      </c>
      <c r="Z596" s="19">
        <v>0</v>
      </c>
      <c r="AA596" s="19">
        <v>0</v>
      </c>
      <c r="AB596" s="19">
        <v>0</v>
      </c>
      <c r="AC596" s="19">
        <v>0</v>
      </c>
      <c r="AD596" s="19">
        <v>0</v>
      </c>
      <c r="AE596" s="19">
        <v>0</v>
      </c>
      <c r="AF596" s="19">
        <v>0</v>
      </c>
    </row>
    <row r="597" spans="1:32" ht="13.5" thickBot="1" x14ac:dyDescent="0.25">
      <c r="A597" s="36" t="s">
        <v>91</v>
      </c>
      <c r="B597" s="37"/>
      <c r="C597" s="38">
        <v>0</v>
      </c>
      <c r="D597" s="38">
        <v>0</v>
      </c>
      <c r="E597" s="38">
        <v>0</v>
      </c>
      <c r="F597" s="38">
        <v>0</v>
      </c>
      <c r="G597" s="38">
        <v>0</v>
      </c>
      <c r="H597" s="38">
        <v>0</v>
      </c>
      <c r="I597" s="38">
        <v>0</v>
      </c>
      <c r="J597" s="38">
        <v>0</v>
      </c>
      <c r="K597" s="38">
        <v>0</v>
      </c>
      <c r="L597" s="38">
        <v>0</v>
      </c>
      <c r="M597" s="38">
        <v>0</v>
      </c>
      <c r="N597" s="38">
        <v>0</v>
      </c>
      <c r="O597" s="38">
        <v>0</v>
      </c>
      <c r="P597" s="38">
        <v>0</v>
      </c>
      <c r="Q597" s="38">
        <v>0</v>
      </c>
      <c r="R597" s="38">
        <v>0</v>
      </c>
      <c r="S597" s="38">
        <v>0.35529021244800019</v>
      </c>
      <c r="T597" s="38">
        <v>8.2630502543999285E-2</v>
      </c>
      <c r="U597" s="38">
        <v>0.30419127264000423</v>
      </c>
      <c r="V597" s="38">
        <v>0.27159628536192315</v>
      </c>
      <c r="W597" s="38">
        <v>1.0138492799995902E-2</v>
      </c>
      <c r="X597" s="38">
        <v>0.71764983193796184</v>
      </c>
      <c r="Y597" s="38">
        <v>0.40777954682914697</v>
      </c>
      <c r="Z597" s="38">
        <v>-1.7268073027680089</v>
      </c>
      <c r="AA597" s="38">
        <v>-3.5886963913919914</v>
      </c>
      <c r="AB597" s="38">
        <v>-4.2434086966080145</v>
      </c>
      <c r="AC597" s="38">
        <v>-6.8100042554880105</v>
      </c>
      <c r="AD597" s="38">
        <v>-1.823111970911981</v>
      </c>
      <c r="AE597" s="38">
        <v>-2.9556858672000175</v>
      </c>
      <c r="AF597" s="38">
        <v>-12.276690386111994</v>
      </c>
    </row>
    <row r="598" spans="1:32" x14ac:dyDescent="0.2">
      <c r="A598" s="30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</row>
    <row r="599" spans="1:32" x14ac:dyDescent="0.2">
      <c r="A599" s="94"/>
      <c r="B599" s="95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</row>
    <row r="600" spans="1:32" x14ac:dyDescent="0.2">
      <c r="A600" s="30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</row>
    <row r="601" spans="1:32" ht="45.75" thickBot="1" x14ac:dyDescent="0.3">
      <c r="A601" s="97" t="s">
        <v>128</v>
      </c>
      <c r="B601" s="2" t="s">
        <v>1</v>
      </c>
      <c r="C601" s="3">
        <v>1990</v>
      </c>
      <c r="D601" s="3">
        <v>1991</v>
      </c>
      <c r="E601" s="3">
        <v>1992</v>
      </c>
      <c r="F601" s="3">
        <v>1993</v>
      </c>
      <c r="G601" s="3">
        <v>1994</v>
      </c>
      <c r="H601" s="3">
        <v>1995</v>
      </c>
      <c r="I601" s="3">
        <v>1996</v>
      </c>
      <c r="J601" s="3">
        <v>1997</v>
      </c>
      <c r="K601" s="3">
        <v>1998</v>
      </c>
      <c r="L601" s="3">
        <v>1999</v>
      </c>
      <c r="M601" s="3">
        <v>2000</v>
      </c>
      <c r="N601" s="3">
        <v>2001</v>
      </c>
      <c r="O601" s="3">
        <v>2002</v>
      </c>
      <c r="P601" s="3">
        <v>2003</v>
      </c>
      <c r="Q601" s="3">
        <v>2004</v>
      </c>
      <c r="R601" s="3">
        <v>2005</v>
      </c>
      <c r="S601" s="3">
        <v>2006</v>
      </c>
      <c r="T601" s="3">
        <v>2007</v>
      </c>
      <c r="U601" s="3">
        <v>2008</v>
      </c>
      <c r="V601" s="3">
        <v>2009</v>
      </c>
      <c r="W601" s="3">
        <v>2010</v>
      </c>
      <c r="X601" s="3">
        <v>2011</v>
      </c>
      <c r="Y601" s="3">
        <v>2012</v>
      </c>
      <c r="Z601" s="3">
        <v>2013</v>
      </c>
      <c r="AA601" s="3">
        <v>2014</v>
      </c>
      <c r="AB601" s="3">
        <v>2015</v>
      </c>
      <c r="AC601" s="3">
        <v>2016</v>
      </c>
      <c r="AD601" s="3">
        <v>2017</v>
      </c>
      <c r="AE601" s="3">
        <v>2018</v>
      </c>
      <c r="AF601" s="3">
        <v>2019</v>
      </c>
    </row>
    <row r="602" spans="1:32" x14ac:dyDescent="0.2">
      <c r="A602" s="5" t="s">
        <v>2</v>
      </c>
      <c r="B602" s="6"/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1.2048892799999999E-2</v>
      </c>
      <c r="S602" s="7">
        <v>0.64438592457599997</v>
      </c>
      <c r="T602" s="7">
        <v>1.0405018817279998</v>
      </c>
      <c r="U602" s="7">
        <v>0.24068574628799999</v>
      </c>
      <c r="V602" s="7">
        <v>0.84786792993599991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0.157926052944</v>
      </c>
      <c r="AE602" s="7">
        <v>2.6691993220799999</v>
      </c>
      <c r="AF602" s="7">
        <v>4.2536494817759998</v>
      </c>
    </row>
    <row r="603" spans="1:32" x14ac:dyDescent="0.2">
      <c r="A603" s="10" t="s">
        <v>3</v>
      </c>
      <c r="B603" s="11"/>
      <c r="C603" s="12">
        <v>0</v>
      </c>
      <c r="D603" s="12">
        <v>0</v>
      </c>
      <c r="E603" s="12">
        <v>0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5.5214567637119991</v>
      </c>
      <c r="U603" s="12">
        <v>16.598306149584001</v>
      </c>
      <c r="V603" s="12">
        <v>20.263798041935999</v>
      </c>
      <c r="W603" s="12">
        <v>32.970923997062883</v>
      </c>
      <c r="X603" s="12">
        <v>29.174633663087995</v>
      </c>
      <c r="Y603" s="12">
        <v>31.229673075072</v>
      </c>
      <c r="Z603" s="12">
        <v>28.876295989775997</v>
      </c>
      <c r="AA603" s="12">
        <v>23.754681733631998</v>
      </c>
      <c r="AB603" s="12">
        <v>28.848260038751999</v>
      </c>
      <c r="AC603" s="12">
        <v>33.929169793728001</v>
      </c>
      <c r="AD603" s="12">
        <v>28.275095727024002</v>
      </c>
      <c r="AE603" s="12">
        <v>22.849998717839998</v>
      </c>
      <c r="AF603" s="12">
        <v>25.145928909791998</v>
      </c>
    </row>
    <row r="604" spans="1:32" x14ac:dyDescent="0.2">
      <c r="A604" s="10" t="s">
        <v>4</v>
      </c>
      <c r="B604" s="11"/>
      <c r="C604" s="12">
        <v>0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  <c r="U604" s="12">
        <v>0</v>
      </c>
      <c r="V604" s="12">
        <v>0</v>
      </c>
      <c r="W604" s="12">
        <v>0</v>
      </c>
      <c r="X604" s="12">
        <v>0</v>
      </c>
      <c r="Y604" s="12">
        <v>0</v>
      </c>
      <c r="Z604" s="12">
        <v>0</v>
      </c>
      <c r="AA604" s="12">
        <v>0</v>
      </c>
      <c r="AB604" s="12">
        <v>0</v>
      </c>
      <c r="AC604" s="12">
        <v>0</v>
      </c>
      <c r="AD604" s="12">
        <v>0</v>
      </c>
      <c r="AE604" s="12">
        <v>0</v>
      </c>
      <c r="AF604" s="12">
        <v>0</v>
      </c>
    </row>
    <row r="605" spans="1:32" x14ac:dyDescent="0.2">
      <c r="A605" s="10" t="s">
        <v>5</v>
      </c>
      <c r="B605" s="11"/>
      <c r="C605" s="12">
        <v>0</v>
      </c>
      <c r="D605" s="12">
        <v>0</v>
      </c>
      <c r="E605" s="12">
        <v>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</row>
    <row r="606" spans="1:32" ht="13.5" thickBot="1" x14ac:dyDescent="0.25">
      <c r="A606" s="13" t="s">
        <v>6</v>
      </c>
      <c r="B606" s="14"/>
      <c r="C606" s="15">
        <v>0</v>
      </c>
      <c r="D606" s="15">
        <v>0</v>
      </c>
      <c r="E606" s="15">
        <v>0</v>
      </c>
      <c r="F606" s="15">
        <v>0</v>
      </c>
      <c r="G606" s="15">
        <v>0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15">
        <v>0</v>
      </c>
      <c r="R606" s="15">
        <v>-3.7543944960000001E-3</v>
      </c>
      <c r="S606" s="15">
        <v>-4.5107409599999998E-4</v>
      </c>
      <c r="T606" s="15">
        <v>-3.0518944326719999</v>
      </c>
      <c r="U606" s="15">
        <v>1.2761387369279997</v>
      </c>
      <c r="V606" s="15">
        <v>1.6942894864799998</v>
      </c>
      <c r="W606" s="15">
        <v>-2.8160986130879997</v>
      </c>
      <c r="X606" s="15">
        <v>1.2677703505608002</v>
      </c>
      <c r="Y606" s="15">
        <v>-2.5894569398087999</v>
      </c>
      <c r="Z606" s="15">
        <v>-1.1726751982079999</v>
      </c>
      <c r="AA606" s="15">
        <v>1.042165438944</v>
      </c>
      <c r="AB606" s="15">
        <v>-0.28109965651199997</v>
      </c>
      <c r="AC606" s="15">
        <v>-2.0777925816480001</v>
      </c>
      <c r="AD606" s="15">
        <v>0.97810481721599996</v>
      </c>
      <c r="AE606" s="15">
        <v>2.4101749584479997</v>
      </c>
      <c r="AF606" s="15">
        <v>-2.4877647655199997</v>
      </c>
    </row>
    <row r="607" spans="1:32" x14ac:dyDescent="0.2">
      <c r="A607" s="16" t="s">
        <v>7</v>
      </c>
      <c r="B607" s="17"/>
      <c r="C607" s="18">
        <v>0</v>
      </c>
      <c r="D607" s="18">
        <v>0</v>
      </c>
      <c r="E607" s="18">
        <v>0</v>
      </c>
      <c r="F607" s="18">
        <v>0</v>
      </c>
      <c r="G607" s="18">
        <v>0</v>
      </c>
      <c r="H607" s="18">
        <v>0</v>
      </c>
      <c r="I607" s="18">
        <v>0</v>
      </c>
      <c r="J607" s="18">
        <v>0</v>
      </c>
      <c r="K607" s="18">
        <v>0</v>
      </c>
      <c r="L607" s="18">
        <v>0</v>
      </c>
      <c r="M607" s="18">
        <v>0</v>
      </c>
      <c r="N607" s="18">
        <v>0</v>
      </c>
      <c r="O607" s="18">
        <v>0</v>
      </c>
      <c r="P607" s="18">
        <v>0</v>
      </c>
      <c r="Q607" s="18">
        <v>0</v>
      </c>
      <c r="R607" s="18">
        <v>8.2944983039999996E-3</v>
      </c>
      <c r="S607" s="18">
        <v>0.64393485047999999</v>
      </c>
      <c r="T607" s="18">
        <v>3.5100642127679991</v>
      </c>
      <c r="U607" s="18">
        <v>18.115130632800003</v>
      </c>
      <c r="V607" s="18">
        <v>22.805955458351999</v>
      </c>
      <c r="W607" s="18">
        <v>30.154825383974885</v>
      </c>
      <c r="X607" s="18">
        <v>30.442404013648794</v>
      </c>
      <c r="Y607" s="18">
        <v>28.640216135263202</v>
      </c>
      <c r="Z607" s="18">
        <v>27.703620791567996</v>
      </c>
      <c r="AA607" s="18">
        <v>24.796847172575998</v>
      </c>
      <c r="AB607" s="18">
        <v>28.567160382239997</v>
      </c>
      <c r="AC607" s="18">
        <v>31.851377212079999</v>
      </c>
      <c r="AD607" s="18">
        <v>29.411126597184001</v>
      </c>
      <c r="AE607" s="18">
        <v>27.929372998367999</v>
      </c>
      <c r="AF607" s="18">
        <v>26.911813626048001</v>
      </c>
    </row>
    <row r="608" spans="1:32" ht="13.5" thickBot="1" x14ac:dyDescent="0.25">
      <c r="A608" s="21" t="s">
        <v>8</v>
      </c>
      <c r="B608" s="22"/>
      <c r="C608" s="23">
        <f t="shared" ref="C608:AF608" si="9">C607-C627</f>
        <v>0</v>
      </c>
      <c r="D608" s="23">
        <f t="shared" si="9"/>
        <v>0</v>
      </c>
      <c r="E608" s="23">
        <f t="shared" si="9"/>
        <v>0</v>
      </c>
      <c r="F608" s="23">
        <f t="shared" si="9"/>
        <v>0</v>
      </c>
      <c r="G608" s="23">
        <f t="shared" si="9"/>
        <v>0</v>
      </c>
      <c r="H608" s="23">
        <f t="shared" si="9"/>
        <v>0</v>
      </c>
      <c r="I608" s="23">
        <f t="shared" si="9"/>
        <v>0</v>
      </c>
      <c r="J608" s="23">
        <f t="shared" si="9"/>
        <v>0</v>
      </c>
      <c r="K608" s="23">
        <f t="shared" si="9"/>
        <v>0</v>
      </c>
      <c r="L608" s="23">
        <f t="shared" si="9"/>
        <v>0</v>
      </c>
      <c r="M608" s="23">
        <f t="shared" si="9"/>
        <v>0</v>
      </c>
      <c r="N608" s="23">
        <f t="shared" si="9"/>
        <v>0</v>
      </c>
      <c r="O608" s="23">
        <f t="shared" si="9"/>
        <v>0</v>
      </c>
      <c r="P608" s="23">
        <f t="shared" si="9"/>
        <v>0</v>
      </c>
      <c r="Q608" s="23">
        <f t="shared" si="9"/>
        <v>0</v>
      </c>
      <c r="R608" s="23">
        <f t="shared" si="9"/>
        <v>8.2944983039999996E-3</v>
      </c>
      <c r="S608" s="23">
        <f t="shared" si="9"/>
        <v>0.64393485047999999</v>
      </c>
      <c r="T608" s="23">
        <f t="shared" si="9"/>
        <v>3.5100642127679991</v>
      </c>
      <c r="U608" s="23">
        <f t="shared" si="9"/>
        <v>18.115130632800003</v>
      </c>
      <c r="V608" s="23">
        <f t="shared" si="9"/>
        <v>22.805955458351999</v>
      </c>
      <c r="W608" s="23">
        <f t="shared" si="9"/>
        <v>30.154825383974885</v>
      </c>
      <c r="X608" s="23">
        <f t="shared" si="9"/>
        <v>30.442404013648794</v>
      </c>
      <c r="Y608" s="23">
        <f t="shared" si="9"/>
        <v>28.640216135263202</v>
      </c>
      <c r="Z608" s="23">
        <f t="shared" si="9"/>
        <v>27.703620791567996</v>
      </c>
      <c r="AA608" s="23">
        <f t="shared" si="9"/>
        <v>24.796847172575998</v>
      </c>
      <c r="AB608" s="23">
        <f t="shared" si="9"/>
        <v>28.567160382239997</v>
      </c>
      <c r="AC608" s="23">
        <f t="shared" si="9"/>
        <v>31.851377212079999</v>
      </c>
      <c r="AD608" s="23">
        <f t="shared" si="9"/>
        <v>29.411126597184001</v>
      </c>
      <c r="AE608" s="23">
        <f t="shared" si="9"/>
        <v>27.929372998367999</v>
      </c>
      <c r="AF608" s="23">
        <f t="shared" si="9"/>
        <v>26.911813626048001</v>
      </c>
    </row>
    <row r="609" spans="1:32" x14ac:dyDescent="0.2">
      <c r="A609" s="16" t="s">
        <v>9</v>
      </c>
      <c r="B609" s="17"/>
      <c r="C609" s="18">
        <v>0</v>
      </c>
      <c r="D609" s="18">
        <v>0</v>
      </c>
      <c r="E609" s="18">
        <v>0</v>
      </c>
      <c r="F609" s="18">
        <v>0</v>
      </c>
      <c r="G609" s="18">
        <v>0</v>
      </c>
      <c r="H609" s="18">
        <v>0</v>
      </c>
      <c r="I609" s="18">
        <v>0</v>
      </c>
      <c r="J609" s="18">
        <v>0</v>
      </c>
      <c r="K609" s="18">
        <v>0</v>
      </c>
      <c r="L609" s="18">
        <v>0</v>
      </c>
      <c r="M609" s="18">
        <v>0</v>
      </c>
      <c r="N609" s="18">
        <v>0</v>
      </c>
      <c r="O609" s="18">
        <v>0</v>
      </c>
      <c r="P609" s="18">
        <v>0</v>
      </c>
      <c r="Q609" s="18">
        <v>0</v>
      </c>
      <c r="R609" s="18">
        <v>0</v>
      </c>
      <c r="S609" s="18">
        <v>0</v>
      </c>
      <c r="T609" s="18">
        <v>0</v>
      </c>
      <c r="U609" s="18">
        <v>0</v>
      </c>
      <c r="V609" s="18">
        <v>0</v>
      </c>
      <c r="W609" s="18">
        <v>0</v>
      </c>
      <c r="X609" s="18">
        <v>0</v>
      </c>
      <c r="Y609" s="18">
        <v>0</v>
      </c>
      <c r="Z609" s="18">
        <v>0</v>
      </c>
      <c r="AA609" s="18">
        <v>0</v>
      </c>
      <c r="AB609" s="18">
        <v>0</v>
      </c>
      <c r="AC609" s="18">
        <v>0</v>
      </c>
      <c r="AD609" s="18">
        <v>0</v>
      </c>
      <c r="AE609" s="18">
        <v>0</v>
      </c>
      <c r="AF609" s="18">
        <v>0</v>
      </c>
    </row>
    <row r="610" spans="1:32" x14ac:dyDescent="0.2">
      <c r="A610" s="24" t="s">
        <v>10</v>
      </c>
      <c r="B610" s="25"/>
      <c r="C610" s="26">
        <v>0</v>
      </c>
      <c r="D610" s="26">
        <v>0</v>
      </c>
      <c r="E610" s="26">
        <v>0</v>
      </c>
      <c r="F610" s="26">
        <v>0</v>
      </c>
      <c r="G610" s="26">
        <v>0</v>
      </c>
      <c r="H610" s="26">
        <v>0</v>
      </c>
      <c r="I610" s="26">
        <v>0</v>
      </c>
      <c r="J610" s="26">
        <v>0</v>
      </c>
      <c r="K610" s="26">
        <v>0</v>
      </c>
      <c r="L610" s="26">
        <v>0</v>
      </c>
      <c r="M610" s="26">
        <v>0</v>
      </c>
      <c r="N610" s="26">
        <v>0</v>
      </c>
      <c r="O610" s="26">
        <v>0</v>
      </c>
      <c r="P610" s="26">
        <v>0</v>
      </c>
      <c r="Q610" s="26">
        <v>0</v>
      </c>
      <c r="R610" s="26">
        <v>0</v>
      </c>
      <c r="S610" s="26">
        <v>0</v>
      </c>
      <c r="T610" s="26">
        <v>0</v>
      </c>
      <c r="U610" s="26">
        <v>0</v>
      </c>
      <c r="V610" s="26">
        <v>0</v>
      </c>
      <c r="W610" s="26">
        <v>0</v>
      </c>
      <c r="X610" s="26">
        <v>0</v>
      </c>
      <c r="Y610" s="26">
        <v>0</v>
      </c>
      <c r="Z610" s="26">
        <v>0</v>
      </c>
      <c r="AA610" s="26">
        <v>0</v>
      </c>
      <c r="AB610" s="26">
        <v>0</v>
      </c>
      <c r="AC610" s="26">
        <v>0</v>
      </c>
      <c r="AD610" s="26">
        <v>0</v>
      </c>
      <c r="AE610" s="26">
        <v>0</v>
      </c>
      <c r="AF610" s="26">
        <v>0</v>
      </c>
    </row>
    <row r="611" spans="1:32" x14ac:dyDescent="0.2">
      <c r="A611" s="10" t="s">
        <v>11</v>
      </c>
      <c r="B611" s="11"/>
      <c r="C611" s="12">
        <v>0</v>
      </c>
      <c r="D611" s="12">
        <v>0</v>
      </c>
      <c r="E611" s="12">
        <v>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  <c r="U611" s="12">
        <v>0</v>
      </c>
      <c r="V611" s="12">
        <v>0</v>
      </c>
      <c r="W611" s="12">
        <v>0</v>
      </c>
      <c r="X611" s="12">
        <v>0</v>
      </c>
      <c r="Y611" s="12">
        <v>0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0</v>
      </c>
      <c r="AF611" s="12">
        <v>0</v>
      </c>
    </row>
    <row r="612" spans="1:32" x14ac:dyDescent="0.2">
      <c r="A612" s="10" t="s">
        <v>12</v>
      </c>
      <c r="B612" s="11"/>
      <c r="C612" s="12">
        <v>0</v>
      </c>
      <c r="D612" s="12">
        <v>0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  <c r="U612" s="12">
        <v>0</v>
      </c>
      <c r="V612" s="12">
        <v>0</v>
      </c>
      <c r="W612" s="12">
        <v>0</v>
      </c>
      <c r="X612" s="12">
        <v>0</v>
      </c>
      <c r="Y612" s="12">
        <v>0</v>
      </c>
      <c r="Z612" s="12">
        <v>0</v>
      </c>
      <c r="AA612" s="12">
        <v>0</v>
      </c>
      <c r="AB612" s="12">
        <v>0</v>
      </c>
      <c r="AC612" s="12">
        <v>0</v>
      </c>
      <c r="AD612" s="12">
        <v>0</v>
      </c>
      <c r="AE612" s="12">
        <v>0</v>
      </c>
      <c r="AF612" s="12">
        <v>0</v>
      </c>
    </row>
    <row r="613" spans="1:32" x14ac:dyDescent="0.2">
      <c r="A613" s="10" t="s">
        <v>13</v>
      </c>
      <c r="B613" s="11"/>
      <c r="C613" s="12">
        <v>0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F613" s="12">
        <v>0</v>
      </c>
    </row>
    <row r="614" spans="1:32" x14ac:dyDescent="0.2">
      <c r="A614" s="27" t="s">
        <v>14</v>
      </c>
      <c r="B614" s="28"/>
      <c r="C614" s="29">
        <v>0</v>
      </c>
      <c r="D614" s="29">
        <v>0</v>
      </c>
      <c r="E614" s="29">
        <v>0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29">
        <v>0</v>
      </c>
      <c r="L614" s="29">
        <v>0</v>
      </c>
      <c r="M614" s="29">
        <v>0</v>
      </c>
      <c r="N614" s="29">
        <v>0</v>
      </c>
      <c r="O614" s="29">
        <v>0</v>
      </c>
      <c r="P614" s="29">
        <v>0</v>
      </c>
      <c r="Q614" s="29">
        <v>0</v>
      </c>
      <c r="R614" s="29">
        <v>0</v>
      </c>
      <c r="S614" s="29">
        <v>0</v>
      </c>
      <c r="T614" s="29">
        <v>0</v>
      </c>
      <c r="U614" s="29">
        <v>0</v>
      </c>
      <c r="V614" s="29">
        <v>0</v>
      </c>
      <c r="W614" s="29">
        <v>0</v>
      </c>
      <c r="X614" s="29">
        <v>0</v>
      </c>
      <c r="Y614" s="29">
        <v>0</v>
      </c>
      <c r="Z614" s="29">
        <v>0</v>
      </c>
      <c r="AA614" s="29">
        <v>0</v>
      </c>
      <c r="AB614" s="29">
        <v>0</v>
      </c>
      <c r="AC614" s="29">
        <v>0</v>
      </c>
      <c r="AD614" s="29">
        <v>0</v>
      </c>
      <c r="AE614" s="29">
        <v>0</v>
      </c>
      <c r="AF614" s="29">
        <v>0</v>
      </c>
    </row>
    <row r="615" spans="1:32" x14ac:dyDescent="0.2">
      <c r="A615" s="30" t="s">
        <v>15</v>
      </c>
      <c r="B615" s="31"/>
      <c r="C615" s="19">
        <v>0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19">
        <v>0</v>
      </c>
      <c r="L615" s="19">
        <v>0</v>
      </c>
      <c r="M615" s="19">
        <v>0</v>
      </c>
      <c r="N615" s="19">
        <v>0</v>
      </c>
      <c r="O615" s="19">
        <v>0</v>
      </c>
      <c r="P615" s="19">
        <v>0</v>
      </c>
      <c r="Q615" s="19">
        <v>0</v>
      </c>
      <c r="R615" s="19">
        <v>0</v>
      </c>
      <c r="S615" s="19">
        <v>0</v>
      </c>
      <c r="T615" s="19">
        <v>0</v>
      </c>
      <c r="U615" s="19">
        <v>0</v>
      </c>
      <c r="V615" s="19">
        <v>0</v>
      </c>
      <c r="W615" s="19">
        <v>0</v>
      </c>
      <c r="X615" s="19">
        <v>0</v>
      </c>
      <c r="Y615" s="19">
        <v>0</v>
      </c>
      <c r="Z615" s="19">
        <v>0</v>
      </c>
      <c r="AA615" s="19">
        <v>0</v>
      </c>
      <c r="AB615" s="19">
        <v>0</v>
      </c>
      <c r="AC615" s="19">
        <v>0</v>
      </c>
      <c r="AD615" s="19">
        <v>0</v>
      </c>
      <c r="AE615" s="19">
        <v>0</v>
      </c>
      <c r="AF615" s="19">
        <v>0</v>
      </c>
    </row>
    <row r="616" spans="1:32" x14ac:dyDescent="0.2">
      <c r="A616" s="24" t="s">
        <v>10</v>
      </c>
      <c r="B616" s="25"/>
      <c r="C616" s="26">
        <v>0</v>
      </c>
      <c r="D616" s="26">
        <v>0</v>
      </c>
      <c r="E616" s="26">
        <v>0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26">
        <v>0</v>
      </c>
      <c r="L616" s="26">
        <v>0</v>
      </c>
      <c r="M616" s="26">
        <v>0</v>
      </c>
      <c r="N616" s="26">
        <v>0</v>
      </c>
      <c r="O616" s="26">
        <v>0</v>
      </c>
      <c r="P616" s="26">
        <v>0</v>
      </c>
      <c r="Q616" s="26">
        <v>0</v>
      </c>
      <c r="R616" s="26">
        <v>0</v>
      </c>
      <c r="S616" s="26">
        <v>0</v>
      </c>
      <c r="T616" s="26">
        <v>0</v>
      </c>
      <c r="U616" s="26">
        <v>0</v>
      </c>
      <c r="V616" s="26">
        <v>0</v>
      </c>
      <c r="W616" s="26">
        <v>0</v>
      </c>
      <c r="X616" s="26">
        <v>0</v>
      </c>
      <c r="Y616" s="26">
        <v>0</v>
      </c>
      <c r="Z616" s="26">
        <v>0</v>
      </c>
      <c r="AA616" s="26">
        <v>0</v>
      </c>
      <c r="AB616" s="26">
        <v>0</v>
      </c>
      <c r="AC616" s="26">
        <v>0</v>
      </c>
      <c r="AD616" s="26">
        <v>0</v>
      </c>
      <c r="AE616" s="26">
        <v>0</v>
      </c>
      <c r="AF616" s="26">
        <v>0</v>
      </c>
    </row>
    <row r="617" spans="1:32" x14ac:dyDescent="0.2">
      <c r="A617" s="10" t="s">
        <v>16</v>
      </c>
      <c r="B617" s="11"/>
      <c r="C617" s="12">
        <v>0</v>
      </c>
      <c r="D617" s="12">
        <v>0</v>
      </c>
      <c r="E617" s="12">
        <v>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</row>
    <row r="618" spans="1:32" x14ac:dyDescent="0.2">
      <c r="A618" s="10" t="s">
        <v>17</v>
      </c>
      <c r="B618" s="11"/>
      <c r="C618" s="12">
        <v>0</v>
      </c>
      <c r="D618" s="12">
        <v>0</v>
      </c>
      <c r="E618" s="12">
        <v>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</row>
    <row r="619" spans="1:32" x14ac:dyDescent="0.2">
      <c r="A619" s="10" t="s">
        <v>13</v>
      </c>
      <c r="B619" s="11"/>
      <c r="C619" s="12">
        <v>0</v>
      </c>
      <c r="D619" s="12">
        <v>0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</row>
    <row r="620" spans="1:32" x14ac:dyDescent="0.2">
      <c r="A620" s="27" t="s">
        <v>18</v>
      </c>
      <c r="B620" s="28"/>
      <c r="C620" s="29">
        <v>0</v>
      </c>
      <c r="D620" s="29">
        <v>0</v>
      </c>
      <c r="E620" s="29">
        <v>0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29">
        <v>0</v>
      </c>
      <c r="L620" s="29">
        <v>0</v>
      </c>
      <c r="M620" s="29">
        <v>0</v>
      </c>
      <c r="N620" s="29">
        <v>0</v>
      </c>
      <c r="O620" s="29">
        <v>0</v>
      </c>
      <c r="P620" s="29">
        <v>0</v>
      </c>
      <c r="Q620" s="29">
        <v>0</v>
      </c>
      <c r="R620" s="29">
        <v>0</v>
      </c>
      <c r="S620" s="29">
        <v>0</v>
      </c>
      <c r="T620" s="29">
        <v>0</v>
      </c>
      <c r="U620" s="29">
        <v>0</v>
      </c>
      <c r="V620" s="29">
        <v>0</v>
      </c>
      <c r="W620" s="29">
        <v>0</v>
      </c>
      <c r="X620" s="29">
        <v>0</v>
      </c>
      <c r="Y620" s="29">
        <v>0</v>
      </c>
      <c r="Z620" s="29">
        <v>0</v>
      </c>
      <c r="AA620" s="29">
        <v>0</v>
      </c>
      <c r="AB620" s="29">
        <v>0</v>
      </c>
      <c r="AC620" s="29">
        <v>0</v>
      </c>
      <c r="AD620" s="29">
        <v>0</v>
      </c>
      <c r="AE620" s="29">
        <v>0</v>
      </c>
      <c r="AF620" s="29">
        <v>0</v>
      </c>
    </row>
    <row r="621" spans="1:32" x14ac:dyDescent="0.2">
      <c r="A621" s="32" t="s">
        <v>19</v>
      </c>
      <c r="B621" s="33"/>
      <c r="C621" s="34">
        <v>0</v>
      </c>
      <c r="D621" s="34">
        <v>0</v>
      </c>
      <c r="E621" s="34">
        <v>0</v>
      </c>
      <c r="F621" s="34">
        <v>0</v>
      </c>
      <c r="G621" s="34">
        <v>0</v>
      </c>
      <c r="H621" s="34">
        <v>0</v>
      </c>
      <c r="I621" s="34">
        <v>0</v>
      </c>
      <c r="J621" s="34">
        <v>0</v>
      </c>
      <c r="K621" s="34">
        <v>0</v>
      </c>
      <c r="L621" s="34">
        <v>0</v>
      </c>
      <c r="M621" s="34">
        <v>0</v>
      </c>
      <c r="N621" s="34">
        <v>0</v>
      </c>
      <c r="O621" s="34">
        <v>0</v>
      </c>
      <c r="P621" s="34">
        <v>0</v>
      </c>
      <c r="Q621" s="34">
        <v>0</v>
      </c>
      <c r="R621" s="34">
        <v>0</v>
      </c>
      <c r="S621" s="34">
        <v>0</v>
      </c>
      <c r="T621" s="34">
        <v>0</v>
      </c>
      <c r="U621" s="34">
        <v>0</v>
      </c>
      <c r="V621" s="34">
        <v>0</v>
      </c>
      <c r="W621" s="34">
        <v>0</v>
      </c>
      <c r="X621" s="34">
        <v>0</v>
      </c>
      <c r="Y621" s="34">
        <v>0</v>
      </c>
      <c r="Z621" s="34">
        <v>0</v>
      </c>
      <c r="AA621" s="34">
        <v>0</v>
      </c>
      <c r="AB621" s="34">
        <v>0</v>
      </c>
      <c r="AC621" s="34">
        <v>0</v>
      </c>
      <c r="AD621" s="34">
        <v>0</v>
      </c>
      <c r="AE621" s="34">
        <v>0</v>
      </c>
      <c r="AF621" s="34">
        <v>0</v>
      </c>
    </row>
    <row r="622" spans="1:32" x14ac:dyDescent="0.2">
      <c r="A622" s="24" t="s">
        <v>20</v>
      </c>
      <c r="B622" s="25"/>
      <c r="C622" s="26">
        <v>0</v>
      </c>
      <c r="D622" s="26">
        <v>0</v>
      </c>
      <c r="E622" s="26">
        <v>0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26">
        <v>0</v>
      </c>
      <c r="L622" s="26">
        <v>0</v>
      </c>
      <c r="M622" s="26">
        <v>0</v>
      </c>
      <c r="N622" s="26">
        <v>0</v>
      </c>
      <c r="O622" s="26">
        <v>0</v>
      </c>
      <c r="P622" s="26">
        <v>0</v>
      </c>
      <c r="Q622" s="26">
        <v>0</v>
      </c>
      <c r="R622" s="26">
        <v>0</v>
      </c>
      <c r="S622" s="26">
        <v>0</v>
      </c>
      <c r="T622" s="26">
        <v>0</v>
      </c>
      <c r="U622" s="26">
        <v>0</v>
      </c>
      <c r="V622" s="26">
        <v>0</v>
      </c>
      <c r="W622" s="26">
        <v>0</v>
      </c>
      <c r="X622" s="26">
        <v>0</v>
      </c>
      <c r="Y622" s="26">
        <v>0</v>
      </c>
      <c r="Z622" s="26">
        <v>0</v>
      </c>
      <c r="AA622" s="26">
        <v>0</v>
      </c>
      <c r="AB622" s="26">
        <v>0</v>
      </c>
      <c r="AC622" s="26">
        <v>0</v>
      </c>
      <c r="AD622" s="26">
        <v>0</v>
      </c>
      <c r="AE622" s="26">
        <v>0</v>
      </c>
      <c r="AF622" s="26">
        <v>0</v>
      </c>
    </row>
    <row r="623" spans="1:32" x14ac:dyDescent="0.2">
      <c r="A623" s="35" t="s">
        <v>21</v>
      </c>
      <c r="B623" s="31"/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</row>
    <row r="624" spans="1:32" ht="13.5" thickBot="1" x14ac:dyDescent="0.25">
      <c r="A624" s="13" t="s">
        <v>22</v>
      </c>
      <c r="B624" s="14"/>
      <c r="C624" s="15">
        <v>0</v>
      </c>
      <c r="D624" s="15">
        <v>0</v>
      </c>
      <c r="E624" s="15">
        <v>0</v>
      </c>
      <c r="F624" s="15">
        <v>0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  <c r="N624" s="15">
        <v>0</v>
      </c>
      <c r="O624" s="15">
        <v>0</v>
      </c>
      <c r="P624" s="15">
        <v>0</v>
      </c>
      <c r="Q624" s="15">
        <v>0</v>
      </c>
      <c r="R624" s="15">
        <v>0</v>
      </c>
      <c r="S624" s="15">
        <v>0</v>
      </c>
      <c r="T624" s="15">
        <v>0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15">
        <v>0</v>
      </c>
      <c r="AD624" s="15">
        <v>0</v>
      </c>
      <c r="AE624" s="15">
        <v>0</v>
      </c>
      <c r="AF624" s="15">
        <v>0</v>
      </c>
    </row>
    <row r="625" spans="1:32" ht="13.5" thickBot="1" x14ac:dyDescent="0.25">
      <c r="A625" s="30" t="s">
        <v>23</v>
      </c>
      <c r="B625" s="31"/>
      <c r="C625" s="19">
        <v>0</v>
      </c>
      <c r="D625" s="19">
        <v>0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19">
        <v>0</v>
      </c>
      <c r="L625" s="19">
        <v>0</v>
      </c>
      <c r="M625" s="19">
        <v>0</v>
      </c>
      <c r="N625" s="19">
        <v>0</v>
      </c>
      <c r="O625" s="19">
        <v>0</v>
      </c>
      <c r="P625" s="19">
        <v>0</v>
      </c>
      <c r="Q625" s="19">
        <v>0</v>
      </c>
      <c r="R625" s="19">
        <v>0</v>
      </c>
      <c r="S625" s="19">
        <v>0</v>
      </c>
      <c r="T625" s="19">
        <v>0</v>
      </c>
      <c r="U625" s="19">
        <v>0</v>
      </c>
      <c r="V625" s="19">
        <v>0</v>
      </c>
      <c r="W625" s="19">
        <v>0</v>
      </c>
      <c r="X625" s="19">
        <v>0</v>
      </c>
      <c r="Y625" s="19">
        <v>0</v>
      </c>
      <c r="Z625" s="19">
        <v>0</v>
      </c>
      <c r="AA625" s="19">
        <v>0</v>
      </c>
      <c r="AB625" s="19">
        <v>0</v>
      </c>
      <c r="AC625" s="19">
        <v>0</v>
      </c>
      <c r="AD625" s="19">
        <v>0</v>
      </c>
      <c r="AE625" s="19">
        <v>0</v>
      </c>
      <c r="AF625" s="19">
        <v>0</v>
      </c>
    </row>
    <row r="626" spans="1:32" ht="13.5" thickBot="1" x14ac:dyDescent="0.25">
      <c r="A626" s="36" t="s">
        <v>24</v>
      </c>
      <c r="B626" s="37"/>
      <c r="C626" s="38">
        <v>0</v>
      </c>
      <c r="D626" s="38">
        <v>0</v>
      </c>
      <c r="E626" s="38">
        <v>0</v>
      </c>
      <c r="F626" s="38">
        <v>0</v>
      </c>
      <c r="G626" s="38">
        <v>0</v>
      </c>
      <c r="H626" s="38">
        <v>0</v>
      </c>
      <c r="I626" s="38">
        <v>0</v>
      </c>
      <c r="J626" s="38">
        <v>0</v>
      </c>
      <c r="K626" s="38">
        <v>0</v>
      </c>
      <c r="L626" s="38">
        <v>0</v>
      </c>
      <c r="M626" s="38">
        <v>0</v>
      </c>
      <c r="N626" s="38">
        <v>0</v>
      </c>
      <c r="O626" s="38">
        <v>0</v>
      </c>
      <c r="P626" s="38">
        <v>0</v>
      </c>
      <c r="Q626" s="38">
        <v>0</v>
      </c>
      <c r="R626" s="38">
        <v>8.2944983039999996E-3</v>
      </c>
      <c r="S626" s="38">
        <v>0.64393485047999999</v>
      </c>
      <c r="T626" s="38">
        <v>3.5100642127679991</v>
      </c>
      <c r="U626" s="38">
        <v>18.115130632800003</v>
      </c>
      <c r="V626" s="38">
        <v>22.805955458351999</v>
      </c>
      <c r="W626" s="38">
        <v>30.154825383974885</v>
      </c>
      <c r="X626" s="38">
        <v>30.442404013648794</v>
      </c>
      <c r="Y626" s="38">
        <v>28.640216135263202</v>
      </c>
      <c r="Z626" s="38">
        <v>27.703620791567996</v>
      </c>
      <c r="AA626" s="38">
        <v>24.796847172575998</v>
      </c>
      <c r="AB626" s="38">
        <v>28.567160382239997</v>
      </c>
      <c r="AC626" s="38">
        <v>31.851377212079999</v>
      </c>
      <c r="AD626" s="38">
        <v>29.411126597184001</v>
      </c>
      <c r="AE626" s="38">
        <v>27.929372998367999</v>
      </c>
      <c r="AF626" s="38">
        <v>26.911813626048001</v>
      </c>
    </row>
    <row r="627" spans="1:32" x14ac:dyDescent="0.2">
      <c r="A627" s="16" t="s">
        <v>25</v>
      </c>
      <c r="B627" s="17"/>
      <c r="C627" s="18">
        <v>0</v>
      </c>
      <c r="D627" s="18">
        <v>0</v>
      </c>
      <c r="E627" s="18">
        <v>0</v>
      </c>
      <c r="F627" s="18">
        <v>0</v>
      </c>
      <c r="G627" s="18">
        <v>0</v>
      </c>
      <c r="H627" s="18">
        <v>0</v>
      </c>
      <c r="I627" s="18">
        <v>0</v>
      </c>
      <c r="J627" s="18">
        <v>0</v>
      </c>
      <c r="K627" s="18">
        <v>0</v>
      </c>
      <c r="L627" s="18">
        <v>0</v>
      </c>
      <c r="M627" s="18">
        <v>0</v>
      </c>
      <c r="N627" s="18">
        <v>0</v>
      </c>
      <c r="O627" s="18">
        <v>0</v>
      </c>
      <c r="P627" s="18">
        <v>0</v>
      </c>
      <c r="Q627" s="18">
        <v>0</v>
      </c>
      <c r="R627" s="18">
        <v>0</v>
      </c>
      <c r="S627" s="18">
        <v>0</v>
      </c>
      <c r="T627" s="18">
        <v>0</v>
      </c>
      <c r="U627" s="18">
        <v>0</v>
      </c>
      <c r="V627" s="18">
        <v>0</v>
      </c>
      <c r="W627" s="18">
        <v>0</v>
      </c>
      <c r="X627" s="18">
        <v>0</v>
      </c>
      <c r="Y627" s="18">
        <v>0</v>
      </c>
      <c r="Z627" s="18">
        <v>0</v>
      </c>
      <c r="AA627" s="18">
        <v>0</v>
      </c>
      <c r="AB627" s="18">
        <v>0</v>
      </c>
      <c r="AC627" s="18">
        <v>0</v>
      </c>
      <c r="AD627" s="18">
        <v>0</v>
      </c>
      <c r="AE627" s="18">
        <v>0</v>
      </c>
      <c r="AF627" s="18">
        <v>0</v>
      </c>
    </row>
    <row r="628" spans="1:32" ht="13.5" thickBot="1" x14ac:dyDescent="0.25">
      <c r="A628" s="39" t="s">
        <v>26</v>
      </c>
      <c r="B628" s="40"/>
      <c r="C628" s="41">
        <v>0</v>
      </c>
      <c r="D628" s="41">
        <v>0</v>
      </c>
      <c r="E628" s="41">
        <v>0</v>
      </c>
      <c r="F628" s="41">
        <v>0</v>
      </c>
      <c r="G628" s="41">
        <v>0</v>
      </c>
      <c r="H628" s="41">
        <v>0</v>
      </c>
      <c r="I628" s="41">
        <v>0</v>
      </c>
      <c r="J628" s="41">
        <v>0</v>
      </c>
      <c r="K628" s="41">
        <v>0</v>
      </c>
      <c r="L628" s="41">
        <v>0</v>
      </c>
      <c r="M628" s="41">
        <v>0</v>
      </c>
      <c r="N628" s="41">
        <v>0</v>
      </c>
      <c r="O628" s="41">
        <v>0</v>
      </c>
      <c r="P628" s="41">
        <v>0</v>
      </c>
      <c r="Q628" s="41">
        <v>0</v>
      </c>
      <c r="R628" s="41">
        <v>0</v>
      </c>
      <c r="S628" s="41">
        <v>0</v>
      </c>
      <c r="T628" s="41">
        <v>0</v>
      </c>
      <c r="U628" s="41">
        <v>0</v>
      </c>
      <c r="V628" s="41">
        <v>0</v>
      </c>
      <c r="W628" s="41">
        <v>0</v>
      </c>
      <c r="X628" s="41">
        <v>0</v>
      </c>
      <c r="Y628" s="41">
        <v>0</v>
      </c>
      <c r="Z628" s="41">
        <v>0</v>
      </c>
      <c r="AA628" s="41">
        <v>0</v>
      </c>
      <c r="AB628" s="41">
        <v>0</v>
      </c>
      <c r="AC628" s="41">
        <v>0</v>
      </c>
      <c r="AD628" s="41">
        <v>0</v>
      </c>
      <c r="AE628" s="41">
        <v>0</v>
      </c>
      <c r="AF628" s="41">
        <v>0</v>
      </c>
    </row>
    <row r="629" spans="1:32" ht="13.5" thickBot="1" x14ac:dyDescent="0.25">
      <c r="A629" s="16" t="s">
        <v>27</v>
      </c>
      <c r="B629" s="17"/>
      <c r="C629" s="18">
        <v>0</v>
      </c>
      <c r="D629" s="18">
        <v>0</v>
      </c>
      <c r="E629" s="18">
        <v>0</v>
      </c>
      <c r="F629" s="18">
        <v>0</v>
      </c>
      <c r="G629" s="18">
        <v>0</v>
      </c>
      <c r="H629" s="18">
        <v>0</v>
      </c>
      <c r="I629" s="18">
        <v>0</v>
      </c>
      <c r="J629" s="18">
        <v>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8.2944983039999996E-3</v>
      </c>
      <c r="S629" s="18">
        <v>0.64483699867199995</v>
      </c>
      <c r="T629" s="18">
        <v>3.5100642127679991</v>
      </c>
      <c r="U629" s="18">
        <v>17.874580563119995</v>
      </c>
      <c r="V629" s="18">
        <v>22.805955478602243</v>
      </c>
      <c r="W629" s="18">
        <v>30.154825267535994</v>
      </c>
      <c r="X629" s="18">
        <v>29.073583446719997</v>
      </c>
      <c r="Y629" s="18">
        <v>28.592245873295994</v>
      </c>
      <c r="Z629" s="18">
        <v>28.550047410672008</v>
      </c>
      <c r="AA629" s="18">
        <v>26.613862732319994</v>
      </c>
      <c r="AB629" s="18">
        <v>29.856663265056</v>
      </c>
      <c r="AC629" s="18">
        <v>32.755617253872003</v>
      </c>
      <c r="AD629" s="18">
        <v>29.603841549936</v>
      </c>
      <c r="AE629" s="18">
        <v>27.271252854767997</v>
      </c>
      <c r="AF629" s="18">
        <v>26.188949415119993</v>
      </c>
    </row>
    <row r="630" spans="1:32" x14ac:dyDescent="0.2">
      <c r="A630" s="42" t="s">
        <v>28</v>
      </c>
      <c r="B630" s="43"/>
      <c r="C630" s="44">
        <v>0</v>
      </c>
      <c r="D630" s="44">
        <v>0</v>
      </c>
      <c r="E630" s="44">
        <v>0</v>
      </c>
      <c r="F630" s="44">
        <v>0</v>
      </c>
      <c r="G630" s="44">
        <v>0</v>
      </c>
      <c r="H630" s="44">
        <v>0</v>
      </c>
      <c r="I630" s="44">
        <v>0</v>
      </c>
      <c r="J630" s="44">
        <v>0</v>
      </c>
      <c r="K630" s="44">
        <v>0</v>
      </c>
      <c r="L630" s="44">
        <v>0</v>
      </c>
      <c r="M630" s="44">
        <v>0</v>
      </c>
      <c r="N630" s="44">
        <v>0</v>
      </c>
      <c r="O630" s="44">
        <v>0</v>
      </c>
      <c r="P630" s="44">
        <v>0</v>
      </c>
      <c r="Q630" s="44">
        <v>0</v>
      </c>
      <c r="R630" s="44">
        <v>0</v>
      </c>
      <c r="S630" s="44">
        <v>0</v>
      </c>
      <c r="T630" s="44">
        <v>0</v>
      </c>
      <c r="U630" s="44">
        <v>0</v>
      </c>
      <c r="V630" s="44">
        <v>0</v>
      </c>
      <c r="W630" s="44">
        <v>0</v>
      </c>
      <c r="X630" s="44">
        <v>0</v>
      </c>
      <c r="Y630" s="44">
        <v>0</v>
      </c>
      <c r="Z630" s="44">
        <v>0</v>
      </c>
      <c r="AA630" s="44">
        <v>0</v>
      </c>
      <c r="AB630" s="44">
        <v>0</v>
      </c>
      <c r="AC630" s="44">
        <v>0</v>
      </c>
      <c r="AD630" s="44">
        <v>0</v>
      </c>
      <c r="AE630" s="44">
        <v>0</v>
      </c>
      <c r="AF630" s="44">
        <v>0</v>
      </c>
    </row>
    <row r="631" spans="1:32" x14ac:dyDescent="0.2">
      <c r="A631" s="45" t="s">
        <v>29</v>
      </c>
      <c r="B631" s="46" t="s">
        <v>30</v>
      </c>
      <c r="C631" s="47">
        <v>0</v>
      </c>
      <c r="D631" s="47">
        <v>0</v>
      </c>
      <c r="E631" s="47">
        <v>0</v>
      </c>
      <c r="F631" s="47">
        <v>0</v>
      </c>
      <c r="G631" s="47">
        <v>0</v>
      </c>
      <c r="H631" s="47">
        <v>0</v>
      </c>
      <c r="I631" s="47">
        <v>0</v>
      </c>
      <c r="J631" s="47">
        <v>0</v>
      </c>
      <c r="K631" s="47">
        <v>0</v>
      </c>
      <c r="L631" s="47">
        <v>0</v>
      </c>
      <c r="M631" s="47">
        <v>0</v>
      </c>
      <c r="N631" s="47">
        <v>0</v>
      </c>
      <c r="O631" s="47">
        <v>0</v>
      </c>
      <c r="P631" s="47">
        <v>0</v>
      </c>
      <c r="Q631" s="47">
        <v>0</v>
      </c>
      <c r="R631" s="47">
        <v>0</v>
      </c>
      <c r="S631" s="47">
        <v>0</v>
      </c>
      <c r="T631" s="47">
        <v>0</v>
      </c>
      <c r="U631" s="47">
        <v>0</v>
      </c>
      <c r="V631" s="47">
        <v>0</v>
      </c>
      <c r="W631" s="47">
        <v>0</v>
      </c>
      <c r="X631" s="47">
        <v>0</v>
      </c>
      <c r="Y631" s="47">
        <v>0</v>
      </c>
      <c r="Z631" s="47">
        <v>0</v>
      </c>
      <c r="AA631" s="47">
        <v>0</v>
      </c>
      <c r="AB631" s="47">
        <v>0</v>
      </c>
      <c r="AC631" s="47">
        <v>0</v>
      </c>
      <c r="AD631" s="47">
        <v>0</v>
      </c>
      <c r="AE631" s="47">
        <v>0</v>
      </c>
      <c r="AF631" s="47">
        <v>0</v>
      </c>
    </row>
    <row r="632" spans="1:32" x14ac:dyDescent="0.2">
      <c r="A632" s="49" t="s">
        <v>31</v>
      </c>
      <c r="B632" s="50" t="s">
        <v>32</v>
      </c>
      <c r="C632" s="51">
        <v>0</v>
      </c>
      <c r="D632" s="51">
        <v>0</v>
      </c>
      <c r="E632" s="51">
        <v>0</v>
      </c>
      <c r="F632" s="51">
        <v>0</v>
      </c>
      <c r="G632" s="51">
        <v>0</v>
      </c>
      <c r="H632" s="51">
        <v>0</v>
      </c>
      <c r="I632" s="51">
        <v>0</v>
      </c>
      <c r="J632" s="51">
        <v>0</v>
      </c>
      <c r="K632" s="51">
        <v>0</v>
      </c>
      <c r="L632" s="51">
        <v>0</v>
      </c>
      <c r="M632" s="51">
        <v>0</v>
      </c>
      <c r="N632" s="51">
        <v>0</v>
      </c>
      <c r="O632" s="51">
        <v>0</v>
      </c>
      <c r="P632" s="51">
        <v>0</v>
      </c>
      <c r="Q632" s="51">
        <v>0</v>
      </c>
      <c r="R632" s="51">
        <v>0</v>
      </c>
      <c r="S632" s="51">
        <v>0</v>
      </c>
      <c r="T632" s="51">
        <v>0</v>
      </c>
      <c r="U632" s="51">
        <v>0</v>
      </c>
      <c r="V632" s="51">
        <v>0</v>
      </c>
      <c r="W632" s="51">
        <v>0</v>
      </c>
      <c r="X632" s="51">
        <v>0</v>
      </c>
      <c r="Y632" s="51">
        <v>0</v>
      </c>
      <c r="Z632" s="51">
        <v>0</v>
      </c>
      <c r="AA632" s="51">
        <v>0</v>
      </c>
      <c r="AB632" s="51">
        <v>0</v>
      </c>
      <c r="AC632" s="51">
        <v>0</v>
      </c>
      <c r="AD632" s="51">
        <v>0</v>
      </c>
      <c r="AE632" s="51">
        <v>0</v>
      </c>
      <c r="AF632" s="51">
        <v>0</v>
      </c>
    </row>
    <row r="633" spans="1:32" x14ac:dyDescent="0.2">
      <c r="A633" s="49" t="s">
        <v>33</v>
      </c>
      <c r="B633" s="50" t="s">
        <v>34</v>
      </c>
      <c r="C633" s="51">
        <v>0</v>
      </c>
      <c r="D633" s="51">
        <v>0</v>
      </c>
      <c r="E633" s="51">
        <v>0</v>
      </c>
      <c r="F633" s="51">
        <v>0</v>
      </c>
      <c r="G633" s="51">
        <v>0</v>
      </c>
      <c r="H633" s="51">
        <v>0</v>
      </c>
      <c r="I633" s="51">
        <v>0</v>
      </c>
      <c r="J633" s="51">
        <v>0</v>
      </c>
      <c r="K633" s="51">
        <v>0</v>
      </c>
      <c r="L633" s="51">
        <v>0</v>
      </c>
      <c r="M633" s="51">
        <v>0</v>
      </c>
      <c r="N633" s="51">
        <v>0</v>
      </c>
      <c r="O633" s="51">
        <v>0</v>
      </c>
      <c r="P633" s="51">
        <v>0</v>
      </c>
      <c r="Q633" s="51">
        <v>0</v>
      </c>
      <c r="R633" s="51">
        <v>0</v>
      </c>
      <c r="S633" s="51">
        <v>0</v>
      </c>
      <c r="T633" s="51">
        <v>0</v>
      </c>
      <c r="U633" s="51">
        <v>0</v>
      </c>
      <c r="V633" s="51">
        <v>0</v>
      </c>
      <c r="W633" s="51">
        <v>0</v>
      </c>
      <c r="X633" s="51">
        <v>0</v>
      </c>
      <c r="Y633" s="51">
        <v>0</v>
      </c>
      <c r="Z633" s="51">
        <v>0</v>
      </c>
      <c r="AA633" s="51">
        <v>0</v>
      </c>
      <c r="AB633" s="51">
        <v>0</v>
      </c>
      <c r="AC633" s="51">
        <v>0</v>
      </c>
      <c r="AD633" s="51">
        <v>0</v>
      </c>
      <c r="AE633" s="51">
        <v>0</v>
      </c>
      <c r="AF633" s="51">
        <v>0</v>
      </c>
    </row>
    <row r="634" spans="1:32" x14ac:dyDescent="0.2">
      <c r="A634" s="49" t="s">
        <v>35</v>
      </c>
      <c r="B634" s="50" t="s">
        <v>36</v>
      </c>
      <c r="C634" s="51">
        <v>0</v>
      </c>
      <c r="D634" s="51">
        <v>0</v>
      </c>
      <c r="E634" s="51">
        <v>0</v>
      </c>
      <c r="F634" s="51">
        <v>0</v>
      </c>
      <c r="G634" s="51">
        <v>0</v>
      </c>
      <c r="H634" s="51">
        <v>0</v>
      </c>
      <c r="I634" s="51">
        <v>0</v>
      </c>
      <c r="J634" s="51">
        <v>0</v>
      </c>
      <c r="K634" s="51">
        <v>0</v>
      </c>
      <c r="L634" s="51">
        <v>0</v>
      </c>
      <c r="M634" s="51">
        <v>0</v>
      </c>
      <c r="N634" s="51">
        <v>0</v>
      </c>
      <c r="O634" s="51">
        <v>0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  <c r="V634" s="51">
        <v>0</v>
      </c>
      <c r="W634" s="51">
        <v>0</v>
      </c>
      <c r="X634" s="51">
        <v>0</v>
      </c>
      <c r="Y634" s="51">
        <v>0</v>
      </c>
      <c r="Z634" s="51">
        <v>0</v>
      </c>
      <c r="AA634" s="51">
        <v>0</v>
      </c>
      <c r="AB634" s="51">
        <v>0</v>
      </c>
      <c r="AC634" s="51">
        <v>0</v>
      </c>
      <c r="AD634" s="51">
        <v>0</v>
      </c>
      <c r="AE634" s="51">
        <v>0</v>
      </c>
      <c r="AF634" s="51">
        <v>0</v>
      </c>
    </row>
    <row r="635" spans="1:32" x14ac:dyDescent="0.2">
      <c r="A635" s="49" t="s">
        <v>37</v>
      </c>
      <c r="B635" s="50" t="s">
        <v>38</v>
      </c>
      <c r="C635" s="51">
        <v>0</v>
      </c>
      <c r="D635" s="51">
        <v>0</v>
      </c>
      <c r="E635" s="51">
        <v>0</v>
      </c>
      <c r="F635" s="51">
        <v>0</v>
      </c>
      <c r="G635" s="51">
        <v>0</v>
      </c>
      <c r="H635" s="51">
        <v>0</v>
      </c>
      <c r="I635" s="51">
        <v>0</v>
      </c>
      <c r="J635" s="51">
        <v>0</v>
      </c>
      <c r="K635" s="51">
        <v>0</v>
      </c>
      <c r="L635" s="51">
        <v>0</v>
      </c>
      <c r="M635" s="51">
        <v>0</v>
      </c>
      <c r="N635" s="51">
        <v>0</v>
      </c>
      <c r="O635" s="51">
        <v>0</v>
      </c>
      <c r="P635" s="51">
        <v>0</v>
      </c>
      <c r="Q635" s="51">
        <v>0</v>
      </c>
      <c r="R635" s="51">
        <v>0</v>
      </c>
      <c r="S635" s="51">
        <v>0</v>
      </c>
      <c r="T635" s="51">
        <v>0</v>
      </c>
      <c r="U635" s="51">
        <v>0</v>
      </c>
      <c r="V635" s="51">
        <v>0</v>
      </c>
      <c r="W635" s="51">
        <v>0</v>
      </c>
      <c r="X635" s="51">
        <v>0</v>
      </c>
      <c r="Y635" s="51">
        <v>0</v>
      </c>
      <c r="Z635" s="51">
        <v>0</v>
      </c>
      <c r="AA635" s="51">
        <v>0</v>
      </c>
      <c r="AB635" s="51">
        <v>0</v>
      </c>
      <c r="AC635" s="51">
        <v>0</v>
      </c>
      <c r="AD635" s="51">
        <v>0</v>
      </c>
      <c r="AE635" s="51">
        <v>0</v>
      </c>
      <c r="AF635" s="51">
        <v>0</v>
      </c>
    </row>
    <row r="636" spans="1:32" x14ac:dyDescent="0.2">
      <c r="A636" s="49" t="s">
        <v>39</v>
      </c>
      <c r="B636" s="50" t="s">
        <v>40</v>
      </c>
      <c r="C636" s="51">
        <v>0</v>
      </c>
      <c r="D636" s="51">
        <v>0</v>
      </c>
      <c r="E636" s="51">
        <v>0</v>
      </c>
      <c r="F636" s="51">
        <v>0</v>
      </c>
      <c r="G636" s="51">
        <v>0</v>
      </c>
      <c r="H636" s="51">
        <v>0</v>
      </c>
      <c r="I636" s="51">
        <v>0</v>
      </c>
      <c r="J636" s="51">
        <v>0</v>
      </c>
      <c r="K636" s="51">
        <v>0</v>
      </c>
      <c r="L636" s="51">
        <v>0</v>
      </c>
      <c r="M636" s="51">
        <v>0</v>
      </c>
      <c r="N636" s="51">
        <v>0</v>
      </c>
      <c r="O636" s="51">
        <v>0</v>
      </c>
      <c r="P636" s="51">
        <v>0</v>
      </c>
      <c r="Q636" s="51">
        <v>0</v>
      </c>
      <c r="R636" s="51">
        <v>0</v>
      </c>
      <c r="S636" s="51">
        <v>0</v>
      </c>
      <c r="T636" s="51">
        <v>0</v>
      </c>
      <c r="U636" s="51">
        <v>0</v>
      </c>
      <c r="V636" s="51">
        <v>0</v>
      </c>
      <c r="W636" s="51">
        <v>0</v>
      </c>
      <c r="X636" s="51">
        <v>0</v>
      </c>
      <c r="Y636" s="51">
        <v>0</v>
      </c>
      <c r="Z636" s="51">
        <v>0</v>
      </c>
      <c r="AA636" s="51">
        <v>0</v>
      </c>
      <c r="AB636" s="51">
        <v>0</v>
      </c>
      <c r="AC636" s="51">
        <v>0</v>
      </c>
      <c r="AD636" s="51">
        <v>0</v>
      </c>
      <c r="AE636" s="51">
        <v>0</v>
      </c>
      <c r="AF636" s="51">
        <v>0</v>
      </c>
    </row>
    <row r="637" spans="1:32" x14ac:dyDescent="0.2">
      <c r="A637" s="49" t="s">
        <v>41</v>
      </c>
      <c r="B637" s="50" t="s">
        <v>42</v>
      </c>
      <c r="C637" s="51">
        <v>0</v>
      </c>
      <c r="D637" s="51">
        <v>0</v>
      </c>
      <c r="E637" s="51">
        <v>0</v>
      </c>
      <c r="F637" s="51">
        <v>0</v>
      </c>
      <c r="G637" s="51">
        <v>0</v>
      </c>
      <c r="H637" s="51">
        <v>0</v>
      </c>
      <c r="I637" s="51">
        <v>0</v>
      </c>
      <c r="J637" s="51">
        <v>0</v>
      </c>
      <c r="K637" s="51">
        <v>0</v>
      </c>
      <c r="L637" s="51">
        <v>0</v>
      </c>
      <c r="M637" s="51">
        <v>0</v>
      </c>
      <c r="N637" s="51">
        <v>0</v>
      </c>
      <c r="O637" s="51">
        <v>0</v>
      </c>
      <c r="P637" s="51">
        <v>0</v>
      </c>
      <c r="Q637" s="51">
        <v>0</v>
      </c>
      <c r="R637" s="51">
        <v>0</v>
      </c>
      <c r="S637" s="51">
        <v>0</v>
      </c>
      <c r="T637" s="51">
        <v>0</v>
      </c>
      <c r="U637" s="51">
        <v>0</v>
      </c>
      <c r="V637" s="51">
        <v>0</v>
      </c>
      <c r="W637" s="51">
        <v>0</v>
      </c>
      <c r="X637" s="51">
        <v>0</v>
      </c>
      <c r="Y637" s="51">
        <v>0</v>
      </c>
      <c r="Z637" s="51">
        <v>0</v>
      </c>
      <c r="AA637" s="51">
        <v>0</v>
      </c>
      <c r="AB637" s="51">
        <v>0</v>
      </c>
      <c r="AC637" s="51">
        <v>0</v>
      </c>
      <c r="AD637" s="51">
        <v>0</v>
      </c>
      <c r="AE637" s="51">
        <v>0</v>
      </c>
      <c r="AF637" s="51">
        <v>0</v>
      </c>
    </row>
    <row r="638" spans="1:32" x14ac:dyDescent="0.2">
      <c r="A638" s="49" t="s">
        <v>43</v>
      </c>
      <c r="B638" s="50" t="s">
        <v>44</v>
      </c>
      <c r="C638" s="51">
        <v>0</v>
      </c>
      <c r="D638" s="51">
        <v>0</v>
      </c>
      <c r="E638" s="51">
        <v>0</v>
      </c>
      <c r="F638" s="51">
        <v>0</v>
      </c>
      <c r="G638" s="51">
        <v>0</v>
      </c>
      <c r="H638" s="51">
        <v>0</v>
      </c>
      <c r="I638" s="51">
        <v>0</v>
      </c>
      <c r="J638" s="51">
        <v>0</v>
      </c>
      <c r="K638" s="51">
        <v>0</v>
      </c>
      <c r="L638" s="51">
        <v>0</v>
      </c>
      <c r="M638" s="51">
        <v>0</v>
      </c>
      <c r="N638" s="51">
        <v>0</v>
      </c>
      <c r="O638" s="51">
        <v>0</v>
      </c>
      <c r="P638" s="51">
        <v>0</v>
      </c>
      <c r="Q638" s="51">
        <v>0</v>
      </c>
      <c r="R638" s="51">
        <v>0</v>
      </c>
      <c r="S638" s="51">
        <v>0</v>
      </c>
      <c r="T638" s="51">
        <v>0</v>
      </c>
      <c r="U638" s="51">
        <v>0</v>
      </c>
      <c r="V638" s="51">
        <v>0</v>
      </c>
      <c r="W638" s="51">
        <v>0</v>
      </c>
      <c r="X638" s="51">
        <v>0</v>
      </c>
      <c r="Y638" s="51">
        <v>0</v>
      </c>
      <c r="Z638" s="51">
        <v>0</v>
      </c>
      <c r="AA638" s="51">
        <v>0</v>
      </c>
      <c r="AB638" s="51">
        <v>0</v>
      </c>
      <c r="AC638" s="51">
        <v>0</v>
      </c>
      <c r="AD638" s="51">
        <v>0</v>
      </c>
      <c r="AE638" s="51">
        <v>0</v>
      </c>
      <c r="AF638" s="51">
        <v>0</v>
      </c>
    </row>
    <row r="639" spans="1:32" x14ac:dyDescent="0.2">
      <c r="A639" s="49" t="s">
        <v>45</v>
      </c>
      <c r="B639" s="50" t="s">
        <v>46</v>
      </c>
      <c r="C639" s="51">
        <v>0</v>
      </c>
      <c r="D639" s="51">
        <v>0</v>
      </c>
      <c r="E639" s="51">
        <v>0</v>
      </c>
      <c r="F639" s="51">
        <v>0</v>
      </c>
      <c r="G639" s="51">
        <v>0</v>
      </c>
      <c r="H639" s="51">
        <v>0</v>
      </c>
      <c r="I639" s="51">
        <v>0</v>
      </c>
      <c r="J639" s="51">
        <v>0</v>
      </c>
      <c r="K639" s="51">
        <v>0</v>
      </c>
      <c r="L639" s="51">
        <v>0</v>
      </c>
      <c r="M639" s="51">
        <v>0</v>
      </c>
      <c r="N639" s="51">
        <v>0</v>
      </c>
      <c r="O639" s="51">
        <v>0</v>
      </c>
      <c r="P639" s="51">
        <v>0</v>
      </c>
      <c r="Q639" s="51">
        <v>0</v>
      </c>
      <c r="R639" s="51">
        <v>0</v>
      </c>
      <c r="S639" s="51">
        <v>0</v>
      </c>
      <c r="T639" s="51">
        <v>0</v>
      </c>
      <c r="U639" s="51">
        <v>0</v>
      </c>
      <c r="V639" s="51">
        <v>0</v>
      </c>
      <c r="W639" s="51">
        <v>0</v>
      </c>
      <c r="X639" s="51">
        <v>0</v>
      </c>
      <c r="Y639" s="51">
        <v>0</v>
      </c>
      <c r="Z639" s="51">
        <v>0</v>
      </c>
      <c r="AA639" s="51">
        <v>0</v>
      </c>
      <c r="AB639" s="51">
        <v>0</v>
      </c>
      <c r="AC639" s="51">
        <v>0</v>
      </c>
      <c r="AD639" s="51">
        <v>0</v>
      </c>
      <c r="AE639" s="51">
        <v>0</v>
      </c>
      <c r="AF639" s="51">
        <v>0</v>
      </c>
    </row>
    <row r="640" spans="1:32" x14ac:dyDescent="0.2">
      <c r="A640" s="49" t="s">
        <v>47</v>
      </c>
      <c r="B640" s="50" t="s">
        <v>48</v>
      </c>
      <c r="C640" s="51">
        <v>0</v>
      </c>
      <c r="D640" s="51">
        <v>0</v>
      </c>
      <c r="E640" s="51">
        <v>0</v>
      </c>
      <c r="F640" s="51">
        <v>0</v>
      </c>
      <c r="G640" s="51">
        <v>0</v>
      </c>
      <c r="H640" s="51">
        <v>0</v>
      </c>
      <c r="I640" s="51">
        <v>0</v>
      </c>
      <c r="J640" s="51">
        <v>0</v>
      </c>
      <c r="K640" s="51">
        <v>0</v>
      </c>
      <c r="L640" s="51">
        <v>0</v>
      </c>
      <c r="M640" s="51">
        <v>0</v>
      </c>
      <c r="N640" s="51">
        <v>0</v>
      </c>
      <c r="O640" s="51">
        <v>0</v>
      </c>
      <c r="P640" s="51">
        <v>0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  <c r="V640" s="51">
        <v>0</v>
      </c>
      <c r="W640" s="51">
        <v>0</v>
      </c>
      <c r="X640" s="51">
        <v>0</v>
      </c>
      <c r="Y640" s="51">
        <v>0</v>
      </c>
      <c r="Z640" s="51">
        <v>0</v>
      </c>
      <c r="AA640" s="51">
        <v>0</v>
      </c>
      <c r="AB640" s="51">
        <v>0</v>
      </c>
      <c r="AC640" s="51">
        <v>0</v>
      </c>
      <c r="AD640" s="51">
        <v>0</v>
      </c>
      <c r="AE640" s="51">
        <v>0</v>
      </c>
      <c r="AF640" s="51">
        <v>0</v>
      </c>
    </row>
    <row r="641" spans="1:32" x14ac:dyDescent="0.2">
      <c r="A641" s="49" t="s">
        <v>49</v>
      </c>
      <c r="B641" s="50" t="s">
        <v>50</v>
      </c>
      <c r="C641" s="51">
        <v>0</v>
      </c>
      <c r="D641" s="51">
        <v>0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1">
        <v>0</v>
      </c>
      <c r="K641" s="51">
        <v>0</v>
      </c>
      <c r="L641" s="51">
        <v>0</v>
      </c>
      <c r="M641" s="51">
        <v>0</v>
      </c>
      <c r="N641" s="51">
        <v>0</v>
      </c>
      <c r="O641" s="51">
        <v>0</v>
      </c>
      <c r="P641" s="51">
        <v>0</v>
      </c>
      <c r="Q641" s="51">
        <v>0</v>
      </c>
      <c r="R641" s="51">
        <v>0</v>
      </c>
      <c r="S641" s="51">
        <v>0</v>
      </c>
      <c r="T641" s="51">
        <v>0</v>
      </c>
      <c r="U641" s="51">
        <v>0</v>
      </c>
      <c r="V641" s="51">
        <v>0</v>
      </c>
      <c r="W641" s="51">
        <v>0</v>
      </c>
      <c r="X641" s="51">
        <v>0</v>
      </c>
      <c r="Y641" s="51">
        <v>0</v>
      </c>
      <c r="Z641" s="51">
        <v>0</v>
      </c>
      <c r="AA641" s="51">
        <v>0</v>
      </c>
      <c r="AB641" s="51">
        <v>0</v>
      </c>
      <c r="AC641" s="51">
        <v>0</v>
      </c>
      <c r="AD641" s="51">
        <v>0</v>
      </c>
      <c r="AE641" s="51">
        <v>0</v>
      </c>
      <c r="AF641" s="51">
        <v>0</v>
      </c>
    </row>
    <row r="642" spans="1:32" x14ac:dyDescent="0.2">
      <c r="A642" s="49" t="s">
        <v>51</v>
      </c>
      <c r="B642" s="50" t="s">
        <v>52</v>
      </c>
      <c r="C642" s="51">
        <v>0</v>
      </c>
      <c r="D642" s="51">
        <v>0</v>
      </c>
      <c r="E642" s="51">
        <v>0</v>
      </c>
      <c r="F642" s="51">
        <v>0</v>
      </c>
      <c r="G642" s="51">
        <v>0</v>
      </c>
      <c r="H642" s="51">
        <v>0</v>
      </c>
      <c r="I642" s="51">
        <v>0</v>
      </c>
      <c r="J642" s="51">
        <v>0</v>
      </c>
      <c r="K642" s="51">
        <v>0</v>
      </c>
      <c r="L642" s="51">
        <v>0</v>
      </c>
      <c r="M642" s="51">
        <v>0</v>
      </c>
      <c r="N642" s="51">
        <v>0</v>
      </c>
      <c r="O642" s="51">
        <v>0</v>
      </c>
      <c r="P642" s="51">
        <v>0</v>
      </c>
      <c r="Q642" s="51">
        <v>0</v>
      </c>
      <c r="R642" s="51">
        <v>0</v>
      </c>
      <c r="S642" s="51">
        <v>0</v>
      </c>
      <c r="T642" s="51">
        <v>0</v>
      </c>
      <c r="U642" s="51">
        <v>0</v>
      </c>
      <c r="V642" s="51">
        <v>0</v>
      </c>
      <c r="W642" s="51">
        <v>0</v>
      </c>
      <c r="X642" s="51">
        <v>0</v>
      </c>
      <c r="Y642" s="51">
        <v>0</v>
      </c>
      <c r="Z642" s="51">
        <v>0</v>
      </c>
      <c r="AA642" s="51">
        <v>0</v>
      </c>
      <c r="AB642" s="51">
        <v>0</v>
      </c>
      <c r="AC642" s="51">
        <v>0</v>
      </c>
      <c r="AD642" s="51">
        <v>0</v>
      </c>
      <c r="AE642" s="51">
        <v>0</v>
      </c>
      <c r="AF642" s="51">
        <v>0</v>
      </c>
    </row>
    <row r="643" spans="1:32" x14ac:dyDescent="0.2">
      <c r="A643" s="76" t="s">
        <v>53</v>
      </c>
      <c r="B643" s="92" t="s">
        <v>54</v>
      </c>
      <c r="C643" s="78">
        <v>0</v>
      </c>
      <c r="D643" s="78">
        <v>0</v>
      </c>
      <c r="E643" s="78">
        <v>0</v>
      </c>
      <c r="F643" s="78">
        <v>0</v>
      </c>
      <c r="G643" s="78">
        <v>0</v>
      </c>
      <c r="H643" s="78">
        <v>0</v>
      </c>
      <c r="I643" s="78">
        <v>0</v>
      </c>
      <c r="J643" s="78">
        <v>0</v>
      </c>
      <c r="K643" s="78">
        <v>0</v>
      </c>
      <c r="L643" s="78">
        <v>0</v>
      </c>
      <c r="M643" s="78">
        <v>0</v>
      </c>
      <c r="N643" s="78">
        <v>0</v>
      </c>
      <c r="O643" s="78">
        <v>0</v>
      </c>
      <c r="P643" s="78">
        <v>0</v>
      </c>
      <c r="Q643" s="78">
        <v>0</v>
      </c>
      <c r="R643" s="78">
        <v>0</v>
      </c>
      <c r="S643" s="78">
        <v>0</v>
      </c>
      <c r="T643" s="78">
        <v>0</v>
      </c>
      <c r="U643" s="78">
        <v>0</v>
      </c>
      <c r="V643" s="78">
        <v>0</v>
      </c>
      <c r="W643" s="78">
        <v>0</v>
      </c>
      <c r="X643" s="78">
        <v>0</v>
      </c>
      <c r="Y643" s="78">
        <v>0</v>
      </c>
      <c r="Z643" s="78">
        <v>0</v>
      </c>
      <c r="AA643" s="78">
        <v>0</v>
      </c>
      <c r="AB643" s="78">
        <v>0</v>
      </c>
      <c r="AC643" s="78">
        <v>0</v>
      </c>
      <c r="AD643" s="78">
        <v>0</v>
      </c>
      <c r="AE643" s="78">
        <v>0</v>
      </c>
      <c r="AF643" s="78">
        <v>0</v>
      </c>
    </row>
    <row r="644" spans="1:32" x14ac:dyDescent="0.2">
      <c r="A644" s="57" t="s">
        <v>55</v>
      </c>
      <c r="B644" s="58" t="s">
        <v>56</v>
      </c>
      <c r="C644" s="59">
        <v>0</v>
      </c>
      <c r="D644" s="59">
        <v>0</v>
      </c>
      <c r="E644" s="59">
        <v>0</v>
      </c>
      <c r="F644" s="59">
        <v>0</v>
      </c>
      <c r="G644" s="59">
        <v>0</v>
      </c>
      <c r="H644" s="59">
        <v>0</v>
      </c>
      <c r="I644" s="59">
        <v>0</v>
      </c>
      <c r="J644" s="59">
        <v>0</v>
      </c>
      <c r="K644" s="59">
        <v>0</v>
      </c>
      <c r="L644" s="59">
        <v>0</v>
      </c>
      <c r="M644" s="59">
        <v>0</v>
      </c>
      <c r="N644" s="59">
        <v>0</v>
      </c>
      <c r="O644" s="59">
        <v>0</v>
      </c>
      <c r="P644" s="59">
        <v>0</v>
      </c>
      <c r="Q644" s="59">
        <v>0</v>
      </c>
      <c r="R644" s="59">
        <v>0</v>
      </c>
      <c r="S644" s="59">
        <v>0</v>
      </c>
      <c r="T644" s="59">
        <v>0</v>
      </c>
      <c r="U644" s="59">
        <v>0</v>
      </c>
      <c r="V644" s="59">
        <v>0</v>
      </c>
      <c r="W644" s="59">
        <v>0</v>
      </c>
      <c r="X644" s="59">
        <v>0</v>
      </c>
      <c r="Y644" s="59">
        <v>0</v>
      </c>
      <c r="Z644" s="59">
        <v>0</v>
      </c>
      <c r="AA644" s="59">
        <v>0</v>
      </c>
      <c r="AB644" s="59">
        <v>0</v>
      </c>
      <c r="AC644" s="59">
        <v>0</v>
      </c>
      <c r="AD644" s="59">
        <v>0</v>
      </c>
      <c r="AE644" s="59">
        <v>0</v>
      </c>
      <c r="AF644" s="59">
        <v>0</v>
      </c>
    </row>
    <row r="645" spans="1:32" x14ac:dyDescent="0.2">
      <c r="A645" s="30" t="s">
        <v>57</v>
      </c>
      <c r="B645" s="31"/>
      <c r="C645" s="19">
        <v>0</v>
      </c>
      <c r="D645" s="19">
        <v>0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19">
        <v>0</v>
      </c>
      <c r="L645" s="19">
        <v>0</v>
      </c>
      <c r="M645" s="19">
        <v>0</v>
      </c>
      <c r="N645" s="19">
        <v>0</v>
      </c>
      <c r="O645" s="19">
        <v>0</v>
      </c>
      <c r="P645" s="19">
        <v>0</v>
      </c>
      <c r="Q645" s="19">
        <v>0</v>
      </c>
      <c r="R645" s="19">
        <v>8.2944983039999996E-3</v>
      </c>
      <c r="S645" s="19">
        <v>0.64483699867199995</v>
      </c>
      <c r="T645" s="19">
        <v>3.5100642127679991</v>
      </c>
      <c r="U645" s="19">
        <v>17.874580563119995</v>
      </c>
      <c r="V645" s="19">
        <v>22.805955478602243</v>
      </c>
      <c r="W645" s="19">
        <v>30.154825267535994</v>
      </c>
      <c r="X645" s="19">
        <v>29.073583446719997</v>
      </c>
      <c r="Y645" s="19">
        <v>28.592245873295994</v>
      </c>
      <c r="Z645" s="19">
        <v>28.550047410672008</v>
      </c>
      <c r="AA645" s="19">
        <v>26.613862732319994</v>
      </c>
      <c r="AB645" s="19">
        <v>29.856663265056</v>
      </c>
      <c r="AC645" s="19">
        <v>32.755617253872003</v>
      </c>
      <c r="AD645" s="19">
        <v>29.603841549936</v>
      </c>
      <c r="AE645" s="19">
        <v>27.271252854767997</v>
      </c>
      <c r="AF645" s="19">
        <v>26.188949415119993</v>
      </c>
    </row>
    <row r="646" spans="1:32" x14ac:dyDescent="0.2">
      <c r="A646" s="61" t="s">
        <v>58</v>
      </c>
      <c r="B646" s="25"/>
      <c r="C646" s="62">
        <v>0</v>
      </c>
      <c r="D646" s="62">
        <v>0</v>
      </c>
      <c r="E646" s="62">
        <v>0</v>
      </c>
      <c r="F646" s="62">
        <v>0</v>
      </c>
      <c r="G646" s="62">
        <v>0</v>
      </c>
      <c r="H646" s="62">
        <v>0</v>
      </c>
      <c r="I646" s="62">
        <v>0</v>
      </c>
      <c r="J646" s="62">
        <v>0</v>
      </c>
      <c r="K646" s="62">
        <v>0</v>
      </c>
      <c r="L646" s="62">
        <v>0</v>
      </c>
      <c r="M646" s="62">
        <v>0</v>
      </c>
      <c r="N646" s="62">
        <v>0</v>
      </c>
      <c r="O646" s="62">
        <v>0</v>
      </c>
      <c r="P646" s="62">
        <v>0</v>
      </c>
      <c r="Q646" s="62">
        <v>0</v>
      </c>
      <c r="R646" s="62">
        <v>0</v>
      </c>
      <c r="S646" s="62">
        <v>0</v>
      </c>
      <c r="T646" s="62">
        <v>0</v>
      </c>
      <c r="U646" s="62">
        <v>0</v>
      </c>
      <c r="V646" s="62">
        <v>0</v>
      </c>
      <c r="W646" s="62">
        <v>0</v>
      </c>
      <c r="X646" s="62">
        <v>0</v>
      </c>
      <c r="Y646" s="62">
        <v>0</v>
      </c>
      <c r="Z646" s="62">
        <v>0</v>
      </c>
      <c r="AA646" s="62">
        <v>0</v>
      </c>
      <c r="AB646" s="62">
        <v>0</v>
      </c>
      <c r="AC646" s="62">
        <v>0</v>
      </c>
      <c r="AD646" s="62">
        <v>0</v>
      </c>
      <c r="AE646" s="62">
        <v>0</v>
      </c>
      <c r="AF646" s="62">
        <v>0</v>
      </c>
    </row>
    <row r="647" spans="1:32" x14ac:dyDescent="0.2">
      <c r="A647" s="45" t="s">
        <v>59</v>
      </c>
      <c r="B647" s="63"/>
      <c r="C647" s="47">
        <v>0</v>
      </c>
      <c r="D647" s="47">
        <v>0</v>
      </c>
      <c r="E647" s="47">
        <v>0</v>
      </c>
      <c r="F647" s="47">
        <v>0</v>
      </c>
      <c r="G647" s="47">
        <v>0</v>
      </c>
      <c r="H647" s="47">
        <v>0</v>
      </c>
      <c r="I647" s="47">
        <v>0</v>
      </c>
      <c r="J647" s="47">
        <v>0</v>
      </c>
      <c r="K647" s="47">
        <v>0</v>
      </c>
      <c r="L647" s="47">
        <v>0</v>
      </c>
      <c r="M647" s="47">
        <v>0</v>
      </c>
      <c r="N647" s="47">
        <v>0</v>
      </c>
      <c r="O647" s="47">
        <v>0</v>
      </c>
      <c r="P647" s="47">
        <v>0</v>
      </c>
      <c r="Q647" s="47">
        <v>0</v>
      </c>
      <c r="R647" s="47">
        <v>0</v>
      </c>
      <c r="S647" s="47">
        <v>0</v>
      </c>
      <c r="T647" s="47">
        <v>0</v>
      </c>
      <c r="U647" s="47">
        <v>0</v>
      </c>
      <c r="V647" s="47">
        <v>0</v>
      </c>
      <c r="W647" s="47">
        <v>0</v>
      </c>
      <c r="X647" s="47">
        <v>0</v>
      </c>
      <c r="Y647" s="47">
        <v>0</v>
      </c>
      <c r="Z647" s="47">
        <v>0</v>
      </c>
      <c r="AA647" s="47">
        <v>0</v>
      </c>
      <c r="AB647" s="47">
        <v>0</v>
      </c>
      <c r="AC647" s="47">
        <v>0</v>
      </c>
      <c r="AD647" s="47">
        <v>0</v>
      </c>
      <c r="AE647" s="47">
        <v>0</v>
      </c>
      <c r="AF647" s="47">
        <v>0</v>
      </c>
    </row>
    <row r="648" spans="1:32" x14ac:dyDescent="0.2">
      <c r="A648" s="49" t="s">
        <v>60</v>
      </c>
      <c r="B648" s="11"/>
      <c r="C648" s="51">
        <v>0</v>
      </c>
      <c r="D648" s="51">
        <v>0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1">
        <v>0</v>
      </c>
      <c r="K648" s="51">
        <v>0</v>
      </c>
      <c r="L648" s="51">
        <v>0</v>
      </c>
      <c r="M648" s="51">
        <v>0</v>
      </c>
      <c r="N648" s="51">
        <v>0</v>
      </c>
      <c r="O648" s="51">
        <v>0</v>
      </c>
      <c r="P648" s="51">
        <v>0</v>
      </c>
      <c r="Q648" s="51">
        <v>0</v>
      </c>
      <c r="R648" s="51">
        <v>6.8338482222808283E-3</v>
      </c>
      <c r="S648" s="51">
        <v>0.53647135811801494</v>
      </c>
      <c r="T648" s="51">
        <v>2.9052905145768326</v>
      </c>
      <c r="U648" s="51">
        <v>15.030613606021506</v>
      </c>
      <c r="V648" s="51">
        <v>19.598573369052836</v>
      </c>
      <c r="W648" s="51">
        <v>26.211774841442413</v>
      </c>
      <c r="X648" s="51">
        <v>25.165907719087663</v>
      </c>
      <c r="Y648" s="51">
        <v>25.420610019938355</v>
      </c>
      <c r="Z648" s="51">
        <v>25.772617573473333</v>
      </c>
      <c r="AA648" s="51">
        <v>24.068107480145862</v>
      </c>
      <c r="AB648" s="51">
        <v>26.299988704073641</v>
      </c>
      <c r="AC648" s="51">
        <v>27.457648587233273</v>
      </c>
      <c r="AD648" s="51">
        <v>24.411007981793794</v>
      </c>
      <c r="AE648" s="51">
        <v>22.384969820250642</v>
      </c>
      <c r="AF648" s="51">
        <v>21.059150903091648</v>
      </c>
    </row>
    <row r="649" spans="1:32" x14ac:dyDescent="0.2">
      <c r="A649" s="49" t="s">
        <v>61</v>
      </c>
      <c r="B649" s="11"/>
      <c r="C649" s="51">
        <v>0</v>
      </c>
      <c r="D649" s="51">
        <v>0</v>
      </c>
      <c r="E649" s="51">
        <v>0</v>
      </c>
      <c r="F649" s="51">
        <v>0</v>
      </c>
      <c r="G649" s="51">
        <v>0</v>
      </c>
      <c r="H649" s="51">
        <v>0</v>
      </c>
      <c r="I649" s="51">
        <v>0</v>
      </c>
      <c r="J649" s="51">
        <v>0</v>
      </c>
      <c r="K649" s="51">
        <v>0</v>
      </c>
      <c r="L649" s="51">
        <v>0</v>
      </c>
      <c r="M649" s="51">
        <v>0</v>
      </c>
      <c r="N649" s="51">
        <v>0</v>
      </c>
      <c r="O649" s="51">
        <v>0</v>
      </c>
      <c r="P649" s="51">
        <v>0</v>
      </c>
      <c r="Q649" s="51">
        <v>0</v>
      </c>
      <c r="R649" s="51">
        <v>1.6935680610050472E-4</v>
      </c>
      <c r="S649" s="51">
        <v>1.375315429064583E-2</v>
      </c>
      <c r="T649" s="51">
        <v>7.9021853308359119E-2</v>
      </c>
      <c r="U649" s="51">
        <v>0.48178200887167588</v>
      </c>
      <c r="V649" s="51">
        <v>0.61063393730929139</v>
      </c>
      <c r="W649" s="51">
        <v>0.75344199397478684</v>
      </c>
      <c r="X649" s="51">
        <v>0.64079129734101914</v>
      </c>
      <c r="Y649" s="51">
        <v>0.57769996387813305</v>
      </c>
      <c r="Z649" s="51">
        <v>0.48996898100500474</v>
      </c>
      <c r="AA649" s="51">
        <v>0.42436141808693639</v>
      </c>
      <c r="AB649" s="51">
        <v>0.44599965485336512</v>
      </c>
      <c r="AC649" s="51">
        <v>0.45012135910219303</v>
      </c>
      <c r="AD649" s="51">
        <v>0.34018869444182281</v>
      </c>
      <c r="AE649" s="51">
        <v>0.21187252586234828</v>
      </c>
      <c r="AF649" s="51">
        <v>0.1394202000387188</v>
      </c>
    </row>
    <row r="650" spans="1:32" x14ac:dyDescent="0.2">
      <c r="A650" s="49" t="s">
        <v>62</v>
      </c>
      <c r="B650" s="11"/>
      <c r="C650" s="51">
        <v>0</v>
      </c>
      <c r="D650" s="51">
        <v>0</v>
      </c>
      <c r="E650" s="51">
        <v>0</v>
      </c>
      <c r="F650" s="51">
        <v>0</v>
      </c>
      <c r="G650" s="51">
        <v>0</v>
      </c>
      <c r="H650" s="51">
        <v>0</v>
      </c>
      <c r="I650" s="51">
        <v>0</v>
      </c>
      <c r="J650" s="51">
        <v>0</v>
      </c>
      <c r="K650" s="51">
        <v>0</v>
      </c>
      <c r="L650" s="51">
        <v>0</v>
      </c>
      <c r="M650" s="51">
        <v>0</v>
      </c>
      <c r="N650" s="51">
        <v>0</v>
      </c>
      <c r="O650" s="51">
        <v>0</v>
      </c>
      <c r="P650" s="51">
        <v>0</v>
      </c>
      <c r="Q650" s="51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1">
        <v>0</v>
      </c>
      <c r="X650" s="51">
        <v>0</v>
      </c>
      <c r="Y650" s="51">
        <v>0</v>
      </c>
      <c r="Z650" s="51">
        <v>0</v>
      </c>
      <c r="AA650" s="51">
        <v>0</v>
      </c>
      <c r="AB650" s="51">
        <v>0</v>
      </c>
      <c r="AC650" s="51">
        <v>0</v>
      </c>
      <c r="AD650" s="51">
        <v>0</v>
      </c>
      <c r="AE650" s="51">
        <v>0</v>
      </c>
      <c r="AF650" s="51">
        <v>0</v>
      </c>
    </row>
    <row r="651" spans="1:32" x14ac:dyDescent="0.2">
      <c r="A651" s="49" t="s">
        <v>63</v>
      </c>
      <c r="B651" s="11"/>
      <c r="C651" s="51">
        <v>0</v>
      </c>
      <c r="D651" s="51">
        <v>0</v>
      </c>
      <c r="E651" s="51">
        <v>0</v>
      </c>
      <c r="F651" s="51">
        <v>0</v>
      </c>
      <c r="G651" s="51">
        <v>0</v>
      </c>
      <c r="H651" s="51">
        <v>0</v>
      </c>
      <c r="I651" s="51">
        <v>0</v>
      </c>
      <c r="J651" s="51">
        <v>0</v>
      </c>
      <c r="K651" s="51">
        <v>0</v>
      </c>
      <c r="L651" s="51">
        <v>0</v>
      </c>
      <c r="M651" s="51">
        <v>0</v>
      </c>
      <c r="N651" s="51">
        <v>0</v>
      </c>
      <c r="O651" s="51">
        <v>0</v>
      </c>
      <c r="P651" s="51">
        <v>0</v>
      </c>
      <c r="Q651" s="51">
        <v>0</v>
      </c>
      <c r="R651" s="51">
        <v>0</v>
      </c>
      <c r="S651" s="51">
        <v>0</v>
      </c>
      <c r="T651" s="51">
        <v>0</v>
      </c>
      <c r="U651" s="51">
        <v>0</v>
      </c>
      <c r="V651" s="51">
        <v>0</v>
      </c>
      <c r="W651" s="51">
        <v>0</v>
      </c>
      <c r="X651" s="51">
        <v>0</v>
      </c>
      <c r="Y651" s="51">
        <v>0</v>
      </c>
      <c r="Z651" s="51">
        <v>0</v>
      </c>
      <c r="AA651" s="51">
        <v>0</v>
      </c>
      <c r="AB651" s="51">
        <v>0</v>
      </c>
      <c r="AC651" s="51">
        <v>0</v>
      </c>
      <c r="AD651" s="51">
        <v>0</v>
      </c>
      <c r="AE651" s="51">
        <v>0</v>
      </c>
      <c r="AF651" s="51">
        <v>0</v>
      </c>
    </row>
    <row r="652" spans="1:32" x14ac:dyDescent="0.2">
      <c r="A652" s="49" t="s">
        <v>64</v>
      </c>
      <c r="B652" s="11"/>
      <c r="C652" s="51">
        <v>0</v>
      </c>
      <c r="D652" s="51">
        <v>0</v>
      </c>
      <c r="E652" s="51">
        <v>0</v>
      </c>
      <c r="F652" s="51">
        <v>0</v>
      </c>
      <c r="G652" s="51">
        <v>0</v>
      </c>
      <c r="H652" s="51">
        <v>0</v>
      </c>
      <c r="I652" s="51">
        <v>0</v>
      </c>
      <c r="J652" s="51">
        <v>0</v>
      </c>
      <c r="K652" s="51">
        <v>0</v>
      </c>
      <c r="L652" s="51">
        <v>0</v>
      </c>
      <c r="M652" s="51">
        <v>0</v>
      </c>
      <c r="N652" s="51">
        <v>0</v>
      </c>
      <c r="O652" s="51">
        <v>0</v>
      </c>
      <c r="P652" s="51">
        <v>0</v>
      </c>
      <c r="Q652" s="51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1">
        <v>0</v>
      </c>
      <c r="X652" s="51">
        <v>0</v>
      </c>
      <c r="Y652" s="51">
        <v>0</v>
      </c>
      <c r="Z652" s="51">
        <v>0</v>
      </c>
      <c r="AA652" s="51">
        <v>0</v>
      </c>
      <c r="AB652" s="51">
        <v>0</v>
      </c>
      <c r="AC652" s="51">
        <v>0</v>
      </c>
      <c r="AD652" s="51">
        <v>0</v>
      </c>
      <c r="AE652" s="51">
        <v>0</v>
      </c>
      <c r="AF652" s="51">
        <v>0</v>
      </c>
    </row>
    <row r="653" spans="1:32" x14ac:dyDescent="0.2">
      <c r="A653" s="49" t="s">
        <v>65</v>
      </c>
      <c r="B653" s="11"/>
      <c r="C653" s="51">
        <v>0</v>
      </c>
      <c r="D653" s="51">
        <v>0</v>
      </c>
      <c r="E653" s="51">
        <v>0</v>
      </c>
      <c r="F653" s="51">
        <v>0</v>
      </c>
      <c r="G653" s="51">
        <v>0</v>
      </c>
      <c r="H653" s="51">
        <v>0</v>
      </c>
      <c r="I653" s="51">
        <v>0</v>
      </c>
      <c r="J653" s="51">
        <v>0</v>
      </c>
      <c r="K653" s="51">
        <v>0</v>
      </c>
      <c r="L653" s="51">
        <v>0</v>
      </c>
      <c r="M653" s="51">
        <v>0</v>
      </c>
      <c r="N653" s="51">
        <v>0</v>
      </c>
      <c r="O653" s="51">
        <v>0</v>
      </c>
      <c r="P653" s="51">
        <v>0</v>
      </c>
      <c r="Q653" s="51">
        <v>0</v>
      </c>
      <c r="R653" s="51">
        <v>3.2852912778233998E-4</v>
      </c>
      <c r="S653" s="51">
        <v>2.5006384800273007E-2</v>
      </c>
      <c r="T653" s="51">
        <v>0.15504289199527463</v>
      </c>
      <c r="U653" s="51">
        <v>0.34637494780415962</v>
      </c>
      <c r="V653" s="51">
        <v>4.7422316952370966E-2</v>
      </c>
      <c r="W653" s="51">
        <v>0.28146545607667001</v>
      </c>
      <c r="X653" s="51">
        <v>0.22025854567311645</v>
      </c>
      <c r="Y653" s="51">
        <v>0.15181032706580425</v>
      </c>
      <c r="Z653" s="51">
        <v>4.3242190767866437E-2</v>
      </c>
      <c r="AA653" s="51">
        <v>0.24797476801074528</v>
      </c>
      <c r="AB653" s="51">
        <v>0.70328849154420892</v>
      </c>
      <c r="AC653" s="51">
        <v>0.31202258953139439</v>
      </c>
      <c r="AD653" s="51">
        <v>0</v>
      </c>
      <c r="AE653" s="51">
        <v>0</v>
      </c>
      <c r="AF653" s="51">
        <v>0.10062514739300804</v>
      </c>
    </row>
    <row r="654" spans="1:32" x14ac:dyDescent="0.2">
      <c r="A654" s="55" t="s">
        <v>66</v>
      </c>
      <c r="B654" s="31"/>
      <c r="C654" s="51">
        <v>0</v>
      </c>
      <c r="D654" s="51">
        <v>0</v>
      </c>
      <c r="E654" s="51">
        <v>0</v>
      </c>
      <c r="F654" s="51">
        <v>0</v>
      </c>
      <c r="G654" s="51">
        <v>0</v>
      </c>
      <c r="H654" s="51">
        <v>0</v>
      </c>
      <c r="I654" s="51">
        <v>0</v>
      </c>
      <c r="J654" s="51">
        <v>0</v>
      </c>
      <c r="K654" s="51">
        <v>0</v>
      </c>
      <c r="L654" s="51">
        <v>0</v>
      </c>
      <c r="M654" s="51">
        <v>0</v>
      </c>
      <c r="N654" s="51">
        <v>0</v>
      </c>
      <c r="O654" s="51">
        <v>0</v>
      </c>
      <c r="P654" s="51">
        <v>0</v>
      </c>
      <c r="Q654" s="51">
        <v>0</v>
      </c>
      <c r="R654" s="51">
        <v>0</v>
      </c>
      <c r="S654" s="51">
        <v>0</v>
      </c>
      <c r="T654" s="51">
        <v>0</v>
      </c>
      <c r="U654" s="51">
        <v>0</v>
      </c>
      <c r="V654" s="51">
        <v>0</v>
      </c>
      <c r="W654" s="51">
        <v>0</v>
      </c>
      <c r="X654" s="51">
        <v>0</v>
      </c>
      <c r="Y654" s="51">
        <v>0</v>
      </c>
      <c r="Z654" s="51">
        <v>0</v>
      </c>
      <c r="AA654" s="51">
        <v>0</v>
      </c>
      <c r="AB654" s="51">
        <v>0</v>
      </c>
      <c r="AC654" s="51">
        <v>0</v>
      </c>
      <c r="AD654" s="51">
        <v>0</v>
      </c>
      <c r="AE654" s="51">
        <v>0</v>
      </c>
      <c r="AF654" s="51">
        <v>0</v>
      </c>
    </row>
    <row r="655" spans="1:32" x14ac:dyDescent="0.2">
      <c r="A655" s="64" t="s">
        <v>67</v>
      </c>
      <c r="B655" s="65"/>
      <c r="C655" s="51">
        <v>0</v>
      </c>
      <c r="D655" s="51">
        <v>0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1">
        <v>0</v>
      </c>
      <c r="K655" s="51">
        <v>0</v>
      </c>
      <c r="L655" s="51">
        <v>0</v>
      </c>
      <c r="M655" s="51">
        <v>0</v>
      </c>
      <c r="N655" s="51">
        <v>0</v>
      </c>
      <c r="O655" s="51">
        <v>0</v>
      </c>
      <c r="P655" s="51">
        <v>0</v>
      </c>
      <c r="Q655" s="51">
        <v>0</v>
      </c>
      <c r="R655" s="51">
        <v>9.6276414783632636E-4</v>
      </c>
      <c r="S655" s="51">
        <v>6.9606101463066186E-2</v>
      </c>
      <c r="T655" s="51">
        <v>0.37070895288753286</v>
      </c>
      <c r="U655" s="51">
        <v>2.0158100004226545</v>
      </c>
      <c r="V655" s="51">
        <v>2.5493258552877425</v>
      </c>
      <c r="W655" s="51">
        <v>2.9081429760421251</v>
      </c>
      <c r="X655" s="51">
        <v>3.0466258846182011</v>
      </c>
      <c r="Y655" s="51">
        <v>2.4421255624137039</v>
      </c>
      <c r="Z655" s="51">
        <v>2.2442186654257998</v>
      </c>
      <c r="AA655" s="51">
        <v>1.873419066076452</v>
      </c>
      <c r="AB655" s="51">
        <v>2.4073864145847828</v>
      </c>
      <c r="AC655" s="51">
        <v>4.5358247180051379</v>
      </c>
      <c r="AD655" s="51">
        <v>4.8526448737003793</v>
      </c>
      <c r="AE655" s="51">
        <v>4.6744105086550087</v>
      </c>
      <c r="AF655" s="51">
        <v>4.8897531645966188</v>
      </c>
    </row>
    <row r="656" spans="1:32" x14ac:dyDescent="0.2">
      <c r="A656" s="66" t="s">
        <v>68</v>
      </c>
      <c r="B656" s="67"/>
      <c r="C656" s="68">
        <v>0</v>
      </c>
      <c r="D656" s="68">
        <v>0</v>
      </c>
      <c r="E656" s="68">
        <v>0</v>
      </c>
      <c r="F656" s="68">
        <v>0</v>
      </c>
      <c r="G656" s="68">
        <v>0</v>
      </c>
      <c r="H656" s="68">
        <v>0</v>
      </c>
      <c r="I656" s="68">
        <v>0</v>
      </c>
      <c r="J656" s="68">
        <v>0</v>
      </c>
      <c r="K656" s="68">
        <v>0</v>
      </c>
      <c r="L656" s="68">
        <v>0</v>
      </c>
      <c r="M656" s="68">
        <v>0</v>
      </c>
      <c r="N656" s="68">
        <v>0</v>
      </c>
      <c r="O656" s="68">
        <v>0</v>
      </c>
      <c r="P656" s="68">
        <v>0</v>
      </c>
      <c r="Q656" s="68">
        <v>0</v>
      </c>
      <c r="R656" s="68">
        <v>0</v>
      </c>
      <c r="S656" s="68">
        <v>0</v>
      </c>
      <c r="T656" s="68">
        <v>0</v>
      </c>
      <c r="U656" s="68">
        <v>0</v>
      </c>
      <c r="V656" s="68">
        <v>0</v>
      </c>
      <c r="W656" s="68">
        <v>0</v>
      </c>
      <c r="X656" s="68">
        <v>0</v>
      </c>
      <c r="Y656" s="68">
        <v>0</v>
      </c>
      <c r="Z656" s="68">
        <v>0</v>
      </c>
      <c r="AA656" s="68">
        <v>0</v>
      </c>
      <c r="AB656" s="68">
        <v>0</v>
      </c>
      <c r="AC656" s="68">
        <v>0</v>
      </c>
      <c r="AD656" s="68">
        <v>0</v>
      </c>
      <c r="AE656" s="68">
        <v>0</v>
      </c>
      <c r="AF656" s="68">
        <v>0</v>
      </c>
    </row>
    <row r="657" spans="1:32" x14ac:dyDescent="0.2">
      <c r="A657" s="66" t="s">
        <v>69</v>
      </c>
      <c r="B657" s="67"/>
      <c r="C657" s="68">
        <v>0</v>
      </c>
      <c r="D657" s="68">
        <v>0</v>
      </c>
      <c r="E657" s="68">
        <v>0</v>
      </c>
      <c r="F657" s="68">
        <v>0</v>
      </c>
      <c r="G657" s="68">
        <v>0</v>
      </c>
      <c r="H657" s="68">
        <v>0</v>
      </c>
      <c r="I657" s="68">
        <v>0</v>
      </c>
      <c r="J657" s="68">
        <v>0</v>
      </c>
      <c r="K657" s="68">
        <v>0</v>
      </c>
      <c r="L657" s="68">
        <v>0</v>
      </c>
      <c r="M657" s="68">
        <v>0</v>
      </c>
      <c r="N657" s="68">
        <v>0</v>
      </c>
      <c r="O657" s="68">
        <v>0</v>
      </c>
      <c r="P657" s="68">
        <v>0</v>
      </c>
      <c r="Q657" s="68">
        <v>0</v>
      </c>
      <c r="R657" s="68">
        <v>0</v>
      </c>
      <c r="S657" s="68">
        <v>0</v>
      </c>
      <c r="T657" s="68">
        <v>0</v>
      </c>
      <c r="U657" s="68">
        <v>0</v>
      </c>
      <c r="V657" s="68">
        <v>0</v>
      </c>
      <c r="W657" s="68">
        <v>0</v>
      </c>
      <c r="X657" s="68">
        <v>0</v>
      </c>
      <c r="Y657" s="68">
        <v>0</v>
      </c>
      <c r="Z657" s="68">
        <v>0</v>
      </c>
      <c r="AA657" s="68">
        <v>0</v>
      </c>
      <c r="AB657" s="68">
        <v>0</v>
      </c>
      <c r="AC657" s="68">
        <v>0</v>
      </c>
      <c r="AD657" s="68">
        <v>0</v>
      </c>
      <c r="AE657" s="68">
        <v>0</v>
      </c>
      <c r="AF657" s="68">
        <v>0</v>
      </c>
    </row>
    <row r="658" spans="1:32" x14ac:dyDescent="0.2">
      <c r="A658" s="61" t="s">
        <v>70</v>
      </c>
      <c r="B658" s="25"/>
      <c r="C658" s="62">
        <v>0</v>
      </c>
      <c r="D658" s="62">
        <v>0</v>
      </c>
      <c r="E658" s="62">
        <v>0</v>
      </c>
      <c r="F658" s="62">
        <v>0</v>
      </c>
      <c r="G658" s="62">
        <v>0</v>
      </c>
      <c r="H658" s="62">
        <v>0</v>
      </c>
      <c r="I658" s="62">
        <v>0</v>
      </c>
      <c r="J658" s="62">
        <v>0</v>
      </c>
      <c r="K658" s="62">
        <v>0</v>
      </c>
      <c r="L658" s="62">
        <v>0</v>
      </c>
      <c r="M658" s="62">
        <v>0</v>
      </c>
      <c r="N658" s="62">
        <v>0</v>
      </c>
      <c r="O658" s="62">
        <v>0</v>
      </c>
      <c r="P658" s="62">
        <v>0</v>
      </c>
      <c r="Q658" s="62">
        <v>0</v>
      </c>
      <c r="R658" s="62">
        <v>0</v>
      </c>
      <c r="S658" s="62">
        <v>0</v>
      </c>
      <c r="T658" s="62">
        <v>0</v>
      </c>
      <c r="U658" s="62">
        <v>0</v>
      </c>
      <c r="V658" s="62">
        <v>0</v>
      </c>
      <c r="W658" s="62">
        <v>0</v>
      </c>
      <c r="X658" s="62">
        <v>0</v>
      </c>
      <c r="Y658" s="62">
        <v>0</v>
      </c>
      <c r="Z658" s="62">
        <v>0</v>
      </c>
      <c r="AA658" s="62">
        <v>0</v>
      </c>
      <c r="AB658" s="62">
        <v>0</v>
      </c>
      <c r="AC658" s="62">
        <v>0</v>
      </c>
      <c r="AD658" s="62">
        <v>0</v>
      </c>
      <c r="AE658" s="62">
        <v>0</v>
      </c>
      <c r="AF658" s="62">
        <v>0</v>
      </c>
    </row>
    <row r="659" spans="1:32" x14ac:dyDescent="0.2">
      <c r="A659" s="70" t="s">
        <v>71</v>
      </c>
      <c r="B659" s="71" t="s">
        <v>72</v>
      </c>
      <c r="C659" s="72">
        <v>0</v>
      </c>
      <c r="D659" s="73">
        <v>0</v>
      </c>
      <c r="E659" s="73">
        <v>0</v>
      </c>
      <c r="F659" s="73">
        <v>0</v>
      </c>
      <c r="G659" s="73">
        <v>0</v>
      </c>
      <c r="H659" s="73">
        <v>0</v>
      </c>
      <c r="I659" s="73">
        <v>0</v>
      </c>
      <c r="J659" s="73">
        <v>0</v>
      </c>
      <c r="K659" s="73">
        <v>0</v>
      </c>
      <c r="L659" s="73">
        <v>0</v>
      </c>
      <c r="M659" s="73">
        <v>0</v>
      </c>
      <c r="N659" s="73">
        <v>0</v>
      </c>
      <c r="O659" s="73">
        <v>0</v>
      </c>
      <c r="P659" s="73">
        <v>0</v>
      </c>
      <c r="Q659" s="73">
        <v>0</v>
      </c>
      <c r="R659" s="73">
        <v>0</v>
      </c>
      <c r="S659" s="73">
        <v>0</v>
      </c>
      <c r="T659" s="73">
        <v>0</v>
      </c>
      <c r="U659" s="73">
        <v>0</v>
      </c>
      <c r="V659" s="73">
        <v>0</v>
      </c>
      <c r="W659" s="73">
        <v>0</v>
      </c>
      <c r="X659" s="73">
        <v>0</v>
      </c>
      <c r="Y659" s="73">
        <v>0</v>
      </c>
      <c r="Z659" s="73">
        <v>0</v>
      </c>
      <c r="AA659" s="73">
        <v>0</v>
      </c>
      <c r="AB659" s="73">
        <v>0</v>
      </c>
      <c r="AC659" s="73">
        <v>0</v>
      </c>
      <c r="AD659" s="73">
        <v>0</v>
      </c>
      <c r="AE659" s="73">
        <v>0</v>
      </c>
      <c r="AF659" s="73">
        <v>0</v>
      </c>
    </row>
    <row r="660" spans="1:32" x14ac:dyDescent="0.2">
      <c r="A660" s="70" t="s">
        <v>73</v>
      </c>
      <c r="B660" s="71" t="s">
        <v>74</v>
      </c>
      <c r="C660" s="72">
        <v>0</v>
      </c>
      <c r="D660" s="73">
        <v>0</v>
      </c>
      <c r="E660" s="73">
        <v>0</v>
      </c>
      <c r="F660" s="73">
        <v>0</v>
      </c>
      <c r="G660" s="73">
        <v>0</v>
      </c>
      <c r="H660" s="73">
        <v>0</v>
      </c>
      <c r="I660" s="73">
        <v>0</v>
      </c>
      <c r="J660" s="73">
        <v>0</v>
      </c>
      <c r="K660" s="73">
        <v>0</v>
      </c>
      <c r="L660" s="73">
        <v>0</v>
      </c>
      <c r="M660" s="73">
        <v>0</v>
      </c>
      <c r="N660" s="73">
        <v>0</v>
      </c>
      <c r="O660" s="73">
        <v>0</v>
      </c>
      <c r="P660" s="73">
        <v>0</v>
      </c>
      <c r="Q660" s="73">
        <v>0</v>
      </c>
      <c r="R660" s="73">
        <v>0</v>
      </c>
      <c r="S660" s="73">
        <v>0</v>
      </c>
      <c r="T660" s="73">
        <v>0</v>
      </c>
      <c r="U660" s="73">
        <v>0</v>
      </c>
      <c r="V660" s="73">
        <v>0</v>
      </c>
      <c r="W660" s="73">
        <v>0</v>
      </c>
      <c r="X660" s="73">
        <v>0</v>
      </c>
      <c r="Y660" s="73">
        <v>0</v>
      </c>
      <c r="Z660" s="73">
        <v>0</v>
      </c>
      <c r="AA660" s="73">
        <v>0</v>
      </c>
      <c r="AB660" s="73">
        <v>0</v>
      </c>
      <c r="AC660" s="73">
        <v>0</v>
      </c>
      <c r="AD660" s="73">
        <v>0</v>
      </c>
      <c r="AE660" s="73">
        <v>0</v>
      </c>
      <c r="AF660" s="73">
        <v>0</v>
      </c>
    </row>
    <row r="661" spans="1:32" x14ac:dyDescent="0.2">
      <c r="A661" s="70" t="s">
        <v>75</v>
      </c>
      <c r="B661" s="71" t="s">
        <v>76</v>
      </c>
      <c r="C661" s="72">
        <v>0</v>
      </c>
      <c r="D661" s="73">
        <v>0</v>
      </c>
      <c r="E661" s="73">
        <v>0</v>
      </c>
      <c r="F661" s="73">
        <v>0</v>
      </c>
      <c r="G661" s="73">
        <v>0</v>
      </c>
      <c r="H661" s="73">
        <v>0</v>
      </c>
      <c r="I661" s="73">
        <v>0</v>
      </c>
      <c r="J661" s="73">
        <v>0</v>
      </c>
      <c r="K661" s="73">
        <v>0</v>
      </c>
      <c r="L661" s="73">
        <v>0</v>
      </c>
      <c r="M661" s="73">
        <v>0</v>
      </c>
      <c r="N661" s="73">
        <v>0</v>
      </c>
      <c r="O661" s="73">
        <v>0</v>
      </c>
      <c r="P661" s="73">
        <v>0</v>
      </c>
      <c r="Q661" s="73">
        <v>0</v>
      </c>
      <c r="R661" s="73">
        <v>0</v>
      </c>
      <c r="S661" s="73">
        <v>0</v>
      </c>
      <c r="T661" s="73">
        <v>0</v>
      </c>
      <c r="U661" s="73">
        <v>0</v>
      </c>
      <c r="V661" s="73">
        <v>0</v>
      </c>
      <c r="W661" s="73">
        <v>0</v>
      </c>
      <c r="X661" s="73">
        <v>0</v>
      </c>
      <c r="Y661" s="73">
        <v>0</v>
      </c>
      <c r="Z661" s="73">
        <v>0</v>
      </c>
      <c r="AA661" s="73">
        <v>0</v>
      </c>
      <c r="AB661" s="73">
        <v>0</v>
      </c>
      <c r="AC661" s="73">
        <v>0</v>
      </c>
      <c r="AD661" s="73">
        <v>0</v>
      </c>
      <c r="AE661" s="73">
        <v>0</v>
      </c>
      <c r="AF661" s="73">
        <v>0</v>
      </c>
    </row>
    <row r="662" spans="1:32" x14ac:dyDescent="0.2">
      <c r="A662" s="70" t="s">
        <v>77</v>
      </c>
      <c r="B662" s="71" t="s">
        <v>78</v>
      </c>
      <c r="C662" s="72">
        <v>0</v>
      </c>
      <c r="D662" s="73">
        <v>0</v>
      </c>
      <c r="E662" s="73">
        <v>0</v>
      </c>
      <c r="F662" s="73">
        <v>0</v>
      </c>
      <c r="G662" s="73">
        <v>0</v>
      </c>
      <c r="H662" s="73">
        <v>0</v>
      </c>
      <c r="I662" s="73">
        <v>0</v>
      </c>
      <c r="J662" s="73">
        <v>0</v>
      </c>
      <c r="K662" s="73">
        <v>0</v>
      </c>
      <c r="L662" s="73">
        <v>0</v>
      </c>
      <c r="M662" s="73">
        <v>0</v>
      </c>
      <c r="N662" s="73">
        <v>0</v>
      </c>
      <c r="O662" s="73">
        <v>0</v>
      </c>
      <c r="P662" s="73">
        <v>0</v>
      </c>
      <c r="Q662" s="73">
        <v>0</v>
      </c>
      <c r="R662" s="73">
        <v>0</v>
      </c>
      <c r="S662" s="73">
        <v>0</v>
      </c>
      <c r="T662" s="73">
        <v>0</v>
      </c>
      <c r="U662" s="73">
        <v>0</v>
      </c>
      <c r="V662" s="73">
        <v>0</v>
      </c>
      <c r="W662" s="73">
        <v>0</v>
      </c>
      <c r="X662" s="73">
        <v>0</v>
      </c>
      <c r="Y662" s="73">
        <v>0</v>
      </c>
      <c r="Z662" s="73">
        <v>0</v>
      </c>
      <c r="AA662" s="73">
        <v>0</v>
      </c>
      <c r="AB662" s="73">
        <v>0</v>
      </c>
      <c r="AC662" s="73">
        <v>0</v>
      </c>
      <c r="AD662" s="73">
        <v>0</v>
      </c>
      <c r="AE662" s="73">
        <v>0</v>
      </c>
      <c r="AF662" s="73">
        <v>0</v>
      </c>
    </row>
    <row r="663" spans="1:32" x14ac:dyDescent="0.2">
      <c r="A663" s="70" t="s">
        <v>79</v>
      </c>
      <c r="B663" s="71" t="s">
        <v>80</v>
      </c>
      <c r="C663" s="72">
        <v>0</v>
      </c>
      <c r="D663" s="73">
        <v>0</v>
      </c>
      <c r="E663" s="73">
        <v>0</v>
      </c>
      <c r="F663" s="73">
        <v>0</v>
      </c>
      <c r="G663" s="73">
        <v>0</v>
      </c>
      <c r="H663" s="73">
        <v>0</v>
      </c>
      <c r="I663" s="73">
        <v>0</v>
      </c>
      <c r="J663" s="73">
        <v>0</v>
      </c>
      <c r="K663" s="73">
        <v>0</v>
      </c>
      <c r="L663" s="73">
        <v>0</v>
      </c>
      <c r="M663" s="73">
        <v>0</v>
      </c>
      <c r="N663" s="73">
        <v>0</v>
      </c>
      <c r="O663" s="73">
        <v>0</v>
      </c>
      <c r="P663" s="73">
        <v>0</v>
      </c>
      <c r="Q663" s="73">
        <v>0</v>
      </c>
      <c r="R663" s="73">
        <v>0</v>
      </c>
      <c r="S663" s="73">
        <v>0</v>
      </c>
      <c r="T663" s="73">
        <v>0</v>
      </c>
      <c r="U663" s="73">
        <v>0</v>
      </c>
      <c r="V663" s="73">
        <v>0</v>
      </c>
      <c r="W663" s="73">
        <v>0</v>
      </c>
      <c r="X663" s="73">
        <v>0</v>
      </c>
      <c r="Y663" s="73">
        <v>0</v>
      </c>
      <c r="Z663" s="73">
        <v>0</v>
      </c>
      <c r="AA663" s="73">
        <v>0</v>
      </c>
      <c r="AB663" s="73">
        <v>0</v>
      </c>
      <c r="AC663" s="73">
        <v>0</v>
      </c>
      <c r="AD663" s="73">
        <v>0</v>
      </c>
      <c r="AE663" s="73">
        <v>0</v>
      </c>
      <c r="AF663" s="73">
        <v>0</v>
      </c>
    </row>
    <row r="664" spans="1:32" x14ac:dyDescent="0.2">
      <c r="A664" s="74" t="s">
        <v>81</v>
      </c>
      <c r="B664" s="75"/>
      <c r="C664" s="72">
        <v>0</v>
      </c>
      <c r="D664" s="73">
        <v>0</v>
      </c>
      <c r="E664" s="73">
        <v>0</v>
      </c>
      <c r="F664" s="73">
        <v>0</v>
      </c>
      <c r="G664" s="73">
        <v>0</v>
      </c>
      <c r="H664" s="73">
        <v>0</v>
      </c>
      <c r="I664" s="73">
        <v>0</v>
      </c>
      <c r="J664" s="73">
        <v>0</v>
      </c>
      <c r="K664" s="73">
        <v>0</v>
      </c>
      <c r="L664" s="73">
        <v>0</v>
      </c>
      <c r="M664" s="73">
        <v>0</v>
      </c>
      <c r="N664" s="73">
        <v>0</v>
      </c>
      <c r="O664" s="73">
        <v>0</v>
      </c>
      <c r="P664" s="73">
        <v>0</v>
      </c>
      <c r="Q664" s="73">
        <v>0</v>
      </c>
      <c r="R664" s="73">
        <v>0</v>
      </c>
      <c r="S664" s="73">
        <v>0</v>
      </c>
      <c r="T664" s="73">
        <v>0</v>
      </c>
      <c r="U664" s="73">
        <v>0</v>
      </c>
      <c r="V664" s="73">
        <v>0</v>
      </c>
      <c r="W664" s="73">
        <v>0</v>
      </c>
      <c r="X664" s="73">
        <v>0</v>
      </c>
      <c r="Y664" s="73">
        <v>0</v>
      </c>
      <c r="Z664" s="73">
        <v>0</v>
      </c>
      <c r="AA664" s="73">
        <v>0</v>
      </c>
      <c r="AB664" s="73">
        <v>0</v>
      </c>
      <c r="AC664" s="73">
        <v>0</v>
      </c>
      <c r="AD664" s="73">
        <v>0</v>
      </c>
      <c r="AE664" s="73">
        <v>0</v>
      </c>
      <c r="AF664" s="73">
        <v>0</v>
      </c>
    </row>
    <row r="665" spans="1:32" x14ac:dyDescent="0.2">
      <c r="A665" s="76" t="s">
        <v>82</v>
      </c>
      <c r="B665" s="28"/>
      <c r="C665" s="78">
        <v>0</v>
      </c>
      <c r="D665" s="78">
        <v>0</v>
      </c>
      <c r="E665" s="78">
        <v>0</v>
      </c>
      <c r="F665" s="78">
        <v>0</v>
      </c>
      <c r="G665" s="78">
        <v>0</v>
      </c>
      <c r="H665" s="78">
        <v>0</v>
      </c>
      <c r="I665" s="78">
        <v>0</v>
      </c>
      <c r="J665" s="78">
        <v>0</v>
      </c>
      <c r="K665" s="78">
        <v>0</v>
      </c>
      <c r="L665" s="78">
        <v>0</v>
      </c>
      <c r="M665" s="78">
        <v>0</v>
      </c>
      <c r="N665" s="78">
        <v>0</v>
      </c>
      <c r="O665" s="78">
        <v>0</v>
      </c>
      <c r="P665" s="78">
        <v>0</v>
      </c>
      <c r="Q665" s="78">
        <v>0</v>
      </c>
      <c r="R665" s="78">
        <v>0</v>
      </c>
      <c r="S665" s="78">
        <v>0</v>
      </c>
      <c r="T665" s="78">
        <v>0</v>
      </c>
      <c r="U665" s="78">
        <v>0</v>
      </c>
      <c r="V665" s="78">
        <v>0</v>
      </c>
      <c r="W665" s="78">
        <v>0</v>
      </c>
      <c r="X665" s="78">
        <v>0</v>
      </c>
      <c r="Y665" s="78">
        <v>0</v>
      </c>
      <c r="Z665" s="78">
        <v>0</v>
      </c>
      <c r="AA665" s="78">
        <v>0</v>
      </c>
      <c r="AB665" s="78">
        <v>0</v>
      </c>
      <c r="AC665" s="78">
        <v>0</v>
      </c>
      <c r="AD665" s="78">
        <v>0</v>
      </c>
      <c r="AE665" s="78">
        <v>0</v>
      </c>
      <c r="AF665" s="78">
        <v>0</v>
      </c>
    </row>
    <row r="666" spans="1:32" x14ac:dyDescent="0.2">
      <c r="A666" s="79" t="s">
        <v>83</v>
      </c>
      <c r="B666" s="80" t="s">
        <v>84</v>
      </c>
      <c r="C666" s="81">
        <v>0</v>
      </c>
      <c r="D666" s="82">
        <v>0</v>
      </c>
      <c r="E666" s="82">
        <v>0</v>
      </c>
      <c r="F666" s="82">
        <v>0</v>
      </c>
      <c r="G666" s="82">
        <v>0</v>
      </c>
      <c r="H666" s="82">
        <v>0</v>
      </c>
      <c r="I666" s="82">
        <v>0</v>
      </c>
      <c r="J666" s="82">
        <v>0</v>
      </c>
      <c r="K666" s="82">
        <v>0</v>
      </c>
      <c r="L666" s="82">
        <v>0</v>
      </c>
      <c r="M666" s="82">
        <v>0</v>
      </c>
      <c r="N666" s="82">
        <v>0</v>
      </c>
      <c r="O666" s="82">
        <v>0</v>
      </c>
      <c r="P666" s="82">
        <v>0</v>
      </c>
      <c r="Q666" s="82">
        <v>0</v>
      </c>
      <c r="R666" s="82">
        <v>0</v>
      </c>
      <c r="S666" s="82">
        <v>0</v>
      </c>
      <c r="T666" s="82">
        <v>0</v>
      </c>
      <c r="U666" s="82">
        <v>0</v>
      </c>
      <c r="V666" s="82">
        <v>0</v>
      </c>
      <c r="W666" s="82">
        <v>0</v>
      </c>
      <c r="X666" s="82">
        <v>0</v>
      </c>
      <c r="Y666" s="82">
        <v>0</v>
      </c>
      <c r="Z666" s="82">
        <v>0</v>
      </c>
      <c r="AA666" s="82">
        <v>0</v>
      </c>
      <c r="AB666" s="82">
        <v>0</v>
      </c>
      <c r="AC666" s="82">
        <v>0</v>
      </c>
      <c r="AD666" s="82">
        <v>0</v>
      </c>
      <c r="AE666" s="82">
        <v>0</v>
      </c>
      <c r="AF666" s="82">
        <v>0</v>
      </c>
    </row>
    <row r="667" spans="1:32" x14ac:dyDescent="0.2">
      <c r="A667" s="83" t="s">
        <v>85</v>
      </c>
      <c r="B667" s="84">
        <v>84</v>
      </c>
      <c r="C667" s="72">
        <v>0</v>
      </c>
      <c r="D667" s="73">
        <v>0</v>
      </c>
      <c r="E667" s="73">
        <v>0</v>
      </c>
      <c r="F667" s="73">
        <v>0</v>
      </c>
      <c r="G667" s="73">
        <v>0</v>
      </c>
      <c r="H667" s="73">
        <v>0</v>
      </c>
      <c r="I667" s="73">
        <v>0</v>
      </c>
      <c r="J667" s="73">
        <v>0</v>
      </c>
      <c r="K667" s="73">
        <v>0</v>
      </c>
      <c r="L667" s="73">
        <v>0</v>
      </c>
      <c r="M667" s="73">
        <v>0</v>
      </c>
      <c r="N667" s="73">
        <v>0</v>
      </c>
      <c r="O667" s="73">
        <v>0</v>
      </c>
      <c r="P667" s="73">
        <v>0</v>
      </c>
      <c r="Q667" s="73">
        <v>0</v>
      </c>
      <c r="R667" s="73">
        <v>0</v>
      </c>
      <c r="S667" s="73">
        <v>0</v>
      </c>
      <c r="T667" s="73">
        <v>0</v>
      </c>
      <c r="U667" s="73">
        <v>0</v>
      </c>
      <c r="V667" s="73">
        <v>0</v>
      </c>
      <c r="W667" s="73">
        <v>0</v>
      </c>
      <c r="X667" s="73">
        <v>0</v>
      </c>
      <c r="Y667" s="73">
        <v>0</v>
      </c>
      <c r="Z667" s="73">
        <v>0</v>
      </c>
      <c r="AA667" s="73">
        <v>0</v>
      </c>
      <c r="AB667" s="73">
        <v>0</v>
      </c>
      <c r="AC667" s="73">
        <v>0</v>
      </c>
      <c r="AD667" s="73">
        <v>0</v>
      </c>
      <c r="AE667" s="73">
        <v>0</v>
      </c>
      <c r="AF667" s="73">
        <v>0</v>
      </c>
    </row>
    <row r="668" spans="1:32" x14ac:dyDescent="0.2">
      <c r="A668" s="70" t="s">
        <v>86</v>
      </c>
      <c r="B668" s="71">
        <v>85</v>
      </c>
      <c r="C668" s="72">
        <v>0</v>
      </c>
      <c r="D668" s="73">
        <v>0</v>
      </c>
      <c r="E668" s="73">
        <v>0</v>
      </c>
      <c r="F668" s="73">
        <v>0</v>
      </c>
      <c r="G668" s="73">
        <v>0</v>
      </c>
      <c r="H668" s="73">
        <v>0</v>
      </c>
      <c r="I668" s="73">
        <v>0</v>
      </c>
      <c r="J668" s="73">
        <v>0</v>
      </c>
      <c r="K668" s="73">
        <v>0</v>
      </c>
      <c r="L668" s="73">
        <v>0</v>
      </c>
      <c r="M668" s="73">
        <v>0</v>
      </c>
      <c r="N668" s="73">
        <v>0</v>
      </c>
      <c r="O668" s="73">
        <v>0</v>
      </c>
      <c r="P668" s="73">
        <v>0</v>
      </c>
      <c r="Q668" s="73">
        <v>0</v>
      </c>
      <c r="R668" s="73">
        <v>0</v>
      </c>
      <c r="S668" s="73">
        <v>0</v>
      </c>
      <c r="T668" s="73">
        <v>0</v>
      </c>
      <c r="U668" s="73">
        <v>0</v>
      </c>
      <c r="V668" s="73">
        <v>0</v>
      </c>
      <c r="W668" s="73">
        <v>0</v>
      </c>
      <c r="X668" s="73">
        <v>0</v>
      </c>
      <c r="Y668" s="73">
        <v>0</v>
      </c>
      <c r="Z668" s="73">
        <v>0</v>
      </c>
      <c r="AA668" s="73">
        <v>0</v>
      </c>
      <c r="AB668" s="73">
        <v>0</v>
      </c>
      <c r="AC668" s="73">
        <v>0</v>
      </c>
      <c r="AD668" s="73">
        <v>0</v>
      </c>
      <c r="AE668" s="73">
        <v>0</v>
      </c>
      <c r="AF668" s="73">
        <v>0</v>
      </c>
    </row>
    <row r="669" spans="1:32" x14ac:dyDescent="0.2">
      <c r="A669" s="74" t="s">
        <v>87</v>
      </c>
      <c r="B669" s="75" t="s">
        <v>88</v>
      </c>
      <c r="C669" s="85">
        <v>0</v>
      </c>
      <c r="D669" s="86">
        <v>0</v>
      </c>
      <c r="E669" s="86">
        <v>0</v>
      </c>
      <c r="F669" s="86">
        <v>0</v>
      </c>
      <c r="G669" s="86">
        <v>0</v>
      </c>
      <c r="H669" s="86">
        <v>0</v>
      </c>
      <c r="I669" s="86">
        <v>0</v>
      </c>
      <c r="J669" s="86">
        <v>0</v>
      </c>
      <c r="K669" s="86">
        <v>0</v>
      </c>
      <c r="L669" s="86">
        <v>0</v>
      </c>
      <c r="M669" s="86">
        <v>0</v>
      </c>
      <c r="N669" s="86">
        <v>0</v>
      </c>
      <c r="O669" s="86">
        <v>0</v>
      </c>
      <c r="P669" s="86">
        <v>0</v>
      </c>
      <c r="Q669" s="86">
        <v>0</v>
      </c>
      <c r="R669" s="86">
        <v>0</v>
      </c>
      <c r="S669" s="86">
        <v>0</v>
      </c>
      <c r="T669" s="86">
        <v>0</v>
      </c>
      <c r="U669" s="86">
        <v>0</v>
      </c>
      <c r="V669" s="86">
        <v>0</v>
      </c>
      <c r="W669" s="86">
        <v>0</v>
      </c>
      <c r="X669" s="86">
        <v>0</v>
      </c>
      <c r="Y669" s="86">
        <v>0</v>
      </c>
      <c r="Z669" s="86">
        <v>0</v>
      </c>
      <c r="AA669" s="86">
        <v>0</v>
      </c>
      <c r="AB669" s="86">
        <v>0</v>
      </c>
      <c r="AC669" s="86">
        <v>0</v>
      </c>
      <c r="AD669" s="86">
        <v>0</v>
      </c>
      <c r="AE669" s="86">
        <v>0</v>
      </c>
      <c r="AF669" s="86">
        <v>0</v>
      </c>
    </row>
    <row r="670" spans="1:32" x14ac:dyDescent="0.2">
      <c r="A670" s="32" t="s">
        <v>89</v>
      </c>
      <c r="B670" s="33"/>
      <c r="C670" s="34">
        <v>0</v>
      </c>
      <c r="D670" s="34">
        <v>0</v>
      </c>
      <c r="E670" s="34">
        <v>0</v>
      </c>
      <c r="F670" s="34">
        <v>0</v>
      </c>
      <c r="G670" s="34">
        <v>0</v>
      </c>
      <c r="H670" s="34">
        <v>0</v>
      </c>
      <c r="I670" s="34">
        <v>0</v>
      </c>
      <c r="J670" s="34">
        <v>0</v>
      </c>
      <c r="K670" s="34">
        <v>0</v>
      </c>
      <c r="L670" s="34">
        <v>0</v>
      </c>
      <c r="M670" s="34">
        <v>0</v>
      </c>
      <c r="N670" s="34">
        <v>0</v>
      </c>
      <c r="O670" s="34">
        <v>0</v>
      </c>
      <c r="P670" s="34">
        <v>0</v>
      </c>
      <c r="Q670" s="34">
        <v>0</v>
      </c>
      <c r="R670" s="34">
        <v>0</v>
      </c>
      <c r="S670" s="34">
        <v>0</v>
      </c>
      <c r="T670" s="34">
        <v>0</v>
      </c>
      <c r="U670" s="34">
        <v>0</v>
      </c>
      <c r="V670" s="34">
        <v>0</v>
      </c>
      <c r="W670" s="34">
        <v>0</v>
      </c>
      <c r="X670" s="34">
        <v>0</v>
      </c>
      <c r="Y670" s="34">
        <v>0</v>
      </c>
      <c r="Z670" s="34">
        <v>0</v>
      </c>
      <c r="AA670" s="34">
        <v>0</v>
      </c>
      <c r="AB670" s="34">
        <v>0</v>
      </c>
      <c r="AC670" s="34">
        <v>0</v>
      </c>
      <c r="AD670" s="34">
        <v>0</v>
      </c>
      <c r="AE670" s="34">
        <v>0</v>
      </c>
      <c r="AF670" s="34">
        <v>0</v>
      </c>
    </row>
    <row r="671" spans="1:32" ht="13.5" thickBot="1" x14ac:dyDescent="0.25">
      <c r="A671" s="30" t="s">
        <v>90</v>
      </c>
      <c r="B671" s="31"/>
      <c r="C671" s="19">
        <v>0</v>
      </c>
      <c r="D671" s="19">
        <v>0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19">
        <v>0</v>
      </c>
      <c r="L671" s="19">
        <v>0</v>
      </c>
      <c r="M671" s="19">
        <v>0</v>
      </c>
      <c r="N671" s="19">
        <v>0</v>
      </c>
      <c r="O671" s="19">
        <v>0</v>
      </c>
      <c r="P671" s="19">
        <v>0</v>
      </c>
      <c r="Q671" s="19">
        <v>0</v>
      </c>
      <c r="R671" s="19">
        <v>0</v>
      </c>
      <c r="S671" s="19">
        <v>0</v>
      </c>
      <c r="T671" s="19">
        <v>0</v>
      </c>
      <c r="U671" s="19">
        <v>0</v>
      </c>
      <c r="V671" s="19">
        <v>0</v>
      </c>
      <c r="W671" s="19">
        <v>0</v>
      </c>
      <c r="X671" s="19">
        <v>0</v>
      </c>
      <c r="Y671" s="19">
        <v>0</v>
      </c>
      <c r="Z671" s="19">
        <v>0</v>
      </c>
      <c r="AA671" s="19">
        <v>0</v>
      </c>
      <c r="AB671" s="19">
        <v>0</v>
      </c>
      <c r="AC671" s="19">
        <v>0</v>
      </c>
      <c r="AD671" s="19">
        <v>0</v>
      </c>
      <c r="AE671" s="19">
        <v>0</v>
      </c>
      <c r="AF671" s="19">
        <v>0</v>
      </c>
    </row>
    <row r="672" spans="1:32" ht="13.5" thickBot="1" x14ac:dyDescent="0.25">
      <c r="A672" s="36" t="s">
        <v>91</v>
      </c>
      <c r="B672" s="37"/>
      <c r="C672" s="38">
        <v>0</v>
      </c>
      <c r="D672" s="38">
        <v>0</v>
      </c>
      <c r="E672" s="38">
        <v>0</v>
      </c>
      <c r="F672" s="38">
        <v>0</v>
      </c>
      <c r="G672" s="38">
        <v>0</v>
      </c>
      <c r="H672" s="38">
        <v>0</v>
      </c>
      <c r="I672" s="38">
        <v>0</v>
      </c>
      <c r="J672" s="38">
        <v>0</v>
      </c>
      <c r="K672" s="38">
        <v>0</v>
      </c>
      <c r="L672" s="38">
        <v>0</v>
      </c>
      <c r="M672" s="38">
        <v>0</v>
      </c>
      <c r="N672" s="38">
        <v>0</v>
      </c>
      <c r="O672" s="38">
        <v>0</v>
      </c>
      <c r="P672" s="38">
        <v>0</v>
      </c>
      <c r="Q672" s="38">
        <v>0</v>
      </c>
      <c r="R672" s="38">
        <v>0</v>
      </c>
      <c r="S672" s="38">
        <v>-9.0214819199996299E-4</v>
      </c>
      <c r="T672" s="38">
        <v>0</v>
      </c>
      <c r="U672" s="38">
        <v>0.24055006968000825</v>
      </c>
      <c r="V672" s="38">
        <v>-2.0250244148201091E-8</v>
      </c>
      <c r="W672" s="38">
        <v>1.1643889052947998E-7</v>
      </c>
      <c r="X672" s="38">
        <v>1.3688205669287967</v>
      </c>
      <c r="Y672" s="38">
        <v>4.7970261967208216E-2</v>
      </c>
      <c r="Z672" s="38">
        <v>-0.84642661910401173</v>
      </c>
      <c r="AA672" s="38">
        <v>-1.8170155597439965</v>
      </c>
      <c r="AB672" s="38">
        <v>-1.2895028828160022</v>
      </c>
      <c r="AC672" s="38">
        <v>-0.90424004179200423</v>
      </c>
      <c r="AD672" s="38">
        <v>-0.19271495275199868</v>
      </c>
      <c r="AE672" s="38">
        <v>0.65812014360000148</v>
      </c>
      <c r="AF672" s="38">
        <v>0.72286421092800879</v>
      </c>
    </row>
    <row r="674" spans="1:32" x14ac:dyDescent="0.2">
      <c r="A674" s="94"/>
      <c r="B674" s="95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</row>
    <row r="675" spans="1:32" x14ac:dyDescent="0.2">
      <c r="A675"/>
      <c r="B675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 spans="1:32" ht="60.75" thickBot="1" x14ac:dyDescent="0.3">
      <c r="A676" s="97" t="s">
        <v>129</v>
      </c>
      <c r="B676" s="2" t="s">
        <v>1</v>
      </c>
      <c r="C676" s="3">
        <v>1990</v>
      </c>
      <c r="D676" s="3">
        <v>1991</v>
      </c>
      <c r="E676" s="3">
        <v>1992</v>
      </c>
      <c r="F676" s="3">
        <v>1993</v>
      </c>
      <c r="G676" s="3">
        <v>1994</v>
      </c>
      <c r="H676" s="3">
        <v>1995</v>
      </c>
      <c r="I676" s="3">
        <v>1996</v>
      </c>
      <c r="J676" s="3">
        <v>1997</v>
      </c>
      <c r="K676" s="3">
        <v>1998</v>
      </c>
      <c r="L676" s="3">
        <v>1999</v>
      </c>
      <c r="M676" s="3">
        <v>2000</v>
      </c>
      <c r="N676" s="3">
        <v>2001</v>
      </c>
      <c r="O676" s="3">
        <v>2002</v>
      </c>
      <c r="P676" s="3">
        <v>2003</v>
      </c>
      <c r="Q676" s="3">
        <v>2004</v>
      </c>
      <c r="R676" s="3">
        <v>2005</v>
      </c>
      <c r="S676" s="3">
        <v>2006</v>
      </c>
      <c r="T676" s="3">
        <v>2007</v>
      </c>
      <c r="U676" s="3">
        <v>2008</v>
      </c>
      <c r="V676" s="3">
        <v>2009</v>
      </c>
      <c r="W676" s="3">
        <v>2010</v>
      </c>
      <c r="X676" s="3">
        <v>2011</v>
      </c>
      <c r="Y676" s="3">
        <v>2012</v>
      </c>
      <c r="Z676" s="3">
        <v>2013</v>
      </c>
      <c r="AA676" s="3">
        <v>2014</v>
      </c>
      <c r="AB676" s="3">
        <v>2015</v>
      </c>
      <c r="AC676" s="3">
        <v>2016</v>
      </c>
      <c r="AD676" s="3">
        <v>2017</v>
      </c>
      <c r="AE676" s="3">
        <v>2018</v>
      </c>
      <c r="AF676" s="3">
        <v>2019</v>
      </c>
    </row>
    <row r="677" spans="1:32" x14ac:dyDescent="0.2">
      <c r="A677" s="5" t="s">
        <v>2</v>
      </c>
      <c r="B677" s="6"/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3.6477720921600003E-2</v>
      </c>
      <c r="W677" s="7">
        <v>4.0937793753600002E-2</v>
      </c>
      <c r="X677" s="7">
        <v>4.6610568960000001E-2</v>
      </c>
      <c r="Y677" s="7">
        <v>5.5539877132800002E-2</v>
      </c>
      <c r="Z677" s="7">
        <v>6.014300332800001E-2</v>
      </c>
      <c r="AA677" s="7">
        <v>0.21133577127779707</v>
      </c>
      <c r="AB677" s="7">
        <v>0.2931054845044927</v>
      </c>
      <c r="AC677" s="7">
        <v>0.5297589742640979</v>
      </c>
      <c r="AD677" s="7">
        <v>0.92892160911146293</v>
      </c>
      <c r="AE677" s="7">
        <v>1.4323955643044282</v>
      </c>
      <c r="AF677" s="7">
        <v>1.8420933108829929</v>
      </c>
    </row>
    <row r="678" spans="1:32" x14ac:dyDescent="0.2">
      <c r="A678" s="10" t="s">
        <v>3</v>
      </c>
      <c r="B678" s="11"/>
      <c r="C678" s="12">
        <v>0</v>
      </c>
      <c r="D678" s="12">
        <v>0</v>
      </c>
      <c r="E678" s="12">
        <v>0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0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F678" s="12">
        <v>0</v>
      </c>
    </row>
    <row r="679" spans="1:32" x14ac:dyDescent="0.2">
      <c r="A679" s="10" t="s">
        <v>4</v>
      </c>
      <c r="B679" s="11"/>
      <c r="C679" s="12">
        <v>0</v>
      </c>
      <c r="D679" s="12">
        <v>0</v>
      </c>
      <c r="E679" s="12">
        <v>0</v>
      </c>
      <c r="F679" s="12">
        <v>0</v>
      </c>
      <c r="G679" s="12">
        <v>0</v>
      </c>
      <c r="H679" s="12">
        <v>0</v>
      </c>
      <c r="I679" s="12">
        <v>0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2">
        <v>0</v>
      </c>
      <c r="S679" s="12">
        <v>0</v>
      </c>
      <c r="T679" s="12">
        <v>0</v>
      </c>
      <c r="U679" s="12">
        <v>0</v>
      </c>
      <c r="V679" s="12">
        <v>0</v>
      </c>
      <c r="W679" s="12">
        <v>0</v>
      </c>
      <c r="X679" s="12">
        <v>0</v>
      </c>
      <c r="Y679" s="12">
        <v>0</v>
      </c>
      <c r="Z679" s="12">
        <v>0</v>
      </c>
      <c r="AA679" s="12">
        <v>0</v>
      </c>
      <c r="AB679" s="12">
        <v>0</v>
      </c>
      <c r="AC679" s="12">
        <v>0</v>
      </c>
      <c r="AD679" s="12">
        <v>0</v>
      </c>
      <c r="AE679" s="12">
        <v>0</v>
      </c>
      <c r="AF679" s="12">
        <v>0</v>
      </c>
    </row>
    <row r="680" spans="1:32" x14ac:dyDescent="0.2">
      <c r="A680" s="10" t="s">
        <v>5</v>
      </c>
      <c r="B680" s="11"/>
      <c r="C680" s="12">
        <v>0</v>
      </c>
      <c r="D680" s="12">
        <v>0</v>
      </c>
      <c r="E680" s="12">
        <v>0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</row>
    <row r="681" spans="1:32" ht="13.5" thickBot="1" x14ac:dyDescent="0.25">
      <c r="A681" s="13" t="s">
        <v>6</v>
      </c>
      <c r="B681" s="14"/>
      <c r="C681" s="15">
        <v>0</v>
      </c>
      <c r="D681" s="15">
        <v>0</v>
      </c>
      <c r="E681" s="15">
        <v>0</v>
      </c>
      <c r="F681" s="15">
        <v>0</v>
      </c>
      <c r="G681" s="15">
        <v>0</v>
      </c>
      <c r="H681" s="15">
        <v>0</v>
      </c>
      <c r="I681" s="15">
        <v>0</v>
      </c>
      <c r="J681" s="15">
        <v>0</v>
      </c>
      <c r="K681" s="15">
        <v>0</v>
      </c>
      <c r="L681" s="15">
        <v>0</v>
      </c>
      <c r="M681" s="15">
        <v>0</v>
      </c>
      <c r="N681" s="15">
        <v>0</v>
      </c>
      <c r="O681" s="15">
        <v>0</v>
      </c>
      <c r="P681" s="15">
        <v>0</v>
      </c>
      <c r="Q681" s="15">
        <v>0</v>
      </c>
      <c r="R681" s="15">
        <v>0</v>
      </c>
      <c r="S681" s="15">
        <v>0</v>
      </c>
      <c r="T681" s="15">
        <v>0</v>
      </c>
      <c r="U681" s="15">
        <v>0</v>
      </c>
      <c r="V681" s="15">
        <v>0</v>
      </c>
      <c r="W681" s="15">
        <v>0</v>
      </c>
      <c r="X681" s="15">
        <v>0</v>
      </c>
      <c r="Y681" s="15">
        <v>0</v>
      </c>
      <c r="Z681" s="15">
        <v>0</v>
      </c>
      <c r="AA681" s="15">
        <v>0</v>
      </c>
      <c r="AB681" s="15">
        <v>0</v>
      </c>
      <c r="AC681" s="15">
        <v>0</v>
      </c>
      <c r="AD681" s="15">
        <v>0</v>
      </c>
      <c r="AE681" s="15">
        <v>0</v>
      </c>
      <c r="AF681" s="15">
        <v>0</v>
      </c>
    </row>
    <row r="682" spans="1:32" x14ac:dyDescent="0.2">
      <c r="A682" s="16" t="s">
        <v>7</v>
      </c>
      <c r="B682" s="17"/>
      <c r="C682" s="18">
        <v>0</v>
      </c>
      <c r="D682" s="18">
        <v>0</v>
      </c>
      <c r="E682" s="18">
        <v>0</v>
      </c>
      <c r="F682" s="18">
        <v>0</v>
      </c>
      <c r="G682" s="18">
        <v>0</v>
      </c>
      <c r="H682" s="18">
        <v>0</v>
      </c>
      <c r="I682" s="18">
        <v>0</v>
      </c>
      <c r="J682" s="18">
        <v>0</v>
      </c>
      <c r="K682" s="18">
        <v>0</v>
      </c>
      <c r="L682" s="18">
        <v>0</v>
      </c>
      <c r="M682" s="18">
        <v>0</v>
      </c>
      <c r="N682" s="18">
        <v>0</v>
      </c>
      <c r="O682" s="18">
        <v>0</v>
      </c>
      <c r="P682" s="18">
        <v>0</v>
      </c>
      <c r="Q682" s="18">
        <v>0</v>
      </c>
      <c r="R682" s="18">
        <v>0</v>
      </c>
      <c r="S682" s="18">
        <v>0</v>
      </c>
      <c r="T682" s="18">
        <v>0</v>
      </c>
      <c r="U682" s="18">
        <v>0</v>
      </c>
      <c r="V682" s="18">
        <v>3.6477720921600003E-2</v>
      </c>
      <c r="W682" s="18">
        <v>4.0937793753600002E-2</v>
      </c>
      <c r="X682" s="18">
        <v>4.6610568960000001E-2</v>
      </c>
      <c r="Y682" s="18">
        <v>5.5539877132800002E-2</v>
      </c>
      <c r="Z682" s="18">
        <v>6.014300332800001E-2</v>
      </c>
      <c r="AA682" s="18">
        <v>0.21133577127779707</v>
      </c>
      <c r="AB682" s="18">
        <v>0.2931054845044927</v>
      </c>
      <c r="AC682" s="18">
        <v>0.5297589742640979</v>
      </c>
      <c r="AD682" s="18">
        <v>0.92892160911146293</v>
      </c>
      <c r="AE682" s="18">
        <v>1.4323955643044282</v>
      </c>
      <c r="AF682" s="18">
        <v>1.8420933108829929</v>
      </c>
    </row>
    <row r="683" spans="1:32" ht="13.5" thickBot="1" x14ac:dyDescent="0.25">
      <c r="A683" s="21" t="s">
        <v>8</v>
      </c>
      <c r="B683" s="22"/>
      <c r="C683" s="23">
        <f t="shared" ref="C683:AF683" si="10">C682-C702</f>
        <v>0</v>
      </c>
      <c r="D683" s="23">
        <f t="shared" si="10"/>
        <v>0</v>
      </c>
      <c r="E683" s="23">
        <f t="shared" si="10"/>
        <v>0</v>
      </c>
      <c r="F683" s="23">
        <f t="shared" si="10"/>
        <v>0</v>
      </c>
      <c r="G683" s="23">
        <f t="shared" si="10"/>
        <v>0</v>
      </c>
      <c r="H683" s="23">
        <f t="shared" si="10"/>
        <v>0</v>
      </c>
      <c r="I683" s="23">
        <f t="shared" si="10"/>
        <v>0</v>
      </c>
      <c r="J683" s="23">
        <f t="shared" si="10"/>
        <v>0</v>
      </c>
      <c r="K683" s="23">
        <f t="shared" si="10"/>
        <v>0</v>
      </c>
      <c r="L683" s="23">
        <f t="shared" si="10"/>
        <v>0</v>
      </c>
      <c r="M683" s="23">
        <f t="shared" si="10"/>
        <v>0</v>
      </c>
      <c r="N683" s="23">
        <f t="shared" si="10"/>
        <v>0</v>
      </c>
      <c r="O683" s="23">
        <f t="shared" si="10"/>
        <v>0</v>
      </c>
      <c r="P683" s="23">
        <f t="shared" si="10"/>
        <v>0</v>
      </c>
      <c r="Q683" s="23">
        <f t="shared" si="10"/>
        <v>0</v>
      </c>
      <c r="R683" s="23">
        <f t="shared" si="10"/>
        <v>0</v>
      </c>
      <c r="S683" s="23">
        <f t="shared" si="10"/>
        <v>0</v>
      </c>
      <c r="T683" s="23">
        <f t="shared" si="10"/>
        <v>0</v>
      </c>
      <c r="U683" s="23">
        <f t="shared" si="10"/>
        <v>0</v>
      </c>
      <c r="V683" s="23">
        <f t="shared" si="10"/>
        <v>3.6477720921600003E-2</v>
      </c>
      <c r="W683" s="23">
        <f t="shared" si="10"/>
        <v>4.0937793753600002E-2</v>
      </c>
      <c r="X683" s="23">
        <f t="shared" si="10"/>
        <v>4.6610568960000001E-2</v>
      </c>
      <c r="Y683" s="23">
        <f t="shared" si="10"/>
        <v>5.5539877132800002E-2</v>
      </c>
      <c r="Z683" s="23">
        <f t="shared" si="10"/>
        <v>6.014300332800001E-2</v>
      </c>
      <c r="AA683" s="23">
        <f t="shared" si="10"/>
        <v>0.21133577127779707</v>
      </c>
      <c r="AB683" s="23">
        <f t="shared" si="10"/>
        <v>0.2931054845044927</v>
      </c>
      <c r="AC683" s="23">
        <f t="shared" si="10"/>
        <v>0.5297589742640979</v>
      </c>
      <c r="AD683" s="23">
        <f t="shared" si="10"/>
        <v>0.92892160911146293</v>
      </c>
      <c r="AE683" s="23">
        <f t="shared" si="10"/>
        <v>1.4323955643044282</v>
      </c>
      <c r="AF683" s="23">
        <f t="shared" si="10"/>
        <v>1.8420933108829929</v>
      </c>
    </row>
    <row r="684" spans="1:32" x14ac:dyDescent="0.2">
      <c r="A684" s="16" t="s">
        <v>9</v>
      </c>
      <c r="B684" s="17"/>
      <c r="C684" s="18">
        <v>0</v>
      </c>
      <c r="D684" s="18">
        <v>0</v>
      </c>
      <c r="E684" s="18">
        <v>0</v>
      </c>
      <c r="F684" s="18">
        <v>0</v>
      </c>
      <c r="G684" s="18">
        <v>0</v>
      </c>
      <c r="H684" s="18">
        <v>0</v>
      </c>
      <c r="I684" s="18">
        <v>0</v>
      </c>
      <c r="J684" s="18">
        <v>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8">
        <v>0</v>
      </c>
      <c r="W684" s="18">
        <v>0</v>
      </c>
      <c r="X684" s="18">
        <v>0</v>
      </c>
      <c r="Y684" s="18">
        <v>0</v>
      </c>
      <c r="Z684" s="18">
        <v>0</v>
      </c>
      <c r="AA684" s="18">
        <v>0</v>
      </c>
      <c r="AB684" s="18">
        <v>0</v>
      </c>
      <c r="AC684" s="18">
        <v>0</v>
      </c>
      <c r="AD684" s="18">
        <v>0</v>
      </c>
      <c r="AE684" s="18">
        <v>0</v>
      </c>
      <c r="AF684" s="18">
        <v>0</v>
      </c>
    </row>
    <row r="685" spans="1:32" x14ac:dyDescent="0.2">
      <c r="A685" s="24" t="s">
        <v>10</v>
      </c>
      <c r="B685" s="25"/>
      <c r="C685" s="26">
        <v>0</v>
      </c>
      <c r="D685" s="26">
        <v>0</v>
      </c>
      <c r="E685" s="26">
        <v>0</v>
      </c>
      <c r="F685" s="26">
        <v>0</v>
      </c>
      <c r="G685" s="26">
        <v>0</v>
      </c>
      <c r="H685" s="26">
        <v>0</v>
      </c>
      <c r="I685" s="26">
        <v>0</v>
      </c>
      <c r="J685" s="26">
        <v>0</v>
      </c>
      <c r="K685" s="26">
        <v>0</v>
      </c>
      <c r="L685" s="26">
        <v>0</v>
      </c>
      <c r="M685" s="26">
        <v>0</v>
      </c>
      <c r="N685" s="26">
        <v>0</v>
      </c>
      <c r="O685" s="26">
        <v>0</v>
      </c>
      <c r="P685" s="26">
        <v>0</v>
      </c>
      <c r="Q685" s="26">
        <v>0</v>
      </c>
      <c r="R685" s="26">
        <v>0</v>
      </c>
      <c r="S685" s="26">
        <v>0</v>
      </c>
      <c r="T685" s="26">
        <v>0</v>
      </c>
      <c r="U685" s="26">
        <v>0</v>
      </c>
      <c r="V685" s="26">
        <v>0</v>
      </c>
      <c r="W685" s="26">
        <v>0</v>
      </c>
      <c r="X685" s="26">
        <v>0</v>
      </c>
      <c r="Y685" s="26">
        <v>0</v>
      </c>
      <c r="Z685" s="26">
        <v>0</v>
      </c>
      <c r="AA685" s="26">
        <v>0</v>
      </c>
      <c r="AB685" s="26">
        <v>0</v>
      </c>
      <c r="AC685" s="26">
        <v>0</v>
      </c>
      <c r="AD685" s="26">
        <v>0</v>
      </c>
      <c r="AE685" s="26">
        <v>0</v>
      </c>
      <c r="AF685" s="26">
        <v>0</v>
      </c>
    </row>
    <row r="686" spans="1:32" x14ac:dyDescent="0.2">
      <c r="A686" s="10" t="s">
        <v>11</v>
      </c>
      <c r="B686" s="11"/>
      <c r="C686" s="12">
        <v>0</v>
      </c>
      <c r="D686" s="12">
        <v>0</v>
      </c>
      <c r="E686" s="12">
        <v>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</row>
    <row r="687" spans="1:32" x14ac:dyDescent="0.2">
      <c r="A687" s="10" t="s">
        <v>12</v>
      </c>
      <c r="B687" s="11"/>
      <c r="C687" s="12">
        <v>0</v>
      </c>
      <c r="D687" s="12">
        <v>0</v>
      </c>
      <c r="E687" s="12">
        <v>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  <c r="U687" s="12">
        <v>0</v>
      </c>
      <c r="V687" s="12">
        <v>0</v>
      </c>
      <c r="W687" s="12">
        <v>0</v>
      </c>
      <c r="X687" s="12">
        <v>0</v>
      </c>
      <c r="Y687" s="12">
        <v>0</v>
      </c>
      <c r="Z687" s="12">
        <v>0</v>
      </c>
      <c r="AA687" s="12">
        <v>0</v>
      </c>
      <c r="AB687" s="12">
        <v>0</v>
      </c>
      <c r="AC687" s="12">
        <v>0</v>
      </c>
      <c r="AD687" s="12">
        <v>0</v>
      </c>
      <c r="AE687" s="12">
        <v>0</v>
      </c>
      <c r="AF687" s="12">
        <v>0</v>
      </c>
    </row>
    <row r="688" spans="1:32" x14ac:dyDescent="0.2">
      <c r="A688" s="10" t="s">
        <v>13</v>
      </c>
      <c r="B688" s="11"/>
      <c r="C688" s="12">
        <v>0</v>
      </c>
      <c r="D688" s="12">
        <v>0</v>
      </c>
      <c r="E688" s="12">
        <v>0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</row>
    <row r="689" spans="1:32" x14ac:dyDescent="0.2">
      <c r="A689" s="27" t="s">
        <v>14</v>
      </c>
      <c r="B689" s="28"/>
      <c r="C689" s="29">
        <v>0</v>
      </c>
      <c r="D689" s="29">
        <v>0</v>
      </c>
      <c r="E689" s="29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>
        <v>0</v>
      </c>
      <c r="T689" s="29">
        <v>0</v>
      </c>
      <c r="U689" s="29">
        <v>0</v>
      </c>
      <c r="V689" s="29">
        <v>0</v>
      </c>
      <c r="W689" s="29">
        <v>0</v>
      </c>
      <c r="X689" s="29">
        <v>0</v>
      </c>
      <c r="Y689" s="29">
        <v>0</v>
      </c>
      <c r="Z689" s="29">
        <v>0</v>
      </c>
      <c r="AA689" s="29">
        <v>0</v>
      </c>
      <c r="AB689" s="29">
        <v>0</v>
      </c>
      <c r="AC689" s="29">
        <v>0</v>
      </c>
      <c r="AD689" s="29">
        <v>0</v>
      </c>
      <c r="AE689" s="29">
        <v>0</v>
      </c>
      <c r="AF689" s="29">
        <v>0</v>
      </c>
    </row>
    <row r="690" spans="1:32" x14ac:dyDescent="0.2">
      <c r="A690" s="30" t="s">
        <v>15</v>
      </c>
      <c r="B690" s="31"/>
      <c r="C690" s="19">
        <v>0</v>
      </c>
      <c r="D690" s="19">
        <v>0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19">
        <v>0</v>
      </c>
      <c r="L690" s="19">
        <v>0</v>
      </c>
      <c r="M690" s="19">
        <v>0</v>
      </c>
      <c r="N690" s="19">
        <v>0</v>
      </c>
      <c r="O690" s="19">
        <v>0</v>
      </c>
      <c r="P690" s="19">
        <v>0</v>
      </c>
      <c r="Q690" s="19">
        <v>0</v>
      </c>
      <c r="R690" s="19">
        <v>0</v>
      </c>
      <c r="S690" s="19">
        <v>0</v>
      </c>
      <c r="T690" s="19">
        <v>0</v>
      </c>
      <c r="U690" s="19">
        <v>0</v>
      </c>
      <c r="V690" s="19">
        <v>0</v>
      </c>
      <c r="W690" s="19">
        <v>0</v>
      </c>
      <c r="X690" s="19">
        <v>0</v>
      </c>
      <c r="Y690" s="19">
        <v>0</v>
      </c>
      <c r="Z690" s="19">
        <v>0</v>
      </c>
      <c r="AA690" s="19">
        <v>0</v>
      </c>
      <c r="AB690" s="19">
        <v>0</v>
      </c>
      <c r="AC690" s="19">
        <v>0</v>
      </c>
      <c r="AD690" s="19">
        <v>0</v>
      </c>
      <c r="AE690" s="19">
        <v>0</v>
      </c>
      <c r="AF690" s="19">
        <v>0</v>
      </c>
    </row>
    <row r="691" spans="1:32" x14ac:dyDescent="0.2">
      <c r="A691" s="24" t="s">
        <v>10</v>
      </c>
      <c r="B691" s="25"/>
      <c r="C691" s="26">
        <v>0</v>
      </c>
      <c r="D691" s="26">
        <v>0</v>
      </c>
      <c r="E691" s="26">
        <v>0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K691" s="26">
        <v>0</v>
      </c>
      <c r="L691" s="26">
        <v>0</v>
      </c>
      <c r="M691" s="26">
        <v>0</v>
      </c>
      <c r="N691" s="26">
        <v>0</v>
      </c>
      <c r="O691" s="26">
        <v>0</v>
      </c>
      <c r="P691" s="26">
        <v>0</v>
      </c>
      <c r="Q691" s="26">
        <v>0</v>
      </c>
      <c r="R691" s="26">
        <v>0</v>
      </c>
      <c r="S691" s="26">
        <v>0</v>
      </c>
      <c r="T691" s="26">
        <v>0</v>
      </c>
      <c r="U691" s="26">
        <v>0</v>
      </c>
      <c r="V691" s="26">
        <v>0</v>
      </c>
      <c r="W691" s="26">
        <v>0</v>
      </c>
      <c r="X691" s="26">
        <v>0</v>
      </c>
      <c r="Y691" s="26">
        <v>0</v>
      </c>
      <c r="Z691" s="26">
        <v>0</v>
      </c>
      <c r="AA691" s="26">
        <v>0</v>
      </c>
      <c r="AB691" s="26">
        <v>0</v>
      </c>
      <c r="AC691" s="26">
        <v>0</v>
      </c>
      <c r="AD691" s="26">
        <v>0</v>
      </c>
      <c r="AE691" s="26">
        <v>0</v>
      </c>
      <c r="AF691" s="26">
        <v>0</v>
      </c>
    </row>
    <row r="692" spans="1:32" x14ac:dyDescent="0.2">
      <c r="A692" s="10" t="s">
        <v>16</v>
      </c>
      <c r="B692" s="11"/>
      <c r="C692" s="12">
        <v>0</v>
      </c>
      <c r="D692" s="12">
        <v>0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</row>
    <row r="693" spans="1:32" x14ac:dyDescent="0.2">
      <c r="A693" s="10" t="s">
        <v>17</v>
      </c>
      <c r="B693" s="11"/>
      <c r="C693" s="12">
        <v>0</v>
      </c>
      <c r="D693" s="12">
        <v>0</v>
      </c>
      <c r="E693" s="12">
        <v>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</row>
    <row r="694" spans="1:32" x14ac:dyDescent="0.2">
      <c r="A694" s="10" t="s">
        <v>13</v>
      </c>
      <c r="B694" s="11"/>
      <c r="C694" s="12">
        <v>0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12">
        <v>0</v>
      </c>
      <c r="U694" s="12">
        <v>0</v>
      </c>
      <c r="V694" s="12">
        <v>0</v>
      </c>
      <c r="W694" s="12">
        <v>0</v>
      </c>
      <c r="X694" s="12">
        <v>0</v>
      </c>
      <c r="Y694" s="12">
        <v>0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</row>
    <row r="695" spans="1:32" x14ac:dyDescent="0.2">
      <c r="A695" s="27" t="s">
        <v>18</v>
      </c>
      <c r="B695" s="28"/>
      <c r="C695" s="29">
        <v>0</v>
      </c>
      <c r="D695" s="29">
        <v>0</v>
      </c>
      <c r="E695" s="29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0</v>
      </c>
      <c r="R695" s="29">
        <v>0</v>
      </c>
      <c r="S695" s="29">
        <v>0</v>
      </c>
      <c r="T695" s="29">
        <v>0</v>
      </c>
      <c r="U695" s="29">
        <v>0</v>
      </c>
      <c r="V695" s="29">
        <v>0</v>
      </c>
      <c r="W695" s="29">
        <v>0</v>
      </c>
      <c r="X695" s="29">
        <v>0</v>
      </c>
      <c r="Y695" s="29">
        <v>0</v>
      </c>
      <c r="Z695" s="29">
        <v>0</v>
      </c>
      <c r="AA695" s="29">
        <v>0</v>
      </c>
      <c r="AB695" s="29">
        <v>0</v>
      </c>
      <c r="AC695" s="29">
        <v>0</v>
      </c>
      <c r="AD695" s="29">
        <v>0</v>
      </c>
      <c r="AE695" s="29">
        <v>0</v>
      </c>
      <c r="AF695" s="29">
        <v>0</v>
      </c>
    </row>
    <row r="696" spans="1:32" x14ac:dyDescent="0.2">
      <c r="A696" s="32" t="s">
        <v>19</v>
      </c>
      <c r="B696" s="33"/>
      <c r="C696" s="34">
        <v>0</v>
      </c>
      <c r="D696" s="34">
        <v>0</v>
      </c>
      <c r="E696" s="34">
        <v>0</v>
      </c>
      <c r="F696" s="34">
        <v>0</v>
      </c>
      <c r="G696" s="34">
        <v>0</v>
      </c>
      <c r="H696" s="34">
        <v>0</v>
      </c>
      <c r="I696" s="34">
        <v>0</v>
      </c>
      <c r="J696" s="34">
        <v>0</v>
      </c>
      <c r="K696" s="34">
        <v>0</v>
      </c>
      <c r="L696" s="34">
        <v>0</v>
      </c>
      <c r="M696" s="34">
        <v>0</v>
      </c>
      <c r="N696" s="34">
        <v>0</v>
      </c>
      <c r="O696" s="34">
        <v>0</v>
      </c>
      <c r="P696" s="34">
        <v>0</v>
      </c>
      <c r="Q696" s="34">
        <v>0</v>
      </c>
      <c r="R696" s="34">
        <v>0</v>
      </c>
      <c r="S696" s="34">
        <v>0</v>
      </c>
      <c r="T696" s="34">
        <v>0</v>
      </c>
      <c r="U696" s="34">
        <v>0</v>
      </c>
      <c r="V696" s="34">
        <v>-3.6477720921600003E-2</v>
      </c>
      <c r="W696" s="34">
        <v>-4.0937793753600002E-2</v>
      </c>
      <c r="X696" s="34">
        <v>-4.6610568960000001E-2</v>
      </c>
      <c r="Y696" s="34">
        <v>-5.5539877132800002E-2</v>
      </c>
      <c r="Z696" s="34">
        <v>-6.014300332800001E-2</v>
      </c>
      <c r="AA696" s="34">
        <v>-0.21133577127779707</v>
      </c>
      <c r="AB696" s="34">
        <v>-0.2931054845044927</v>
      </c>
      <c r="AC696" s="34">
        <v>-0.5297589742640979</v>
      </c>
      <c r="AD696" s="34">
        <v>-0.92892160911146293</v>
      </c>
      <c r="AE696" s="34">
        <v>-1.4323955643044282</v>
      </c>
      <c r="AF696" s="34">
        <v>-1.8420933108829929</v>
      </c>
    </row>
    <row r="697" spans="1:32" x14ac:dyDescent="0.2">
      <c r="A697" s="24" t="s">
        <v>20</v>
      </c>
      <c r="B697" s="25"/>
      <c r="C697" s="26">
        <v>0</v>
      </c>
      <c r="D697" s="26">
        <v>0</v>
      </c>
      <c r="E697" s="26">
        <v>0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K697" s="26">
        <v>0</v>
      </c>
      <c r="L697" s="26">
        <v>0</v>
      </c>
      <c r="M697" s="26">
        <v>0</v>
      </c>
      <c r="N697" s="26">
        <v>0</v>
      </c>
      <c r="O697" s="26">
        <v>0</v>
      </c>
      <c r="P697" s="26">
        <v>0</v>
      </c>
      <c r="Q697" s="26">
        <v>0</v>
      </c>
      <c r="R697" s="26">
        <v>0</v>
      </c>
      <c r="S697" s="26">
        <v>0</v>
      </c>
      <c r="T697" s="26">
        <v>0</v>
      </c>
      <c r="U697" s="26">
        <v>0</v>
      </c>
      <c r="V697" s="26">
        <v>-3.6477720921600003E-2</v>
      </c>
      <c r="W697" s="26">
        <v>-4.0937793753600002E-2</v>
      </c>
      <c r="X697" s="26">
        <v>-4.6610568960000001E-2</v>
      </c>
      <c r="Y697" s="26">
        <v>-5.5539877132800002E-2</v>
      </c>
      <c r="Z697" s="26">
        <v>-6.014300332800001E-2</v>
      </c>
      <c r="AA697" s="26">
        <v>-0.21133577127779707</v>
      </c>
      <c r="AB697" s="26">
        <v>-0.2931054845044927</v>
      </c>
      <c r="AC697" s="26">
        <v>-0.5297589742640979</v>
      </c>
      <c r="AD697" s="26">
        <v>-0.92892160911146293</v>
      </c>
      <c r="AE697" s="26">
        <v>-1.4323955643044282</v>
      </c>
      <c r="AF697" s="26">
        <v>-1.8420933108829929</v>
      </c>
    </row>
    <row r="698" spans="1:32" x14ac:dyDescent="0.2">
      <c r="A698" s="35" t="s">
        <v>21</v>
      </c>
      <c r="B698" s="31"/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8">
        <v>0</v>
      </c>
      <c r="AD698" s="8">
        <v>0</v>
      </c>
      <c r="AE698" s="8">
        <v>0</v>
      </c>
      <c r="AF698" s="8">
        <v>0</v>
      </c>
    </row>
    <row r="699" spans="1:32" ht="13.5" thickBot="1" x14ac:dyDescent="0.25">
      <c r="A699" s="13" t="s">
        <v>22</v>
      </c>
      <c r="B699" s="14"/>
      <c r="C699" s="15">
        <v>0</v>
      </c>
      <c r="D699" s="15">
        <v>0</v>
      </c>
      <c r="E699" s="15">
        <v>0</v>
      </c>
      <c r="F699" s="15">
        <v>0</v>
      </c>
      <c r="G699" s="15">
        <v>0</v>
      </c>
      <c r="H699" s="15">
        <v>0</v>
      </c>
      <c r="I699" s="15">
        <v>0</v>
      </c>
      <c r="J699" s="15">
        <v>0</v>
      </c>
      <c r="K699" s="15">
        <v>0</v>
      </c>
      <c r="L699" s="15">
        <v>0</v>
      </c>
      <c r="M699" s="15">
        <v>0</v>
      </c>
      <c r="N699" s="15">
        <v>0</v>
      </c>
      <c r="O699" s="15">
        <v>0</v>
      </c>
      <c r="P699" s="15">
        <v>0</v>
      </c>
      <c r="Q699" s="15">
        <v>0</v>
      </c>
      <c r="R699" s="15">
        <v>0</v>
      </c>
      <c r="S699" s="15">
        <v>0</v>
      </c>
      <c r="T699" s="15">
        <v>0</v>
      </c>
      <c r="U699" s="15">
        <v>0</v>
      </c>
      <c r="V699" s="15">
        <v>0</v>
      </c>
      <c r="W699" s="15">
        <v>0</v>
      </c>
      <c r="X699" s="15">
        <v>0</v>
      </c>
      <c r="Y699" s="15">
        <v>0</v>
      </c>
      <c r="Z699" s="15">
        <v>0</v>
      </c>
      <c r="AA699" s="15">
        <v>0</v>
      </c>
      <c r="AB699" s="15">
        <v>0</v>
      </c>
      <c r="AC699" s="15">
        <v>0</v>
      </c>
      <c r="AD699" s="15">
        <v>0</v>
      </c>
      <c r="AE699" s="15">
        <v>0</v>
      </c>
      <c r="AF699" s="15">
        <v>0</v>
      </c>
    </row>
    <row r="700" spans="1:32" ht="13.5" thickBot="1" x14ac:dyDescent="0.25">
      <c r="A700" s="30" t="s">
        <v>23</v>
      </c>
      <c r="B700" s="31"/>
      <c r="C700" s="19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19">
        <v>0</v>
      </c>
      <c r="L700" s="19">
        <v>0</v>
      </c>
      <c r="M700" s="19">
        <v>0</v>
      </c>
      <c r="N700" s="19">
        <v>0</v>
      </c>
      <c r="O700" s="19">
        <v>0</v>
      </c>
      <c r="P700" s="19">
        <v>0</v>
      </c>
      <c r="Q700" s="19">
        <v>0</v>
      </c>
      <c r="R700" s="19">
        <v>0</v>
      </c>
      <c r="S700" s="19">
        <v>0</v>
      </c>
      <c r="T700" s="19">
        <v>0</v>
      </c>
      <c r="U700" s="19">
        <v>0</v>
      </c>
      <c r="V700" s="19">
        <v>0</v>
      </c>
      <c r="W700" s="19">
        <v>0</v>
      </c>
      <c r="X700" s="19">
        <v>0</v>
      </c>
      <c r="Y700" s="19">
        <v>0</v>
      </c>
      <c r="Z700" s="19">
        <v>0</v>
      </c>
      <c r="AA700" s="19">
        <v>0</v>
      </c>
      <c r="AB700" s="19">
        <v>0</v>
      </c>
      <c r="AC700" s="19">
        <v>0</v>
      </c>
      <c r="AD700" s="19">
        <v>0</v>
      </c>
      <c r="AE700" s="19">
        <v>0</v>
      </c>
      <c r="AF700" s="19">
        <v>0</v>
      </c>
    </row>
    <row r="701" spans="1:32" ht="13.5" thickBot="1" x14ac:dyDescent="0.25">
      <c r="A701" s="36" t="s">
        <v>24</v>
      </c>
      <c r="B701" s="37"/>
      <c r="C701" s="38">
        <v>0</v>
      </c>
      <c r="D701" s="38">
        <v>0</v>
      </c>
      <c r="E701" s="38">
        <v>0</v>
      </c>
      <c r="F701" s="38">
        <v>0</v>
      </c>
      <c r="G701" s="38">
        <v>0</v>
      </c>
      <c r="H701" s="38">
        <v>0</v>
      </c>
      <c r="I701" s="38">
        <v>0</v>
      </c>
      <c r="J701" s="38">
        <v>0</v>
      </c>
      <c r="K701" s="38">
        <v>0</v>
      </c>
      <c r="L701" s="38">
        <v>0</v>
      </c>
      <c r="M701" s="38">
        <v>0</v>
      </c>
      <c r="N701" s="38">
        <v>0</v>
      </c>
      <c r="O701" s="38">
        <v>0</v>
      </c>
      <c r="P701" s="38">
        <v>0</v>
      </c>
      <c r="Q701" s="38">
        <v>0</v>
      </c>
      <c r="R701" s="38">
        <v>0</v>
      </c>
      <c r="S701" s="38">
        <v>0</v>
      </c>
      <c r="T701" s="38">
        <v>0</v>
      </c>
      <c r="U701" s="38">
        <v>0</v>
      </c>
      <c r="V701" s="38">
        <v>0</v>
      </c>
      <c r="W701" s="38">
        <v>0</v>
      </c>
      <c r="X701" s="38">
        <v>0</v>
      </c>
      <c r="Y701" s="38">
        <v>0</v>
      </c>
      <c r="Z701" s="38">
        <v>0</v>
      </c>
      <c r="AA701" s="38">
        <v>0</v>
      </c>
      <c r="AB701" s="38">
        <v>0</v>
      </c>
      <c r="AC701" s="38">
        <v>0</v>
      </c>
      <c r="AD701" s="38">
        <v>0</v>
      </c>
      <c r="AE701" s="38">
        <v>0</v>
      </c>
      <c r="AF701" s="38">
        <v>0</v>
      </c>
    </row>
    <row r="702" spans="1:32" x14ac:dyDescent="0.2">
      <c r="A702" s="16" t="s">
        <v>25</v>
      </c>
      <c r="B702" s="17"/>
      <c r="C702" s="18">
        <v>0</v>
      </c>
      <c r="D702" s="18">
        <v>0</v>
      </c>
      <c r="E702" s="18">
        <v>0</v>
      </c>
      <c r="F702" s="18">
        <v>0</v>
      </c>
      <c r="G702" s="18">
        <v>0</v>
      </c>
      <c r="H702" s="18">
        <v>0</v>
      </c>
      <c r="I702" s="18">
        <v>0</v>
      </c>
      <c r="J702" s="18">
        <v>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8">
        <v>0</v>
      </c>
      <c r="W702" s="18">
        <v>0</v>
      </c>
      <c r="X702" s="18">
        <v>0</v>
      </c>
      <c r="Y702" s="18">
        <v>0</v>
      </c>
      <c r="Z702" s="18">
        <v>0</v>
      </c>
      <c r="AA702" s="18">
        <v>0</v>
      </c>
      <c r="AB702" s="18">
        <v>0</v>
      </c>
      <c r="AC702" s="18">
        <v>0</v>
      </c>
      <c r="AD702" s="18">
        <v>0</v>
      </c>
      <c r="AE702" s="18">
        <v>0</v>
      </c>
      <c r="AF702" s="18">
        <v>0</v>
      </c>
    </row>
    <row r="703" spans="1:32" ht="13.5" thickBot="1" x14ac:dyDescent="0.25">
      <c r="A703" s="39" t="s">
        <v>26</v>
      </c>
      <c r="B703" s="40"/>
      <c r="C703" s="41">
        <v>0</v>
      </c>
      <c r="D703" s="41">
        <v>0</v>
      </c>
      <c r="E703" s="41">
        <v>0</v>
      </c>
      <c r="F703" s="41">
        <v>0</v>
      </c>
      <c r="G703" s="41">
        <v>0</v>
      </c>
      <c r="H703" s="41">
        <v>0</v>
      </c>
      <c r="I703" s="41">
        <v>0</v>
      </c>
      <c r="J703" s="41">
        <v>0</v>
      </c>
      <c r="K703" s="41">
        <v>0</v>
      </c>
      <c r="L703" s="41">
        <v>0</v>
      </c>
      <c r="M703" s="41">
        <v>0</v>
      </c>
      <c r="N703" s="41">
        <v>0</v>
      </c>
      <c r="O703" s="41">
        <v>0</v>
      </c>
      <c r="P703" s="41">
        <v>0</v>
      </c>
      <c r="Q703" s="41">
        <v>0</v>
      </c>
      <c r="R703" s="41">
        <v>0</v>
      </c>
      <c r="S703" s="41">
        <v>0</v>
      </c>
      <c r="T703" s="41">
        <v>0</v>
      </c>
      <c r="U703" s="41">
        <v>0</v>
      </c>
      <c r="V703" s="41">
        <v>0</v>
      </c>
      <c r="W703" s="41">
        <v>0</v>
      </c>
      <c r="X703" s="41">
        <v>0</v>
      </c>
      <c r="Y703" s="41">
        <v>0</v>
      </c>
      <c r="Z703" s="41">
        <v>0</v>
      </c>
      <c r="AA703" s="41">
        <v>0</v>
      </c>
      <c r="AB703" s="41">
        <v>0</v>
      </c>
      <c r="AC703" s="41">
        <v>0</v>
      </c>
      <c r="AD703" s="41">
        <v>0</v>
      </c>
      <c r="AE703" s="41">
        <v>0</v>
      </c>
      <c r="AF703" s="41">
        <v>0</v>
      </c>
    </row>
    <row r="704" spans="1:32" ht="13.5" thickBot="1" x14ac:dyDescent="0.25">
      <c r="A704" s="16" t="s">
        <v>27</v>
      </c>
      <c r="B704" s="17"/>
      <c r="C704" s="18">
        <v>0</v>
      </c>
      <c r="D704" s="18">
        <v>0</v>
      </c>
      <c r="E704" s="18">
        <v>0</v>
      </c>
      <c r="F704" s="18">
        <v>0</v>
      </c>
      <c r="G704" s="18">
        <v>0</v>
      </c>
      <c r="H704" s="18">
        <v>0</v>
      </c>
      <c r="I704" s="18">
        <v>0</v>
      </c>
      <c r="J704" s="18">
        <v>0</v>
      </c>
      <c r="K704" s="18">
        <v>0</v>
      </c>
      <c r="L704" s="18">
        <v>0</v>
      </c>
      <c r="M704" s="18">
        <v>0</v>
      </c>
      <c r="N704" s="18">
        <v>0</v>
      </c>
      <c r="O704" s="18">
        <v>0</v>
      </c>
      <c r="P704" s="18">
        <v>0</v>
      </c>
      <c r="Q704" s="18">
        <v>0</v>
      </c>
      <c r="R704" s="18">
        <v>0</v>
      </c>
      <c r="S704" s="18">
        <v>0</v>
      </c>
      <c r="T704" s="18">
        <v>0</v>
      </c>
      <c r="U704" s="18">
        <v>0</v>
      </c>
      <c r="V704" s="18">
        <v>0</v>
      </c>
      <c r="W704" s="18">
        <v>0</v>
      </c>
      <c r="X704" s="18">
        <v>0</v>
      </c>
      <c r="Y704" s="18">
        <v>0</v>
      </c>
      <c r="Z704" s="18">
        <v>0</v>
      </c>
      <c r="AA704" s="18">
        <v>0</v>
      </c>
      <c r="AB704" s="18">
        <v>0</v>
      </c>
      <c r="AC704" s="18">
        <v>0</v>
      </c>
      <c r="AD704" s="18">
        <v>0</v>
      </c>
      <c r="AE704" s="18">
        <v>0</v>
      </c>
      <c r="AF704" s="18">
        <v>0</v>
      </c>
    </row>
    <row r="705" spans="1:37" x14ac:dyDescent="0.2">
      <c r="A705" s="42" t="s">
        <v>28</v>
      </c>
      <c r="B705" s="43"/>
      <c r="C705" s="44">
        <v>0</v>
      </c>
      <c r="D705" s="44">
        <v>0</v>
      </c>
      <c r="E705" s="44">
        <v>0</v>
      </c>
      <c r="F705" s="44">
        <v>0</v>
      </c>
      <c r="G705" s="44">
        <v>0</v>
      </c>
      <c r="H705" s="44">
        <v>0</v>
      </c>
      <c r="I705" s="44">
        <v>0</v>
      </c>
      <c r="J705" s="44">
        <v>0</v>
      </c>
      <c r="K705" s="44">
        <v>0</v>
      </c>
      <c r="L705" s="44">
        <v>0</v>
      </c>
      <c r="M705" s="44">
        <v>0</v>
      </c>
      <c r="N705" s="44">
        <v>0</v>
      </c>
      <c r="O705" s="44">
        <v>0</v>
      </c>
      <c r="P705" s="44">
        <v>0</v>
      </c>
      <c r="Q705" s="44">
        <v>0</v>
      </c>
      <c r="R705" s="44">
        <v>0</v>
      </c>
      <c r="S705" s="44">
        <v>0</v>
      </c>
      <c r="T705" s="44">
        <v>0</v>
      </c>
      <c r="U705" s="44">
        <v>0</v>
      </c>
      <c r="V705" s="44">
        <v>0</v>
      </c>
      <c r="W705" s="44">
        <v>0</v>
      </c>
      <c r="X705" s="44">
        <v>0</v>
      </c>
      <c r="Y705" s="44">
        <v>0</v>
      </c>
      <c r="Z705" s="44">
        <v>0</v>
      </c>
      <c r="AA705" s="44">
        <v>0</v>
      </c>
      <c r="AB705" s="44">
        <v>0</v>
      </c>
      <c r="AC705" s="44">
        <v>0</v>
      </c>
      <c r="AD705" s="44">
        <v>0</v>
      </c>
      <c r="AE705" s="44">
        <v>0</v>
      </c>
      <c r="AF705" s="44">
        <v>0</v>
      </c>
    </row>
    <row r="706" spans="1:37" x14ac:dyDescent="0.2">
      <c r="A706" s="45" t="s">
        <v>29</v>
      </c>
      <c r="B706" s="46" t="s">
        <v>30</v>
      </c>
      <c r="C706" s="47">
        <v>0</v>
      </c>
      <c r="D706" s="47">
        <v>0</v>
      </c>
      <c r="E706" s="47">
        <v>0</v>
      </c>
      <c r="F706" s="47">
        <v>0</v>
      </c>
      <c r="G706" s="47">
        <v>0</v>
      </c>
      <c r="H706" s="47">
        <v>0</v>
      </c>
      <c r="I706" s="47">
        <v>0</v>
      </c>
      <c r="J706" s="47">
        <v>0</v>
      </c>
      <c r="K706" s="47">
        <v>0</v>
      </c>
      <c r="L706" s="47">
        <v>0</v>
      </c>
      <c r="M706" s="47">
        <v>0</v>
      </c>
      <c r="N706" s="47">
        <v>0</v>
      </c>
      <c r="O706" s="47">
        <v>0</v>
      </c>
      <c r="P706" s="47">
        <v>0</v>
      </c>
      <c r="Q706" s="47">
        <v>0</v>
      </c>
      <c r="R706" s="47">
        <v>0</v>
      </c>
      <c r="S706" s="47">
        <v>0</v>
      </c>
      <c r="T706" s="47">
        <v>0</v>
      </c>
      <c r="U706" s="47">
        <v>0</v>
      </c>
      <c r="V706" s="47">
        <v>0</v>
      </c>
      <c r="W706" s="47">
        <v>0</v>
      </c>
      <c r="X706" s="47">
        <v>0</v>
      </c>
      <c r="Y706" s="47">
        <v>0</v>
      </c>
      <c r="Z706" s="47">
        <v>0</v>
      </c>
      <c r="AA706" s="47">
        <v>0</v>
      </c>
      <c r="AB706" s="47">
        <v>0</v>
      </c>
      <c r="AC706" s="47">
        <v>0</v>
      </c>
      <c r="AD706" s="47">
        <v>0</v>
      </c>
      <c r="AE706" s="47">
        <v>0</v>
      </c>
      <c r="AF706" s="47">
        <v>0</v>
      </c>
    </row>
    <row r="707" spans="1:37" x14ac:dyDescent="0.2">
      <c r="A707" s="49" t="s">
        <v>31</v>
      </c>
      <c r="B707" s="50" t="s">
        <v>32</v>
      </c>
      <c r="C707" s="51">
        <v>0</v>
      </c>
      <c r="D707" s="51">
        <v>0</v>
      </c>
      <c r="E707" s="51">
        <v>0</v>
      </c>
      <c r="F707" s="51">
        <v>0</v>
      </c>
      <c r="G707" s="51">
        <v>0</v>
      </c>
      <c r="H707" s="51">
        <v>0</v>
      </c>
      <c r="I707" s="51">
        <v>0</v>
      </c>
      <c r="J707" s="51">
        <v>0</v>
      </c>
      <c r="K707" s="51">
        <v>0</v>
      </c>
      <c r="L707" s="51">
        <v>0</v>
      </c>
      <c r="M707" s="51">
        <v>0</v>
      </c>
      <c r="N707" s="51">
        <v>0</v>
      </c>
      <c r="O707" s="51">
        <v>0</v>
      </c>
      <c r="P707" s="51">
        <v>0</v>
      </c>
      <c r="Q707" s="51">
        <v>0</v>
      </c>
      <c r="R707" s="51">
        <v>0</v>
      </c>
      <c r="S707" s="51">
        <v>0</v>
      </c>
      <c r="T707" s="51">
        <v>0</v>
      </c>
      <c r="U707" s="51">
        <v>0</v>
      </c>
      <c r="V707" s="51">
        <v>0</v>
      </c>
      <c r="W707" s="51">
        <v>0</v>
      </c>
      <c r="X707" s="51">
        <v>0</v>
      </c>
      <c r="Y707" s="51">
        <v>0</v>
      </c>
      <c r="Z707" s="51">
        <v>0</v>
      </c>
      <c r="AA707" s="51">
        <v>0</v>
      </c>
      <c r="AB707" s="51">
        <v>0</v>
      </c>
      <c r="AC707" s="51">
        <v>0</v>
      </c>
      <c r="AD707" s="51">
        <v>0</v>
      </c>
      <c r="AE707" s="51">
        <v>0</v>
      </c>
      <c r="AF707" s="51">
        <v>0</v>
      </c>
    </row>
    <row r="708" spans="1:37" x14ac:dyDescent="0.2">
      <c r="A708" s="49" t="s">
        <v>33</v>
      </c>
      <c r="B708" s="50" t="s">
        <v>34</v>
      </c>
      <c r="C708" s="51">
        <v>0</v>
      </c>
      <c r="D708" s="51">
        <v>0</v>
      </c>
      <c r="E708" s="51">
        <v>0</v>
      </c>
      <c r="F708" s="51">
        <v>0</v>
      </c>
      <c r="G708" s="51">
        <v>0</v>
      </c>
      <c r="H708" s="51">
        <v>0</v>
      </c>
      <c r="I708" s="51">
        <v>0</v>
      </c>
      <c r="J708" s="51">
        <v>0</v>
      </c>
      <c r="K708" s="51">
        <v>0</v>
      </c>
      <c r="L708" s="51">
        <v>0</v>
      </c>
      <c r="M708" s="51">
        <v>0</v>
      </c>
      <c r="N708" s="51">
        <v>0</v>
      </c>
      <c r="O708" s="51">
        <v>0</v>
      </c>
      <c r="P708" s="51">
        <v>0</v>
      </c>
      <c r="Q708" s="51">
        <v>0</v>
      </c>
      <c r="R708" s="51">
        <v>0</v>
      </c>
      <c r="S708" s="51">
        <v>0</v>
      </c>
      <c r="T708" s="51">
        <v>0</v>
      </c>
      <c r="U708" s="51">
        <v>0</v>
      </c>
      <c r="V708" s="51">
        <v>0</v>
      </c>
      <c r="W708" s="51">
        <v>0</v>
      </c>
      <c r="X708" s="51">
        <v>0</v>
      </c>
      <c r="Y708" s="51">
        <v>0</v>
      </c>
      <c r="Z708" s="51">
        <v>0</v>
      </c>
      <c r="AA708" s="51">
        <v>0</v>
      </c>
      <c r="AB708" s="51">
        <v>0</v>
      </c>
      <c r="AC708" s="51">
        <v>0</v>
      </c>
      <c r="AD708" s="51">
        <v>0</v>
      </c>
      <c r="AE708" s="51">
        <v>0</v>
      </c>
      <c r="AF708" s="51">
        <v>0</v>
      </c>
    </row>
    <row r="709" spans="1:37" x14ac:dyDescent="0.2">
      <c r="A709" s="49" t="s">
        <v>35</v>
      </c>
      <c r="B709" s="50" t="s">
        <v>36</v>
      </c>
      <c r="C709" s="51">
        <v>0</v>
      </c>
      <c r="D709" s="51">
        <v>0</v>
      </c>
      <c r="E709" s="51">
        <v>0</v>
      </c>
      <c r="F709" s="51">
        <v>0</v>
      </c>
      <c r="G709" s="51">
        <v>0</v>
      </c>
      <c r="H709" s="51">
        <v>0</v>
      </c>
      <c r="I709" s="51">
        <v>0</v>
      </c>
      <c r="J709" s="51">
        <v>0</v>
      </c>
      <c r="K709" s="51">
        <v>0</v>
      </c>
      <c r="L709" s="51">
        <v>0</v>
      </c>
      <c r="M709" s="51">
        <v>0</v>
      </c>
      <c r="N709" s="51">
        <v>0</v>
      </c>
      <c r="O709" s="51">
        <v>0</v>
      </c>
      <c r="P709" s="51">
        <v>0</v>
      </c>
      <c r="Q709" s="51">
        <v>0</v>
      </c>
      <c r="R709" s="51">
        <v>0</v>
      </c>
      <c r="S709" s="51">
        <v>0</v>
      </c>
      <c r="T709" s="51">
        <v>0</v>
      </c>
      <c r="U709" s="51">
        <v>0</v>
      </c>
      <c r="V709" s="51">
        <v>0</v>
      </c>
      <c r="W709" s="51">
        <v>0</v>
      </c>
      <c r="X709" s="51">
        <v>0</v>
      </c>
      <c r="Y709" s="51">
        <v>0</v>
      </c>
      <c r="Z709" s="51">
        <v>0</v>
      </c>
      <c r="AA709" s="51">
        <v>0</v>
      </c>
      <c r="AB709" s="51">
        <v>0</v>
      </c>
      <c r="AC709" s="51">
        <v>0</v>
      </c>
      <c r="AD709" s="51">
        <v>0</v>
      </c>
      <c r="AE709" s="51">
        <v>0</v>
      </c>
      <c r="AF709" s="51">
        <v>0</v>
      </c>
    </row>
    <row r="710" spans="1:37" x14ac:dyDescent="0.2">
      <c r="A710" s="49" t="s">
        <v>37</v>
      </c>
      <c r="B710" s="50" t="s">
        <v>38</v>
      </c>
      <c r="C710" s="51">
        <v>0</v>
      </c>
      <c r="D710" s="51">
        <v>0</v>
      </c>
      <c r="E710" s="51">
        <v>0</v>
      </c>
      <c r="F710" s="51">
        <v>0</v>
      </c>
      <c r="G710" s="51">
        <v>0</v>
      </c>
      <c r="H710" s="51">
        <v>0</v>
      </c>
      <c r="I710" s="51">
        <v>0</v>
      </c>
      <c r="J710" s="51">
        <v>0</v>
      </c>
      <c r="K710" s="51">
        <v>0</v>
      </c>
      <c r="L710" s="51">
        <v>0</v>
      </c>
      <c r="M710" s="51">
        <v>0</v>
      </c>
      <c r="N710" s="51">
        <v>0</v>
      </c>
      <c r="O710" s="51">
        <v>0</v>
      </c>
      <c r="P710" s="51">
        <v>0</v>
      </c>
      <c r="Q710" s="51">
        <v>0</v>
      </c>
      <c r="R710" s="51">
        <v>0</v>
      </c>
      <c r="S710" s="51">
        <v>0</v>
      </c>
      <c r="T710" s="51">
        <v>0</v>
      </c>
      <c r="U710" s="51">
        <v>0</v>
      </c>
      <c r="V710" s="51">
        <v>0</v>
      </c>
      <c r="W710" s="51">
        <v>0</v>
      </c>
      <c r="X710" s="51">
        <v>0</v>
      </c>
      <c r="Y710" s="51">
        <v>0</v>
      </c>
      <c r="Z710" s="51">
        <v>0</v>
      </c>
      <c r="AA710" s="51">
        <v>0</v>
      </c>
      <c r="AB710" s="51">
        <v>0</v>
      </c>
      <c r="AC710" s="51">
        <v>0</v>
      </c>
      <c r="AD710" s="51">
        <v>0</v>
      </c>
      <c r="AE710" s="51">
        <v>0</v>
      </c>
      <c r="AF710" s="51">
        <v>0</v>
      </c>
    </row>
    <row r="711" spans="1:37" x14ac:dyDescent="0.2">
      <c r="A711" s="49" t="s">
        <v>39</v>
      </c>
      <c r="B711" s="50" t="s">
        <v>40</v>
      </c>
      <c r="C711" s="51">
        <v>0</v>
      </c>
      <c r="D711" s="51">
        <v>0</v>
      </c>
      <c r="E711" s="51">
        <v>0</v>
      </c>
      <c r="F711" s="51">
        <v>0</v>
      </c>
      <c r="G711" s="51">
        <v>0</v>
      </c>
      <c r="H711" s="51">
        <v>0</v>
      </c>
      <c r="I711" s="51">
        <v>0</v>
      </c>
      <c r="J711" s="51">
        <v>0</v>
      </c>
      <c r="K711" s="51">
        <v>0</v>
      </c>
      <c r="L711" s="51">
        <v>0</v>
      </c>
      <c r="M711" s="51">
        <v>0</v>
      </c>
      <c r="N711" s="51">
        <v>0</v>
      </c>
      <c r="O711" s="51">
        <v>0</v>
      </c>
      <c r="P711" s="51">
        <v>0</v>
      </c>
      <c r="Q711" s="51">
        <v>0</v>
      </c>
      <c r="R711" s="51">
        <v>0</v>
      </c>
      <c r="S711" s="51">
        <v>0</v>
      </c>
      <c r="T711" s="51">
        <v>0</v>
      </c>
      <c r="U711" s="51">
        <v>0</v>
      </c>
      <c r="V711" s="51">
        <v>0</v>
      </c>
      <c r="W711" s="51">
        <v>0</v>
      </c>
      <c r="X711" s="51">
        <v>0</v>
      </c>
      <c r="Y711" s="51">
        <v>0</v>
      </c>
      <c r="Z711" s="51">
        <v>0</v>
      </c>
      <c r="AA711" s="51">
        <v>0</v>
      </c>
      <c r="AB711" s="51">
        <v>0</v>
      </c>
      <c r="AC711" s="51">
        <v>0</v>
      </c>
      <c r="AD711" s="51">
        <v>0</v>
      </c>
      <c r="AE711" s="51">
        <v>0</v>
      </c>
      <c r="AF711" s="51">
        <v>0</v>
      </c>
    </row>
    <row r="712" spans="1:37" x14ac:dyDescent="0.2">
      <c r="A712" s="49" t="s">
        <v>41</v>
      </c>
      <c r="B712" s="50" t="s">
        <v>42</v>
      </c>
      <c r="C712" s="51">
        <v>0</v>
      </c>
      <c r="D712" s="51">
        <v>0</v>
      </c>
      <c r="E712" s="51">
        <v>0</v>
      </c>
      <c r="F712" s="51">
        <v>0</v>
      </c>
      <c r="G712" s="51">
        <v>0</v>
      </c>
      <c r="H712" s="51">
        <v>0</v>
      </c>
      <c r="I712" s="51">
        <v>0</v>
      </c>
      <c r="J712" s="51">
        <v>0</v>
      </c>
      <c r="K712" s="51">
        <v>0</v>
      </c>
      <c r="L712" s="51">
        <v>0</v>
      </c>
      <c r="M712" s="51">
        <v>0</v>
      </c>
      <c r="N712" s="51">
        <v>0</v>
      </c>
      <c r="O712" s="51">
        <v>0</v>
      </c>
      <c r="P712" s="51">
        <v>0</v>
      </c>
      <c r="Q712" s="51">
        <v>0</v>
      </c>
      <c r="R712" s="51">
        <v>0</v>
      </c>
      <c r="S712" s="51">
        <v>0</v>
      </c>
      <c r="T712" s="51">
        <v>0</v>
      </c>
      <c r="U712" s="51">
        <v>0</v>
      </c>
      <c r="V712" s="51">
        <v>0</v>
      </c>
      <c r="W712" s="51">
        <v>0</v>
      </c>
      <c r="X712" s="51">
        <v>0</v>
      </c>
      <c r="Y712" s="51">
        <v>0</v>
      </c>
      <c r="Z712" s="51">
        <v>0</v>
      </c>
      <c r="AA712" s="51">
        <v>0</v>
      </c>
      <c r="AB712" s="51">
        <v>0</v>
      </c>
      <c r="AC712" s="51">
        <v>0</v>
      </c>
      <c r="AD712" s="51">
        <v>0</v>
      </c>
      <c r="AE712" s="51">
        <v>0</v>
      </c>
      <c r="AF712" s="51">
        <v>0</v>
      </c>
    </row>
    <row r="713" spans="1:37" x14ac:dyDescent="0.2">
      <c r="A713" s="49" t="s">
        <v>43</v>
      </c>
      <c r="B713" s="50" t="s">
        <v>44</v>
      </c>
      <c r="C713" s="51">
        <v>0</v>
      </c>
      <c r="D713" s="51">
        <v>0</v>
      </c>
      <c r="E713" s="51">
        <v>0</v>
      </c>
      <c r="F713" s="51">
        <v>0</v>
      </c>
      <c r="G713" s="51">
        <v>0</v>
      </c>
      <c r="H713" s="51">
        <v>0</v>
      </c>
      <c r="I713" s="51">
        <v>0</v>
      </c>
      <c r="J713" s="51">
        <v>0</v>
      </c>
      <c r="K713" s="51">
        <v>0</v>
      </c>
      <c r="L713" s="51">
        <v>0</v>
      </c>
      <c r="M713" s="51">
        <v>0</v>
      </c>
      <c r="N713" s="51">
        <v>0</v>
      </c>
      <c r="O713" s="51">
        <v>0</v>
      </c>
      <c r="P713" s="51">
        <v>0</v>
      </c>
      <c r="Q713" s="51">
        <v>0</v>
      </c>
      <c r="R713" s="51">
        <v>0</v>
      </c>
      <c r="S713" s="51">
        <v>0</v>
      </c>
      <c r="T713" s="51">
        <v>0</v>
      </c>
      <c r="U713" s="51">
        <v>0</v>
      </c>
      <c r="V713" s="51">
        <v>0</v>
      </c>
      <c r="W713" s="51">
        <v>0</v>
      </c>
      <c r="X713" s="51">
        <v>0</v>
      </c>
      <c r="Y713" s="51">
        <v>0</v>
      </c>
      <c r="Z713" s="51">
        <v>0</v>
      </c>
      <c r="AA713" s="51">
        <v>0</v>
      </c>
      <c r="AB713" s="51">
        <v>0</v>
      </c>
      <c r="AC713" s="51">
        <v>0</v>
      </c>
      <c r="AD713" s="51">
        <v>0</v>
      </c>
      <c r="AE713" s="51">
        <v>0</v>
      </c>
      <c r="AF713" s="51">
        <v>0</v>
      </c>
    </row>
    <row r="714" spans="1:37" x14ac:dyDescent="0.2">
      <c r="A714" s="49" t="s">
        <v>45</v>
      </c>
      <c r="B714" s="50" t="s">
        <v>46</v>
      </c>
      <c r="C714" s="51">
        <v>0</v>
      </c>
      <c r="D714" s="51">
        <v>0</v>
      </c>
      <c r="E714" s="51">
        <v>0</v>
      </c>
      <c r="F714" s="51">
        <v>0</v>
      </c>
      <c r="G714" s="51">
        <v>0</v>
      </c>
      <c r="H714" s="51">
        <v>0</v>
      </c>
      <c r="I714" s="51">
        <v>0</v>
      </c>
      <c r="J714" s="51">
        <v>0</v>
      </c>
      <c r="K714" s="51">
        <v>0</v>
      </c>
      <c r="L714" s="51">
        <v>0</v>
      </c>
      <c r="M714" s="51">
        <v>0</v>
      </c>
      <c r="N714" s="51">
        <v>0</v>
      </c>
      <c r="O714" s="51">
        <v>0</v>
      </c>
      <c r="P714" s="51">
        <v>0</v>
      </c>
      <c r="Q714" s="51">
        <v>0</v>
      </c>
      <c r="R714" s="51">
        <v>0</v>
      </c>
      <c r="S714" s="51">
        <v>0</v>
      </c>
      <c r="T714" s="51">
        <v>0</v>
      </c>
      <c r="U714" s="51">
        <v>0</v>
      </c>
      <c r="V714" s="51">
        <v>0</v>
      </c>
      <c r="W714" s="51">
        <v>0</v>
      </c>
      <c r="X714" s="51">
        <v>0</v>
      </c>
      <c r="Y714" s="51">
        <v>0</v>
      </c>
      <c r="Z714" s="51">
        <v>0</v>
      </c>
      <c r="AA714" s="51">
        <v>0</v>
      </c>
      <c r="AB714" s="51">
        <v>0</v>
      </c>
      <c r="AC714" s="51">
        <v>0</v>
      </c>
      <c r="AD714" s="51">
        <v>0</v>
      </c>
      <c r="AE714" s="51">
        <v>0</v>
      </c>
      <c r="AF714" s="51">
        <v>0</v>
      </c>
    </row>
    <row r="715" spans="1:37" x14ac:dyDescent="0.2">
      <c r="A715" s="49" t="s">
        <v>47</v>
      </c>
      <c r="B715" s="50" t="s">
        <v>48</v>
      </c>
      <c r="C715" s="51">
        <v>0</v>
      </c>
      <c r="D715" s="51">
        <v>0</v>
      </c>
      <c r="E715" s="51">
        <v>0</v>
      </c>
      <c r="F715" s="51">
        <v>0</v>
      </c>
      <c r="G715" s="51">
        <v>0</v>
      </c>
      <c r="H715" s="51">
        <v>0</v>
      </c>
      <c r="I715" s="51">
        <v>0</v>
      </c>
      <c r="J715" s="51">
        <v>0</v>
      </c>
      <c r="K715" s="51">
        <v>0</v>
      </c>
      <c r="L715" s="51">
        <v>0</v>
      </c>
      <c r="M715" s="51">
        <v>0</v>
      </c>
      <c r="N715" s="51">
        <v>0</v>
      </c>
      <c r="O715" s="51">
        <v>0</v>
      </c>
      <c r="P715" s="51">
        <v>0</v>
      </c>
      <c r="Q715" s="51">
        <v>0</v>
      </c>
      <c r="R715" s="51">
        <v>0</v>
      </c>
      <c r="S715" s="51">
        <v>0</v>
      </c>
      <c r="T715" s="51">
        <v>0</v>
      </c>
      <c r="U715" s="51">
        <v>0</v>
      </c>
      <c r="V715" s="51">
        <v>0</v>
      </c>
      <c r="W715" s="51">
        <v>0</v>
      </c>
      <c r="X715" s="51">
        <v>0</v>
      </c>
      <c r="Y715" s="51">
        <v>0</v>
      </c>
      <c r="Z715" s="51">
        <v>0</v>
      </c>
      <c r="AA715" s="51">
        <v>0</v>
      </c>
      <c r="AB715" s="51">
        <v>0</v>
      </c>
      <c r="AC715" s="51">
        <v>0</v>
      </c>
      <c r="AD715" s="51">
        <v>0</v>
      </c>
      <c r="AE715" s="51">
        <v>0</v>
      </c>
      <c r="AF715" s="51">
        <v>0</v>
      </c>
    </row>
    <row r="716" spans="1:37" x14ac:dyDescent="0.2">
      <c r="A716" s="49" t="s">
        <v>49</v>
      </c>
      <c r="B716" s="50" t="s">
        <v>50</v>
      </c>
      <c r="C716" s="51">
        <v>0</v>
      </c>
      <c r="D716" s="51">
        <v>0</v>
      </c>
      <c r="E716" s="51">
        <v>0</v>
      </c>
      <c r="F716" s="51">
        <v>0</v>
      </c>
      <c r="G716" s="51">
        <v>0</v>
      </c>
      <c r="H716" s="51">
        <v>0</v>
      </c>
      <c r="I716" s="51">
        <v>0</v>
      </c>
      <c r="J716" s="51">
        <v>0</v>
      </c>
      <c r="K716" s="51">
        <v>0</v>
      </c>
      <c r="L716" s="51">
        <v>0</v>
      </c>
      <c r="M716" s="51">
        <v>0</v>
      </c>
      <c r="N716" s="51">
        <v>0</v>
      </c>
      <c r="O716" s="51">
        <v>0</v>
      </c>
      <c r="P716" s="51">
        <v>0</v>
      </c>
      <c r="Q716" s="51">
        <v>0</v>
      </c>
      <c r="R716" s="51">
        <v>0</v>
      </c>
      <c r="S716" s="51">
        <v>0</v>
      </c>
      <c r="T716" s="51">
        <v>0</v>
      </c>
      <c r="U716" s="51">
        <v>0</v>
      </c>
      <c r="V716" s="51">
        <v>0</v>
      </c>
      <c r="W716" s="51">
        <v>0</v>
      </c>
      <c r="X716" s="51">
        <v>0</v>
      </c>
      <c r="Y716" s="51">
        <v>0</v>
      </c>
      <c r="Z716" s="51">
        <v>0</v>
      </c>
      <c r="AA716" s="51">
        <v>0</v>
      </c>
      <c r="AB716" s="51">
        <v>0</v>
      </c>
      <c r="AC716" s="51">
        <v>0</v>
      </c>
      <c r="AD716" s="51">
        <v>0</v>
      </c>
      <c r="AE716" s="51">
        <v>0</v>
      </c>
      <c r="AF716" s="51">
        <v>0</v>
      </c>
    </row>
    <row r="717" spans="1:37" x14ac:dyDescent="0.2">
      <c r="A717" s="49" t="s">
        <v>51</v>
      </c>
      <c r="B717" s="50" t="s">
        <v>52</v>
      </c>
      <c r="C717" s="51">
        <v>0</v>
      </c>
      <c r="D717" s="51">
        <v>0</v>
      </c>
      <c r="E717" s="51">
        <v>0</v>
      </c>
      <c r="F717" s="51">
        <v>0</v>
      </c>
      <c r="G717" s="51">
        <v>0</v>
      </c>
      <c r="H717" s="51">
        <v>0</v>
      </c>
      <c r="I717" s="51">
        <v>0</v>
      </c>
      <c r="J717" s="51">
        <v>0</v>
      </c>
      <c r="K717" s="51">
        <v>0</v>
      </c>
      <c r="L717" s="51">
        <v>0</v>
      </c>
      <c r="M717" s="51">
        <v>0</v>
      </c>
      <c r="N717" s="51">
        <v>0</v>
      </c>
      <c r="O717" s="51">
        <v>0</v>
      </c>
      <c r="P717" s="51">
        <v>0</v>
      </c>
      <c r="Q717" s="51">
        <v>0</v>
      </c>
      <c r="R717" s="51">
        <v>0</v>
      </c>
      <c r="S717" s="51">
        <v>0</v>
      </c>
      <c r="T717" s="51">
        <v>0</v>
      </c>
      <c r="U717" s="51">
        <v>0</v>
      </c>
      <c r="V717" s="51">
        <v>0</v>
      </c>
      <c r="W717" s="51">
        <v>0</v>
      </c>
      <c r="X717" s="51">
        <v>0</v>
      </c>
      <c r="Y717" s="51">
        <v>0</v>
      </c>
      <c r="Z717" s="51">
        <v>0</v>
      </c>
      <c r="AA717" s="51">
        <v>0</v>
      </c>
      <c r="AB717" s="51">
        <v>0</v>
      </c>
      <c r="AC717" s="51">
        <v>0</v>
      </c>
      <c r="AD717" s="51">
        <v>0</v>
      </c>
      <c r="AE717" s="51">
        <v>0</v>
      </c>
      <c r="AF717" s="51">
        <v>0</v>
      </c>
    </row>
    <row r="718" spans="1:37" x14ac:dyDescent="0.2">
      <c r="A718" s="76" t="s">
        <v>53</v>
      </c>
      <c r="B718" s="92" t="s">
        <v>54</v>
      </c>
      <c r="C718" s="78">
        <v>0</v>
      </c>
      <c r="D718" s="78">
        <v>0</v>
      </c>
      <c r="E718" s="78">
        <v>0</v>
      </c>
      <c r="F718" s="78">
        <v>0</v>
      </c>
      <c r="G718" s="78">
        <v>0</v>
      </c>
      <c r="H718" s="78">
        <v>0</v>
      </c>
      <c r="I718" s="78">
        <v>0</v>
      </c>
      <c r="J718" s="78">
        <v>0</v>
      </c>
      <c r="K718" s="78">
        <v>0</v>
      </c>
      <c r="L718" s="78">
        <v>0</v>
      </c>
      <c r="M718" s="78">
        <v>0</v>
      </c>
      <c r="N718" s="78">
        <v>0</v>
      </c>
      <c r="O718" s="78">
        <v>0</v>
      </c>
      <c r="P718" s="78">
        <v>0</v>
      </c>
      <c r="Q718" s="78">
        <v>0</v>
      </c>
      <c r="R718" s="78">
        <v>0</v>
      </c>
      <c r="S718" s="78">
        <v>0</v>
      </c>
      <c r="T718" s="78">
        <v>0</v>
      </c>
      <c r="U718" s="78">
        <v>0</v>
      </c>
      <c r="V718" s="78">
        <v>0</v>
      </c>
      <c r="W718" s="78">
        <v>0</v>
      </c>
      <c r="X718" s="78">
        <v>0</v>
      </c>
      <c r="Y718" s="78">
        <v>0</v>
      </c>
      <c r="Z718" s="78">
        <v>0</v>
      </c>
      <c r="AA718" s="78">
        <v>0</v>
      </c>
      <c r="AB718" s="78">
        <v>0</v>
      </c>
      <c r="AC718" s="78">
        <v>0</v>
      </c>
      <c r="AD718" s="78">
        <v>0</v>
      </c>
      <c r="AE718" s="78">
        <v>0</v>
      </c>
      <c r="AF718" s="78">
        <v>0</v>
      </c>
    </row>
    <row r="719" spans="1:37" s="60" customFormat="1" x14ac:dyDescent="0.2">
      <c r="A719" s="57" t="s">
        <v>55</v>
      </c>
      <c r="B719" s="58" t="s">
        <v>56</v>
      </c>
      <c r="C719" s="59">
        <v>0</v>
      </c>
      <c r="D719" s="59">
        <v>0</v>
      </c>
      <c r="E719" s="59">
        <v>0</v>
      </c>
      <c r="F719" s="59">
        <v>0</v>
      </c>
      <c r="G719" s="59">
        <v>0</v>
      </c>
      <c r="H719" s="59">
        <v>0</v>
      </c>
      <c r="I719" s="59">
        <v>0</v>
      </c>
      <c r="J719" s="59">
        <v>0</v>
      </c>
      <c r="K719" s="59">
        <v>0</v>
      </c>
      <c r="L719" s="59">
        <v>0</v>
      </c>
      <c r="M719" s="59">
        <v>0</v>
      </c>
      <c r="N719" s="59">
        <v>0</v>
      </c>
      <c r="O719" s="59">
        <v>0</v>
      </c>
      <c r="P719" s="59">
        <v>0</v>
      </c>
      <c r="Q719" s="59">
        <v>0</v>
      </c>
      <c r="R719" s="59">
        <v>0</v>
      </c>
      <c r="S719" s="59">
        <v>0</v>
      </c>
      <c r="T719" s="59">
        <v>0</v>
      </c>
      <c r="U719" s="59">
        <v>0</v>
      </c>
      <c r="V719" s="59">
        <v>0</v>
      </c>
      <c r="W719" s="59">
        <v>0</v>
      </c>
      <c r="X719" s="59">
        <v>0</v>
      </c>
      <c r="Y719" s="59">
        <v>0</v>
      </c>
      <c r="Z719" s="59">
        <v>0</v>
      </c>
      <c r="AA719" s="59">
        <v>0</v>
      </c>
      <c r="AB719" s="59">
        <v>0</v>
      </c>
      <c r="AC719" s="59">
        <v>0</v>
      </c>
      <c r="AD719" s="59">
        <v>0</v>
      </c>
      <c r="AE719" s="59">
        <v>0</v>
      </c>
      <c r="AF719" s="59">
        <v>0</v>
      </c>
      <c r="AG719"/>
      <c r="AH719"/>
      <c r="AI719"/>
      <c r="AJ719"/>
      <c r="AK719"/>
    </row>
    <row r="720" spans="1:37" x14ac:dyDescent="0.2">
      <c r="A720" s="30" t="s">
        <v>57</v>
      </c>
      <c r="B720" s="31"/>
      <c r="C720" s="19">
        <v>0</v>
      </c>
      <c r="D720" s="19">
        <v>0</v>
      </c>
      <c r="E720" s="19">
        <v>0</v>
      </c>
      <c r="F720" s="19">
        <v>0</v>
      </c>
      <c r="G720" s="19">
        <v>0</v>
      </c>
      <c r="H720" s="19">
        <v>0</v>
      </c>
      <c r="I720" s="19">
        <v>0</v>
      </c>
      <c r="J720" s="19">
        <v>0</v>
      </c>
      <c r="K720" s="19">
        <v>0</v>
      </c>
      <c r="L720" s="19">
        <v>0</v>
      </c>
      <c r="M720" s="19">
        <v>0</v>
      </c>
      <c r="N720" s="19">
        <v>0</v>
      </c>
      <c r="O720" s="19">
        <v>0</v>
      </c>
      <c r="P720" s="19">
        <v>0</v>
      </c>
      <c r="Q720" s="19">
        <v>0</v>
      </c>
      <c r="R720" s="19">
        <v>0</v>
      </c>
      <c r="S720" s="19">
        <v>0</v>
      </c>
      <c r="T720" s="19">
        <v>0</v>
      </c>
      <c r="U720" s="19">
        <v>0</v>
      </c>
      <c r="V720" s="19">
        <v>0</v>
      </c>
      <c r="W720" s="19">
        <v>0</v>
      </c>
      <c r="X720" s="19">
        <v>0</v>
      </c>
      <c r="Y720" s="19">
        <v>0</v>
      </c>
      <c r="Z720" s="19">
        <v>0</v>
      </c>
      <c r="AA720" s="19">
        <v>0</v>
      </c>
      <c r="AB720" s="19">
        <v>0</v>
      </c>
      <c r="AC720" s="19">
        <v>0</v>
      </c>
      <c r="AD720" s="19">
        <v>0</v>
      </c>
      <c r="AE720" s="19">
        <v>0</v>
      </c>
      <c r="AF720" s="19">
        <v>0</v>
      </c>
    </row>
    <row r="721" spans="1:32" x14ac:dyDescent="0.2">
      <c r="A721" s="61" t="s">
        <v>58</v>
      </c>
      <c r="B721" s="25"/>
      <c r="C721" s="62">
        <v>0</v>
      </c>
      <c r="D721" s="62">
        <v>0</v>
      </c>
      <c r="E721" s="62">
        <v>0</v>
      </c>
      <c r="F721" s="62">
        <v>0</v>
      </c>
      <c r="G721" s="62">
        <v>0</v>
      </c>
      <c r="H721" s="62">
        <v>0</v>
      </c>
      <c r="I721" s="62">
        <v>0</v>
      </c>
      <c r="J721" s="62">
        <v>0</v>
      </c>
      <c r="K721" s="62">
        <v>0</v>
      </c>
      <c r="L721" s="62">
        <v>0</v>
      </c>
      <c r="M721" s="62">
        <v>0</v>
      </c>
      <c r="N721" s="62">
        <v>0</v>
      </c>
      <c r="O721" s="62">
        <v>0</v>
      </c>
      <c r="P721" s="62">
        <v>0</v>
      </c>
      <c r="Q721" s="62">
        <v>0</v>
      </c>
      <c r="R721" s="62">
        <v>0</v>
      </c>
      <c r="S721" s="62">
        <v>0</v>
      </c>
      <c r="T721" s="62">
        <v>0</v>
      </c>
      <c r="U721" s="62">
        <v>0</v>
      </c>
      <c r="V721" s="62">
        <v>0</v>
      </c>
      <c r="W721" s="62">
        <v>0</v>
      </c>
      <c r="X721" s="62">
        <v>0</v>
      </c>
      <c r="Y721" s="62">
        <v>0</v>
      </c>
      <c r="Z721" s="62">
        <v>0</v>
      </c>
      <c r="AA721" s="62">
        <v>0</v>
      </c>
      <c r="AB721" s="62">
        <v>0</v>
      </c>
      <c r="AC721" s="62">
        <v>0</v>
      </c>
      <c r="AD721" s="62">
        <v>0</v>
      </c>
      <c r="AE721" s="62">
        <v>0</v>
      </c>
      <c r="AF721" s="62">
        <v>0</v>
      </c>
    </row>
    <row r="722" spans="1:32" x14ac:dyDescent="0.2">
      <c r="A722" s="45" t="s">
        <v>59</v>
      </c>
      <c r="B722" s="63"/>
      <c r="C722" s="47">
        <v>0</v>
      </c>
      <c r="D722" s="47">
        <v>0</v>
      </c>
      <c r="E722" s="47">
        <v>0</v>
      </c>
      <c r="F722" s="47">
        <v>0</v>
      </c>
      <c r="G722" s="47">
        <v>0</v>
      </c>
      <c r="H722" s="47">
        <v>0</v>
      </c>
      <c r="I722" s="47">
        <v>0</v>
      </c>
      <c r="J722" s="47">
        <v>0</v>
      </c>
      <c r="K722" s="47">
        <v>0</v>
      </c>
      <c r="L722" s="47">
        <v>0</v>
      </c>
      <c r="M722" s="47">
        <v>0</v>
      </c>
      <c r="N722" s="47">
        <v>0</v>
      </c>
      <c r="O722" s="47">
        <v>0</v>
      </c>
      <c r="P722" s="47">
        <v>0</v>
      </c>
      <c r="Q722" s="47">
        <v>0</v>
      </c>
      <c r="R722" s="47">
        <v>0</v>
      </c>
      <c r="S722" s="47">
        <v>0</v>
      </c>
      <c r="T722" s="47">
        <v>0</v>
      </c>
      <c r="U722" s="47">
        <v>0</v>
      </c>
      <c r="V722" s="47">
        <v>0</v>
      </c>
      <c r="W722" s="47">
        <v>0</v>
      </c>
      <c r="X722" s="47">
        <v>0</v>
      </c>
      <c r="Y722" s="47">
        <v>0</v>
      </c>
      <c r="Z722" s="47">
        <v>0</v>
      </c>
      <c r="AA722" s="47">
        <v>0</v>
      </c>
      <c r="AB722" s="47">
        <v>0</v>
      </c>
      <c r="AC722" s="47">
        <v>0</v>
      </c>
      <c r="AD722" s="47">
        <v>0</v>
      </c>
      <c r="AE722" s="47">
        <v>0</v>
      </c>
      <c r="AF722" s="47">
        <v>0</v>
      </c>
    </row>
    <row r="723" spans="1:32" x14ac:dyDescent="0.2">
      <c r="A723" s="49" t="s">
        <v>60</v>
      </c>
      <c r="B723" s="11"/>
      <c r="C723" s="51">
        <v>0</v>
      </c>
      <c r="D723" s="51">
        <v>0</v>
      </c>
      <c r="E723" s="51">
        <v>0</v>
      </c>
      <c r="F723" s="51">
        <v>0</v>
      </c>
      <c r="G723" s="51">
        <v>0</v>
      </c>
      <c r="H723" s="51">
        <v>0</v>
      </c>
      <c r="I723" s="51">
        <v>0</v>
      </c>
      <c r="J723" s="51">
        <v>0</v>
      </c>
      <c r="K723" s="51">
        <v>0</v>
      </c>
      <c r="L723" s="51">
        <v>0</v>
      </c>
      <c r="M723" s="51">
        <v>0</v>
      </c>
      <c r="N723" s="51">
        <v>0</v>
      </c>
      <c r="O723" s="51">
        <v>0</v>
      </c>
      <c r="P723" s="51">
        <v>0</v>
      </c>
      <c r="Q723" s="51">
        <v>0</v>
      </c>
      <c r="R723" s="51">
        <v>0</v>
      </c>
      <c r="S723" s="51">
        <v>0</v>
      </c>
      <c r="T723" s="51">
        <v>0</v>
      </c>
      <c r="U723" s="51">
        <v>0</v>
      </c>
      <c r="V723" s="51">
        <v>0</v>
      </c>
      <c r="W723" s="51">
        <v>0</v>
      </c>
      <c r="X723" s="51">
        <v>0</v>
      </c>
      <c r="Y723" s="51">
        <v>0</v>
      </c>
      <c r="Z723" s="51">
        <v>0</v>
      </c>
      <c r="AA723" s="51">
        <v>0</v>
      </c>
      <c r="AB723" s="51">
        <v>0</v>
      </c>
      <c r="AC723" s="51">
        <v>0</v>
      </c>
      <c r="AD723" s="51">
        <v>0</v>
      </c>
      <c r="AE723" s="51">
        <v>0</v>
      </c>
      <c r="AF723" s="51">
        <v>0</v>
      </c>
    </row>
    <row r="724" spans="1:32" x14ac:dyDescent="0.2">
      <c r="A724" s="49" t="s">
        <v>61</v>
      </c>
      <c r="B724" s="11"/>
      <c r="C724" s="51">
        <v>0</v>
      </c>
      <c r="D724" s="51">
        <v>0</v>
      </c>
      <c r="E724" s="51">
        <v>0</v>
      </c>
      <c r="F724" s="51">
        <v>0</v>
      </c>
      <c r="G724" s="51">
        <v>0</v>
      </c>
      <c r="H724" s="51">
        <v>0</v>
      </c>
      <c r="I724" s="51">
        <v>0</v>
      </c>
      <c r="J724" s="51">
        <v>0</v>
      </c>
      <c r="K724" s="51">
        <v>0</v>
      </c>
      <c r="L724" s="51">
        <v>0</v>
      </c>
      <c r="M724" s="51">
        <v>0</v>
      </c>
      <c r="N724" s="51">
        <v>0</v>
      </c>
      <c r="O724" s="51">
        <v>0</v>
      </c>
      <c r="P724" s="51">
        <v>0</v>
      </c>
      <c r="Q724" s="51">
        <v>0</v>
      </c>
      <c r="R724" s="51">
        <v>0</v>
      </c>
      <c r="S724" s="51">
        <v>0</v>
      </c>
      <c r="T724" s="51">
        <v>0</v>
      </c>
      <c r="U724" s="51">
        <v>0</v>
      </c>
      <c r="V724" s="51">
        <v>0</v>
      </c>
      <c r="W724" s="51">
        <v>0</v>
      </c>
      <c r="X724" s="51">
        <v>0</v>
      </c>
      <c r="Y724" s="51">
        <v>0</v>
      </c>
      <c r="Z724" s="51">
        <v>0</v>
      </c>
      <c r="AA724" s="51">
        <v>0</v>
      </c>
      <c r="AB724" s="51">
        <v>0</v>
      </c>
      <c r="AC724" s="51">
        <v>0</v>
      </c>
      <c r="AD724" s="51">
        <v>0</v>
      </c>
      <c r="AE724" s="51">
        <v>0</v>
      </c>
      <c r="AF724" s="51">
        <v>0</v>
      </c>
    </row>
    <row r="725" spans="1:32" x14ac:dyDescent="0.2">
      <c r="A725" s="49" t="s">
        <v>62</v>
      </c>
      <c r="B725" s="11"/>
      <c r="C725" s="51">
        <v>0</v>
      </c>
      <c r="D725" s="51">
        <v>0</v>
      </c>
      <c r="E725" s="51">
        <v>0</v>
      </c>
      <c r="F725" s="51">
        <v>0</v>
      </c>
      <c r="G725" s="51">
        <v>0</v>
      </c>
      <c r="H725" s="51">
        <v>0</v>
      </c>
      <c r="I725" s="51">
        <v>0</v>
      </c>
      <c r="J725" s="51">
        <v>0</v>
      </c>
      <c r="K725" s="51">
        <v>0</v>
      </c>
      <c r="L725" s="51">
        <v>0</v>
      </c>
      <c r="M725" s="51">
        <v>0</v>
      </c>
      <c r="N725" s="51">
        <v>0</v>
      </c>
      <c r="O725" s="51">
        <v>0</v>
      </c>
      <c r="P725" s="51">
        <v>0</v>
      </c>
      <c r="Q725" s="51">
        <v>0</v>
      </c>
      <c r="R725" s="51">
        <v>0</v>
      </c>
      <c r="S725" s="51">
        <v>0</v>
      </c>
      <c r="T725" s="51">
        <v>0</v>
      </c>
      <c r="U725" s="51">
        <v>0</v>
      </c>
      <c r="V725" s="51">
        <v>0</v>
      </c>
      <c r="W725" s="51">
        <v>0</v>
      </c>
      <c r="X725" s="51">
        <v>0</v>
      </c>
      <c r="Y725" s="51">
        <v>0</v>
      </c>
      <c r="Z725" s="51">
        <v>0</v>
      </c>
      <c r="AA725" s="51">
        <v>0</v>
      </c>
      <c r="AB725" s="51">
        <v>0</v>
      </c>
      <c r="AC725" s="51">
        <v>0</v>
      </c>
      <c r="AD725" s="51">
        <v>0</v>
      </c>
      <c r="AE725" s="51">
        <v>0</v>
      </c>
      <c r="AF725" s="51">
        <v>0</v>
      </c>
    </row>
    <row r="726" spans="1:32" x14ac:dyDescent="0.2">
      <c r="A726" s="49" t="s">
        <v>63</v>
      </c>
      <c r="B726" s="11"/>
      <c r="C726" s="51">
        <v>0</v>
      </c>
      <c r="D726" s="51">
        <v>0</v>
      </c>
      <c r="E726" s="51">
        <v>0</v>
      </c>
      <c r="F726" s="51">
        <v>0</v>
      </c>
      <c r="G726" s="51">
        <v>0</v>
      </c>
      <c r="H726" s="51">
        <v>0</v>
      </c>
      <c r="I726" s="51">
        <v>0</v>
      </c>
      <c r="J726" s="51">
        <v>0</v>
      </c>
      <c r="K726" s="51">
        <v>0</v>
      </c>
      <c r="L726" s="51">
        <v>0</v>
      </c>
      <c r="M726" s="51">
        <v>0</v>
      </c>
      <c r="N726" s="51">
        <v>0</v>
      </c>
      <c r="O726" s="51">
        <v>0</v>
      </c>
      <c r="P726" s="51">
        <v>0</v>
      </c>
      <c r="Q726" s="51">
        <v>0</v>
      </c>
      <c r="R726" s="51">
        <v>0</v>
      </c>
      <c r="S726" s="51">
        <v>0</v>
      </c>
      <c r="T726" s="51">
        <v>0</v>
      </c>
      <c r="U726" s="51">
        <v>0</v>
      </c>
      <c r="V726" s="51">
        <v>0</v>
      </c>
      <c r="W726" s="51">
        <v>0</v>
      </c>
      <c r="X726" s="51">
        <v>0</v>
      </c>
      <c r="Y726" s="51">
        <v>0</v>
      </c>
      <c r="Z726" s="51">
        <v>0</v>
      </c>
      <c r="AA726" s="51">
        <v>0</v>
      </c>
      <c r="AB726" s="51">
        <v>0</v>
      </c>
      <c r="AC726" s="51">
        <v>0</v>
      </c>
      <c r="AD726" s="51">
        <v>0</v>
      </c>
      <c r="AE726" s="51">
        <v>0</v>
      </c>
      <c r="AF726" s="51">
        <v>0</v>
      </c>
    </row>
    <row r="727" spans="1:32" x14ac:dyDescent="0.2">
      <c r="A727" s="49" t="s">
        <v>64</v>
      </c>
      <c r="B727" s="11"/>
      <c r="C727" s="51">
        <v>0</v>
      </c>
      <c r="D727" s="51">
        <v>0</v>
      </c>
      <c r="E727" s="51">
        <v>0</v>
      </c>
      <c r="F727" s="51">
        <v>0</v>
      </c>
      <c r="G727" s="51">
        <v>0</v>
      </c>
      <c r="H727" s="51">
        <v>0</v>
      </c>
      <c r="I727" s="51">
        <v>0</v>
      </c>
      <c r="J727" s="51">
        <v>0</v>
      </c>
      <c r="K727" s="51">
        <v>0</v>
      </c>
      <c r="L727" s="51">
        <v>0</v>
      </c>
      <c r="M727" s="51">
        <v>0</v>
      </c>
      <c r="N727" s="51">
        <v>0</v>
      </c>
      <c r="O727" s="51">
        <v>0</v>
      </c>
      <c r="P727" s="51">
        <v>0</v>
      </c>
      <c r="Q727" s="51">
        <v>0</v>
      </c>
      <c r="R727" s="51">
        <v>0</v>
      </c>
      <c r="S727" s="51">
        <v>0</v>
      </c>
      <c r="T727" s="51">
        <v>0</v>
      </c>
      <c r="U727" s="51">
        <v>0</v>
      </c>
      <c r="V727" s="51">
        <v>0</v>
      </c>
      <c r="W727" s="51">
        <v>0</v>
      </c>
      <c r="X727" s="51">
        <v>0</v>
      </c>
      <c r="Y727" s="51">
        <v>0</v>
      </c>
      <c r="Z727" s="51">
        <v>0</v>
      </c>
      <c r="AA727" s="51">
        <v>0</v>
      </c>
      <c r="AB727" s="51">
        <v>0</v>
      </c>
      <c r="AC727" s="51">
        <v>0</v>
      </c>
      <c r="AD727" s="51">
        <v>0</v>
      </c>
      <c r="AE727" s="51">
        <v>0</v>
      </c>
      <c r="AF727" s="51">
        <v>0</v>
      </c>
    </row>
    <row r="728" spans="1:32" x14ac:dyDescent="0.2">
      <c r="A728" s="49" t="s">
        <v>65</v>
      </c>
      <c r="B728" s="11"/>
      <c r="C728" s="51">
        <v>0</v>
      </c>
      <c r="D728" s="51">
        <v>0</v>
      </c>
      <c r="E728" s="51">
        <v>0</v>
      </c>
      <c r="F728" s="51">
        <v>0</v>
      </c>
      <c r="G728" s="51">
        <v>0</v>
      </c>
      <c r="H728" s="51">
        <v>0</v>
      </c>
      <c r="I728" s="51">
        <v>0</v>
      </c>
      <c r="J728" s="51">
        <v>0</v>
      </c>
      <c r="K728" s="51">
        <v>0</v>
      </c>
      <c r="L728" s="51">
        <v>0</v>
      </c>
      <c r="M728" s="51">
        <v>0</v>
      </c>
      <c r="N728" s="51">
        <v>0</v>
      </c>
      <c r="O728" s="51">
        <v>0</v>
      </c>
      <c r="P728" s="51">
        <v>0</v>
      </c>
      <c r="Q728" s="51">
        <v>0</v>
      </c>
      <c r="R728" s="51">
        <v>0</v>
      </c>
      <c r="S728" s="51">
        <v>0</v>
      </c>
      <c r="T728" s="51">
        <v>0</v>
      </c>
      <c r="U728" s="51">
        <v>0</v>
      </c>
      <c r="V728" s="51">
        <v>0</v>
      </c>
      <c r="W728" s="51">
        <v>0</v>
      </c>
      <c r="X728" s="51">
        <v>0</v>
      </c>
      <c r="Y728" s="51">
        <v>0</v>
      </c>
      <c r="Z728" s="51">
        <v>0</v>
      </c>
      <c r="AA728" s="51">
        <v>0</v>
      </c>
      <c r="AB728" s="51">
        <v>0</v>
      </c>
      <c r="AC728" s="51">
        <v>0</v>
      </c>
      <c r="AD728" s="51">
        <v>0</v>
      </c>
      <c r="AE728" s="51">
        <v>0</v>
      </c>
      <c r="AF728" s="51">
        <v>0</v>
      </c>
    </row>
    <row r="729" spans="1:32" x14ac:dyDescent="0.2">
      <c r="A729" s="55" t="s">
        <v>66</v>
      </c>
      <c r="B729" s="31"/>
      <c r="C729" s="51">
        <v>0</v>
      </c>
      <c r="D729" s="51">
        <v>0</v>
      </c>
      <c r="E729" s="51">
        <v>0</v>
      </c>
      <c r="F729" s="51">
        <v>0</v>
      </c>
      <c r="G729" s="51">
        <v>0</v>
      </c>
      <c r="H729" s="51">
        <v>0</v>
      </c>
      <c r="I729" s="51">
        <v>0</v>
      </c>
      <c r="J729" s="51">
        <v>0</v>
      </c>
      <c r="K729" s="51">
        <v>0</v>
      </c>
      <c r="L729" s="51">
        <v>0</v>
      </c>
      <c r="M729" s="51">
        <v>0</v>
      </c>
      <c r="N729" s="51">
        <v>0</v>
      </c>
      <c r="O729" s="51">
        <v>0</v>
      </c>
      <c r="P729" s="51">
        <v>0</v>
      </c>
      <c r="Q729" s="51">
        <v>0</v>
      </c>
      <c r="R729" s="51">
        <v>0</v>
      </c>
      <c r="S729" s="51">
        <v>0</v>
      </c>
      <c r="T729" s="51">
        <v>0</v>
      </c>
      <c r="U729" s="51">
        <v>0</v>
      </c>
      <c r="V729" s="51">
        <v>0</v>
      </c>
      <c r="W729" s="51">
        <v>0</v>
      </c>
      <c r="X729" s="51">
        <v>0</v>
      </c>
      <c r="Y729" s="51">
        <v>0</v>
      </c>
      <c r="Z729" s="51">
        <v>0</v>
      </c>
      <c r="AA729" s="51">
        <v>0</v>
      </c>
      <c r="AB729" s="51">
        <v>0</v>
      </c>
      <c r="AC729" s="51">
        <v>0</v>
      </c>
      <c r="AD729" s="51">
        <v>0</v>
      </c>
      <c r="AE729" s="51">
        <v>0</v>
      </c>
      <c r="AF729" s="51">
        <v>0</v>
      </c>
    </row>
    <row r="730" spans="1:32" x14ac:dyDescent="0.2">
      <c r="A730" s="64" t="s">
        <v>67</v>
      </c>
      <c r="B730" s="65"/>
      <c r="C730" s="51">
        <v>0</v>
      </c>
      <c r="D730" s="51">
        <v>0</v>
      </c>
      <c r="E730" s="51">
        <v>0</v>
      </c>
      <c r="F730" s="51">
        <v>0</v>
      </c>
      <c r="G730" s="51">
        <v>0</v>
      </c>
      <c r="H730" s="51">
        <v>0</v>
      </c>
      <c r="I730" s="51">
        <v>0</v>
      </c>
      <c r="J730" s="51">
        <v>0</v>
      </c>
      <c r="K730" s="51">
        <v>0</v>
      </c>
      <c r="L730" s="51">
        <v>0</v>
      </c>
      <c r="M730" s="51">
        <v>0</v>
      </c>
      <c r="N730" s="51">
        <v>0</v>
      </c>
      <c r="O730" s="51">
        <v>0</v>
      </c>
      <c r="P730" s="51">
        <v>0</v>
      </c>
      <c r="Q730" s="51">
        <v>0</v>
      </c>
      <c r="R730" s="51">
        <v>0</v>
      </c>
      <c r="S730" s="51">
        <v>0</v>
      </c>
      <c r="T730" s="51">
        <v>0</v>
      </c>
      <c r="U730" s="51">
        <v>0</v>
      </c>
      <c r="V730" s="51">
        <v>0</v>
      </c>
      <c r="W730" s="51">
        <v>0</v>
      </c>
      <c r="X730" s="51">
        <v>0</v>
      </c>
      <c r="Y730" s="51">
        <v>0</v>
      </c>
      <c r="Z730" s="51">
        <v>0</v>
      </c>
      <c r="AA730" s="51">
        <v>0</v>
      </c>
      <c r="AB730" s="51">
        <v>0</v>
      </c>
      <c r="AC730" s="51">
        <v>0</v>
      </c>
      <c r="AD730" s="51">
        <v>0</v>
      </c>
      <c r="AE730" s="51">
        <v>0</v>
      </c>
      <c r="AF730" s="51">
        <v>0</v>
      </c>
    </row>
    <row r="731" spans="1:32" x14ac:dyDescent="0.2">
      <c r="A731" s="66" t="s">
        <v>68</v>
      </c>
      <c r="B731" s="67"/>
      <c r="C731" s="68">
        <v>0</v>
      </c>
      <c r="D731" s="68">
        <v>0</v>
      </c>
      <c r="E731" s="68">
        <v>0</v>
      </c>
      <c r="F731" s="68">
        <v>0</v>
      </c>
      <c r="G731" s="68">
        <v>0</v>
      </c>
      <c r="H731" s="68">
        <v>0</v>
      </c>
      <c r="I731" s="68">
        <v>0</v>
      </c>
      <c r="J731" s="68">
        <v>0</v>
      </c>
      <c r="K731" s="68">
        <v>0</v>
      </c>
      <c r="L731" s="68">
        <v>0</v>
      </c>
      <c r="M731" s="68">
        <v>0</v>
      </c>
      <c r="N731" s="68">
        <v>0</v>
      </c>
      <c r="O731" s="68">
        <v>0</v>
      </c>
      <c r="P731" s="68">
        <v>0</v>
      </c>
      <c r="Q731" s="68">
        <v>0</v>
      </c>
      <c r="R731" s="68">
        <v>0</v>
      </c>
      <c r="S731" s="68">
        <v>0</v>
      </c>
      <c r="T731" s="68">
        <v>0</v>
      </c>
      <c r="U731" s="68">
        <v>0</v>
      </c>
      <c r="V731" s="68">
        <v>0</v>
      </c>
      <c r="W731" s="68">
        <v>0</v>
      </c>
      <c r="X731" s="68">
        <v>0</v>
      </c>
      <c r="Y731" s="68">
        <v>0</v>
      </c>
      <c r="Z731" s="68">
        <v>0</v>
      </c>
      <c r="AA731" s="68">
        <v>0</v>
      </c>
      <c r="AB731" s="68">
        <v>0</v>
      </c>
      <c r="AC731" s="68">
        <v>0</v>
      </c>
      <c r="AD731" s="68">
        <v>0</v>
      </c>
      <c r="AE731" s="68">
        <v>0</v>
      </c>
      <c r="AF731" s="68">
        <v>0</v>
      </c>
    </row>
    <row r="732" spans="1:32" x14ac:dyDescent="0.2">
      <c r="A732" s="66" t="s">
        <v>69</v>
      </c>
      <c r="B732" s="67"/>
      <c r="C732" s="68">
        <v>0</v>
      </c>
      <c r="D732" s="68">
        <v>0</v>
      </c>
      <c r="E732" s="68">
        <v>0</v>
      </c>
      <c r="F732" s="68">
        <v>0</v>
      </c>
      <c r="G732" s="68">
        <v>0</v>
      </c>
      <c r="H732" s="68">
        <v>0</v>
      </c>
      <c r="I732" s="68">
        <v>0</v>
      </c>
      <c r="J732" s="68">
        <v>0</v>
      </c>
      <c r="K732" s="68">
        <v>0</v>
      </c>
      <c r="L732" s="68">
        <v>0</v>
      </c>
      <c r="M732" s="68">
        <v>0</v>
      </c>
      <c r="N732" s="68">
        <v>0</v>
      </c>
      <c r="O732" s="68">
        <v>0</v>
      </c>
      <c r="P732" s="68">
        <v>0</v>
      </c>
      <c r="Q732" s="68">
        <v>0</v>
      </c>
      <c r="R732" s="68">
        <v>0</v>
      </c>
      <c r="S732" s="68">
        <v>0</v>
      </c>
      <c r="T732" s="68">
        <v>0</v>
      </c>
      <c r="U732" s="68">
        <v>0</v>
      </c>
      <c r="V732" s="68">
        <v>0</v>
      </c>
      <c r="W732" s="68">
        <v>0</v>
      </c>
      <c r="X732" s="68">
        <v>0</v>
      </c>
      <c r="Y732" s="68">
        <v>0</v>
      </c>
      <c r="Z732" s="68">
        <v>0</v>
      </c>
      <c r="AA732" s="68">
        <v>0</v>
      </c>
      <c r="AB732" s="68">
        <v>0</v>
      </c>
      <c r="AC732" s="68">
        <v>0</v>
      </c>
      <c r="AD732" s="68">
        <v>0</v>
      </c>
      <c r="AE732" s="68">
        <v>0</v>
      </c>
      <c r="AF732" s="68">
        <v>0</v>
      </c>
    </row>
    <row r="733" spans="1:32" x14ac:dyDescent="0.2">
      <c r="A733" s="61" t="s">
        <v>70</v>
      </c>
      <c r="B733" s="25"/>
      <c r="C733" s="62">
        <v>0</v>
      </c>
      <c r="D733" s="62">
        <v>0</v>
      </c>
      <c r="E733" s="62">
        <v>0</v>
      </c>
      <c r="F733" s="62">
        <v>0</v>
      </c>
      <c r="G733" s="62">
        <v>0</v>
      </c>
      <c r="H733" s="62">
        <v>0</v>
      </c>
      <c r="I733" s="62">
        <v>0</v>
      </c>
      <c r="J733" s="62">
        <v>0</v>
      </c>
      <c r="K733" s="62">
        <v>0</v>
      </c>
      <c r="L733" s="62">
        <v>0</v>
      </c>
      <c r="M733" s="62">
        <v>0</v>
      </c>
      <c r="N733" s="62">
        <v>0</v>
      </c>
      <c r="O733" s="62">
        <v>0</v>
      </c>
      <c r="P733" s="62">
        <v>0</v>
      </c>
      <c r="Q733" s="62">
        <v>0</v>
      </c>
      <c r="R733" s="62">
        <v>0</v>
      </c>
      <c r="S733" s="62">
        <v>0</v>
      </c>
      <c r="T733" s="62">
        <v>0</v>
      </c>
      <c r="U733" s="62">
        <v>0</v>
      </c>
      <c r="V733" s="62">
        <v>0</v>
      </c>
      <c r="W733" s="62">
        <v>0</v>
      </c>
      <c r="X733" s="62">
        <v>0</v>
      </c>
      <c r="Y733" s="62">
        <v>0</v>
      </c>
      <c r="Z733" s="62">
        <v>0</v>
      </c>
      <c r="AA733" s="62">
        <v>0</v>
      </c>
      <c r="AB733" s="62">
        <v>0</v>
      </c>
      <c r="AC733" s="62">
        <v>0</v>
      </c>
      <c r="AD733" s="62">
        <v>0</v>
      </c>
      <c r="AE733" s="62">
        <v>0</v>
      </c>
      <c r="AF733" s="62">
        <v>0</v>
      </c>
    </row>
    <row r="734" spans="1:32" x14ac:dyDescent="0.2">
      <c r="A734" s="70" t="s">
        <v>71</v>
      </c>
      <c r="B734" s="71" t="s">
        <v>72</v>
      </c>
      <c r="C734" s="72">
        <v>0</v>
      </c>
      <c r="D734" s="73">
        <v>0</v>
      </c>
      <c r="E734" s="73">
        <v>0</v>
      </c>
      <c r="F734" s="73">
        <v>0</v>
      </c>
      <c r="G734" s="73">
        <v>0</v>
      </c>
      <c r="H734" s="73">
        <v>0</v>
      </c>
      <c r="I734" s="73">
        <v>0</v>
      </c>
      <c r="J734" s="73">
        <v>0</v>
      </c>
      <c r="K734" s="73">
        <v>0</v>
      </c>
      <c r="L734" s="73">
        <v>0</v>
      </c>
      <c r="M734" s="73">
        <v>0</v>
      </c>
      <c r="N734" s="73">
        <v>0</v>
      </c>
      <c r="O734" s="73">
        <v>0</v>
      </c>
      <c r="P734" s="73">
        <v>0</v>
      </c>
      <c r="Q734" s="73">
        <v>0</v>
      </c>
      <c r="R734" s="73">
        <v>0</v>
      </c>
      <c r="S734" s="73">
        <v>0</v>
      </c>
      <c r="T734" s="73">
        <v>0</v>
      </c>
      <c r="U734" s="73">
        <v>0</v>
      </c>
      <c r="V734" s="73">
        <v>0</v>
      </c>
      <c r="W734" s="73">
        <v>0</v>
      </c>
      <c r="X734" s="73">
        <v>0</v>
      </c>
      <c r="Y734" s="73">
        <v>0</v>
      </c>
      <c r="Z734" s="73">
        <v>0</v>
      </c>
      <c r="AA734" s="73">
        <v>0</v>
      </c>
      <c r="AB734" s="73">
        <v>0</v>
      </c>
      <c r="AC734" s="73">
        <v>0</v>
      </c>
      <c r="AD734" s="73">
        <v>0</v>
      </c>
      <c r="AE734" s="73">
        <v>0</v>
      </c>
      <c r="AF734" s="73">
        <v>0</v>
      </c>
    </row>
    <row r="735" spans="1:32" x14ac:dyDescent="0.2">
      <c r="A735" s="70" t="s">
        <v>73</v>
      </c>
      <c r="B735" s="71" t="s">
        <v>74</v>
      </c>
      <c r="C735" s="72">
        <v>0</v>
      </c>
      <c r="D735" s="73">
        <v>0</v>
      </c>
      <c r="E735" s="73">
        <v>0</v>
      </c>
      <c r="F735" s="73">
        <v>0</v>
      </c>
      <c r="G735" s="73">
        <v>0</v>
      </c>
      <c r="H735" s="73">
        <v>0</v>
      </c>
      <c r="I735" s="73">
        <v>0</v>
      </c>
      <c r="J735" s="73">
        <v>0</v>
      </c>
      <c r="K735" s="73">
        <v>0</v>
      </c>
      <c r="L735" s="73">
        <v>0</v>
      </c>
      <c r="M735" s="73">
        <v>0</v>
      </c>
      <c r="N735" s="73">
        <v>0</v>
      </c>
      <c r="O735" s="73">
        <v>0</v>
      </c>
      <c r="P735" s="73">
        <v>0</v>
      </c>
      <c r="Q735" s="73">
        <v>0</v>
      </c>
      <c r="R735" s="73">
        <v>0</v>
      </c>
      <c r="S735" s="73">
        <v>0</v>
      </c>
      <c r="T735" s="73">
        <v>0</v>
      </c>
      <c r="U735" s="73">
        <v>0</v>
      </c>
      <c r="V735" s="73">
        <v>0</v>
      </c>
      <c r="W735" s="73">
        <v>0</v>
      </c>
      <c r="X735" s="73">
        <v>0</v>
      </c>
      <c r="Y735" s="73">
        <v>0</v>
      </c>
      <c r="Z735" s="73">
        <v>0</v>
      </c>
      <c r="AA735" s="73">
        <v>0</v>
      </c>
      <c r="AB735" s="73">
        <v>0</v>
      </c>
      <c r="AC735" s="73">
        <v>0</v>
      </c>
      <c r="AD735" s="73">
        <v>0</v>
      </c>
      <c r="AE735" s="73">
        <v>0</v>
      </c>
      <c r="AF735" s="73">
        <v>0</v>
      </c>
    </row>
    <row r="736" spans="1:32" x14ac:dyDescent="0.2">
      <c r="A736" s="70" t="s">
        <v>75</v>
      </c>
      <c r="B736" s="71" t="s">
        <v>76</v>
      </c>
      <c r="C736" s="72">
        <v>0</v>
      </c>
      <c r="D736" s="73">
        <v>0</v>
      </c>
      <c r="E736" s="73">
        <v>0</v>
      </c>
      <c r="F736" s="73">
        <v>0</v>
      </c>
      <c r="G736" s="73">
        <v>0</v>
      </c>
      <c r="H736" s="73">
        <v>0</v>
      </c>
      <c r="I736" s="73">
        <v>0</v>
      </c>
      <c r="J736" s="73">
        <v>0</v>
      </c>
      <c r="K736" s="73">
        <v>0</v>
      </c>
      <c r="L736" s="73">
        <v>0</v>
      </c>
      <c r="M736" s="73">
        <v>0</v>
      </c>
      <c r="N736" s="73">
        <v>0</v>
      </c>
      <c r="O736" s="73">
        <v>0</v>
      </c>
      <c r="P736" s="73">
        <v>0</v>
      </c>
      <c r="Q736" s="73">
        <v>0</v>
      </c>
      <c r="R736" s="73">
        <v>0</v>
      </c>
      <c r="S736" s="73">
        <v>0</v>
      </c>
      <c r="T736" s="73">
        <v>0</v>
      </c>
      <c r="U736" s="73">
        <v>0</v>
      </c>
      <c r="V736" s="73">
        <v>0</v>
      </c>
      <c r="W736" s="73">
        <v>0</v>
      </c>
      <c r="X736" s="73">
        <v>0</v>
      </c>
      <c r="Y736" s="73">
        <v>0</v>
      </c>
      <c r="Z736" s="73">
        <v>0</v>
      </c>
      <c r="AA736" s="73">
        <v>0</v>
      </c>
      <c r="AB736" s="73">
        <v>0</v>
      </c>
      <c r="AC736" s="73">
        <v>0</v>
      </c>
      <c r="AD736" s="73">
        <v>0</v>
      </c>
      <c r="AE736" s="73">
        <v>0</v>
      </c>
      <c r="AF736" s="73">
        <v>0</v>
      </c>
    </row>
    <row r="737" spans="1:32" x14ac:dyDescent="0.2">
      <c r="A737" s="70" t="s">
        <v>77</v>
      </c>
      <c r="B737" s="71" t="s">
        <v>78</v>
      </c>
      <c r="C737" s="72">
        <v>0</v>
      </c>
      <c r="D737" s="73">
        <v>0</v>
      </c>
      <c r="E737" s="73">
        <v>0</v>
      </c>
      <c r="F737" s="73">
        <v>0</v>
      </c>
      <c r="G737" s="73">
        <v>0</v>
      </c>
      <c r="H737" s="73">
        <v>0</v>
      </c>
      <c r="I737" s="73">
        <v>0</v>
      </c>
      <c r="J737" s="73">
        <v>0</v>
      </c>
      <c r="K737" s="73">
        <v>0</v>
      </c>
      <c r="L737" s="73">
        <v>0</v>
      </c>
      <c r="M737" s="73">
        <v>0</v>
      </c>
      <c r="N737" s="73">
        <v>0</v>
      </c>
      <c r="O737" s="73">
        <v>0</v>
      </c>
      <c r="P737" s="73">
        <v>0</v>
      </c>
      <c r="Q737" s="73">
        <v>0</v>
      </c>
      <c r="R737" s="73">
        <v>0</v>
      </c>
      <c r="S737" s="73">
        <v>0</v>
      </c>
      <c r="T737" s="73">
        <v>0</v>
      </c>
      <c r="U737" s="73">
        <v>0</v>
      </c>
      <c r="V737" s="73">
        <v>0</v>
      </c>
      <c r="W737" s="73">
        <v>0</v>
      </c>
      <c r="X737" s="73">
        <v>0</v>
      </c>
      <c r="Y737" s="73">
        <v>0</v>
      </c>
      <c r="Z737" s="73">
        <v>0</v>
      </c>
      <c r="AA737" s="73">
        <v>0</v>
      </c>
      <c r="AB737" s="73">
        <v>0</v>
      </c>
      <c r="AC737" s="73">
        <v>0</v>
      </c>
      <c r="AD737" s="73">
        <v>0</v>
      </c>
      <c r="AE737" s="73">
        <v>0</v>
      </c>
      <c r="AF737" s="73">
        <v>0</v>
      </c>
    </row>
    <row r="738" spans="1:32" x14ac:dyDescent="0.2">
      <c r="A738" s="70" t="s">
        <v>79</v>
      </c>
      <c r="B738" s="71" t="s">
        <v>80</v>
      </c>
      <c r="C738" s="72">
        <v>0</v>
      </c>
      <c r="D738" s="73">
        <v>0</v>
      </c>
      <c r="E738" s="73">
        <v>0</v>
      </c>
      <c r="F738" s="73">
        <v>0</v>
      </c>
      <c r="G738" s="73">
        <v>0</v>
      </c>
      <c r="H738" s="73">
        <v>0</v>
      </c>
      <c r="I738" s="73">
        <v>0</v>
      </c>
      <c r="J738" s="73">
        <v>0</v>
      </c>
      <c r="K738" s="73">
        <v>0</v>
      </c>
      <c r="L738" s="73">
        <v>0</v>
      </c>
      <c r="M738" s="73">
        <v>0</v>
      </c>
      <c r="N738" s="73">
        <v>0</v>
      </c>
      <c r="O738" s="73">
        <v>0</v>
      </c>
      <c r="P738" s="73">
        <v>0</v>
      </c>
      <c r="Q738" s="73">
        <v>0</v>
      </c>
      <c r="R738" s="73">
        <v>0</v>
      </c>
      <c r="S738" s="73">
        <v>0</v>
      </c>
      <c r="T738" s="73">
        <v>0</v>
      </c>
      <c r="U738" s="73">
        <v>0</v>
      </c>
      <c r="V738" s="73">
        <v>0</v>
      </c>
      <c r="W738" s="73">
        <v>0</v>
      </c>
      <c r="X738" s="73">
        <v>0</v>
      </c>
      <c r="Y738" s="73">
        <v>0</v>
      </c>
      <c r="Z738" s="73">
        <v>0</v>
      </c>
      <c r="AA738" s="73">
        <v>0</v>
      </c>
      <c r="AB738" s="73">
        <v>0</v>
      </c>
      <c r="AC738" s="73">
        <v>0</v>
      </c>
      <c r="AD738" s="73">
        <v>0</v>
      </c>
      <c r="AE738" s="73">
        <v>0</v>
      </c>
      <c r="AF738" s="73">
        <v>0</v>
      </c>
    </row>
    <row r="739" spans="1:32" x14ac:dyDescent="0.2">
      <c r="A739" s="74" t="s">
        <v>81</v>
      </c>
      <c r="B739" s="75"/>
      <c r="C739" s="72">
        <v>0</v>
      </c>
      <c r="D739" s="73">
        <v>0</v>
      </c>
      <c r="E739" s="73">
        <v>0</v>
      </c>
      <c r="F739" s="73">
        <v>0</v>
      </c>
      <c r="G739" s="73">
        <v>0</v>
      </c>
      <c r="H739" s="73">
        <v>0</v>
      </c>
      <c r="I739" s="73">
        <v>0</v>
      </c>
      <c r="J739" s="73">
        <v>0</v>
      </c>
      <c r="K739" s="73">
        <v>0</v>
      </c>
      <c r="L739" s="73">
        <v>0</v>
      </c>
      <c r="M739" s="73">
        <v>0</v>
      </c>
      <c r="N739" s="73">
        <v>0</v>
      </c>
      <c r="O739" s="73">
        <v>0</v>
      </c>
      <c r="P739" s="73">
        <v>0</v>
      </c>
      <c r="Q739" s="73">
        <v>0</v>
      </c>
      <c r="R739" s="73">
        <v>0</v>
      </c>
      <c r="S739" s="73">
        <v>0</v>
      </c>
      <c r="T739" s="73">
        <v>0</v>
      </c>
      <c r="U739" s="73">
        <v>0</v>
      </c>
      <c r="V739" s="73">
        <v>0</v>
      </c>
      <c r="W739" s="73">
        <v>0</v>
      </c>
      <c r="X739" s="73">
        <v>0</v>
      </c>
      <c r="Y739" s="73">
        <v>0</v>
      </c>
      <c r="Z739" s="73">
        <v>0</v>
      </c>
      <c r="AA739" s="73">
        <v>0</v>
      </c>
      <c r="AB739" s="73">
        <v>0</v>
      </c>
      <c r="AC739" s="73">
        <v>0</v>
      </c>
      <c r="AD739" s="73">
        <v>0</v>
      </c>
      <c r="AE739" s="73">
        <v>0</v>
      </c>
      <c r="AF739" s="73">
        <v>0</v>
      </c>
    </row>
    <row r="740" spans="1:32" x14ac:dyDescent="0.2">
      <c r="A740" s="76" t="s">
        <v>82</v>
      </c>
      <c r="B740" s="28"/>
      <c r="C740" s="78">
        <v>0</v>
      </c>
      <c r="D740" s="78">
        <v>0</v>
      </c>
      <c r="E740" s="78">
        <v>0</v>
      </c>
      <c r="F740" s="78">
        <v>0</v>
      </c>
      <c r="G740" s="78">
        <v>0</v>
      </c>
      <c r="H740" s="78">
        <v>0</v>
      </c>
      <c r="I740" s="78">
        <v>0</v>
      </c>
      <c r="J740" s="78">
        <v>0</v>
      </c>
      <c r="K740" s="78">
        <v>0</v>
      </c>
      <c r="L740" s="78">
        <v>0</v>
      </c>
      <c r="M740" s="78">
        <v>0</v>
      </c>
      <c r="N740" s="78">
        <v>0</v>
      </c>
      <c r="O740" s="78">
        <v>0</v>
      </c>
      <c r="P740" s="78">
        <v>0</v>
      </c>
      <c r="Q740" s="78">
        <v>0</v>
      </c>
      <c r="R740" s="78">
        <v>0</v>
      </c>
      <c r="S740" s="78">
        <v>0</v>
      </c>
      <c r="T740" s="78">
        <v>0</v>
      </c>
      <c r="U740" s="78">
        <v>0</v>
      </c>
      <c r="V740" s="78">
        <v>0</v>
      </c>
      <c r="W740" s="78">
        <v>0</v>
      </c>
      <c r="X740" s="78">
        <v>0</v>
      </c>
      <c r="Y740" s="78">
        <v>0</v>
      </c>
      <c r="Z740" s="78">
        <v>0</v>
      </c>
      <c r="AA740" s="78">
        <v>0</v>
      </c>
      <c r="AB740" s="78">
        <v>0</v>
      </c>
      <c r="AC740" s="78">
        <v>0</v>
      </c>
      <c r="AD740" s="78">
        <v>0</v>
      </c>
      <c r="AE740" s="78">
        <v>0</v>
      </c>
      <c r="AF740" s="78">
        <v>0</v>
      </c>
    </row>
    <row r="741" spans="1:32" x14ac:dyDescent="0.2">
      <c r="A741" s="79" t="s">
        <v>83</v>
      </c>
      <c r="B741" s="80" t="s">
        <v>84</v>
      </c>
      <c r="C741" s="81">
        <v>0</v>
      </c>
      <c r="D741" s="82">
        <v>0</v>
      </c>
      <c r="E741" s="82">
        <v>0</v>
      </c>
      <c r="F741" s="82">
        <v>0</v>
      </c>
      <c r="G741" s="82">
        <v>0</v>
      </c>
      <c r="H741" s="82">
        <v>0</v>
      </c>
      <c r="I741" s="82">
        <v>0</v>
      </c>
      <c r="J741" s="82">
        <v>0</v>
      </c>
      <c r="K741" s="82">
        <v>0</v>
      </c>
      <c r="L741" s="82">
        <v>0</v>
      </c>
      <c r="M741" s="82">
        <v>0</v>
      </c>
      <c r="N741" s="82">
        <v>0</v>
      </c>
      <c r="O741" s="82">
        <v>0</v>
      </c>
      <c r="P741" s="82">
        <v>0</v>
      </c>
      <c r="Q741" s="82">
        <v>0</v>
      </c>
      <c r="R741" s="82">
        <v>0</v>
      </c>
      <c r="S741" s="82">
        <v>0</v>
      </c>
      <c r="T741" s="82">
        <v>0</v>
      </c>
      <c r="U741" s="82">
        <v>0</v>
      </c>
      <c r="V741" s="82">
        <v>0</v>
      </c>
      <c r="W741" s="82">
        <v>0</v>
      </c>
      <c r="X741" s="82">
        <v>0</v>
      </c>
      <c r="Y741" s="82">
        <v>0</v>
      </c>
      <c r="Z741" s="82">
        <v>0</v>
      </c>
      <c r="AA741" s="82">
        <v>0</v>
      </c>
      <c r="AB741" s="82">
        <v>0</v>
      </c>
      <c r="AC741" s="82">
        <v>0</v>
      </c>
      <c r="AD741" s="82">
        <v>0</v>
      </c>
      <c r="AE741" s="82">
        <v>0</v>
      </c>
      <c r="AF741" s="82">
        <v>0</v>
      </c>
    </row>
    <row r="742" spans="1:32" x14ac:dyDescent="0.2">
      <c r="A742" s="83" t="s">
        <v>85</v>
      </c>
      <c r="B742" s="84">
        <v>84</v>
      </c>
      <c r="C742" s="72">
        <v>0</v>
      </c>
      <c r="D742" s="73">
        <v>0</v>
      </c>
      <c r="E742" s="73">
        <v>0</v>
      </c>
      <c r="F742" s="73">
        <v>0</v>
      </c>
      <c r="G742" s="73">
        <v>0</v>
      </c>
      <c r="H742" s="73">
        <v>0</v>
      </c>
      <c r="I742" s="73">
        <v>0</v>
      </c>
      <c r="J742" s="73">
        <v>0</v>
      </c>
      <c r="K742" s="73">
        <v>0</v>
      </c>
      <c r="L742" s="73">
        <v>0</v>
      </c>
      <c r="M742" s="73">
        <v>0</v>
      </c>
      <c r="N742" s="73">
        <v>0</v>
      </c>
      <c r="O742" s="73">
        <v>0</v>
      </c>
      <c r="P742" s="73">
        <v>0</v>
      </c>
      <c r="Q742" s="73">
        <v>0</v>
      </c>
      <c r="R742" s="73">
        <v>0</v>
      </c>
      <c r="S742" s="73">
        <v>0</v>
      </c>
      <c r="T742" s="73">
        <v>0</v>
      </c>
      <c r="U742" s="73">
        <v>0</v>
      </c>
      <c r="V742" s="73">
        <v>0</v>
      </c>
      <c r="W742" s="73">
        <v>0</v>
      </c>
      <c r="X742" s="73">
        <v>0</v>
      </c>
      <c r="Y742" s="73">
        <v>0</v>
      </c>
      <c r="Z742" s="73">
        <v>0</v>
      </c>
      <c r="AA742" s="73">
        <v>0</v>
      </c>
      <c r="AB742" s="73">
        <v>0</v>
      </c>
      <c r="AC742" s="73">
        <v>0</v>
      </c>
      <c r="AD742" s="73">
        <v>0</v>
      </c>
      <c r="AE742" s="73">
        <v>0</v>
      </c>
      <c r="AF742" s="73">
        <v>0</v>
      </c>
    </row>
    <row r="743" spans="1:32" x14ac:dyDescent="0.2">
      <c r="A743" s="70" t="s">
        <v>86</v>
      </c>
      <c r="B743" s="71">
        <v>85</v>
      </c>
      <c r="C743" s="72">
        <v>0</v>
      </c>
      <c r="D743" s="73">
        <v>0</v>
      </c>
      <c r="E743" s="73">
        <v>0</v>
      </c>
      <c r="F743" s="73">
        <v>0</v>
      </c>
      <c r="G743" s="73">
        <v>0</v>
      </c>
      <c r="H743" s="73">
        <v>0</v>
      </c>
      <c r="I743" s="73">
        <v>0</v>
      </c>
      <c r="J743" s="73">
        <v>0</v>
      </c>
      <c r="K743" s="73">
        <v>0</v>
      </c>
      <c r="L743" s="73">
        <v>0</v>
      </c>
      <c r="M743" s="73">
        <v>0</v>
      </c>
      <c r="N743" s="73">
        <v>0</v>
      </c>
      <c r="O743" s="73">
        <v>0</v>
      </c>
      <c r="P743" s="73">
        <v>0</v>
      </c>
      <c r="Q743" s="73">
        <v>0</v>
      </c>
      <c r="R743" s="73">
        <v>0</v>
      </c>
      <c r="S743" s="73">
        <v>0</v>
      </c>
      <c r="T743" s="73">
        <v>0</v>
      </c>
      <c r="U743" s="73">
        <v>0</v>
      </c>
      <c r="V743" s="73">
        <v>0</v>
      </c>
      <c r="W743" s="73">
        <v>0</v>
      </c>
      <c r="X743" s="73">
        <v>0</v>
      </c>
      <c r="Y743" s="73">
        <v>0</v>
      </c>
      <c r="Z743" s="73">
        <v>0</v>
      </c>
      <c r="AA743" s="73">
        <v>0</v>
      </c>
      <c r="AB743" s="73">
        <v>0</v>
      </c>
      <c r="AC743" s="73">
        <v>0</v>
      </c>
      <c r="AD743" s="73">
        <v>0</v>
      </c>
      <c r="AE743" s="73">
        <v>0</v>
      </c>
      <c r="AF743" s="73">
        <v>0</v>
      </c>
    </row>
    <row r="744" spans="1:32" x14ac:dyDescent="0.2">
      <c r="A744" s="74" t="s">
        <v>87</v>
      </c>
      <c r="B744" s="75" t="s">
        <v>88</v>
      </c>
      <c r="C744" s="85">
        <v>0</v>
      </c>
      <c r="D744" s="86">
        <v>0</v>
      </c>
      <c r="E744" s="86">
        <v>0</v>
      </c>
      <c r="F744" s="86">
        <v>0</v>
      </c>
      <c r="G744" s="86">
        <v>0</v>
      </c>
      <c r="H744" s="86">
        <v>0</v>
      </c>
      <c r="I744" s="86">
        <v>0</v>
      </c>
      <c r="J744" s="86">
        <v>0</v>
      </c>
      <c r="K744" s="86">
        <v>0</v>
      </c>
      <c r="L744" s="86">
        <v>0</v>
      </c>
      <c r="M744" s="86">
        <v>0</v>
      </c>
      <c r="N744" s="86">
        <v>0</v>
      </c>
      <c r="O744" s="86">
        <v>0</v>
      </c>
      <c r="P744" s="86">
        <v>0</v>
      </c>
      <c r="Q744" s="86">
        <v>0</v>
      </c>
      <c r="R744" s="86">
        <v>0</v>
      </c>
      <c r="S744" s="86">
        <v>0</v>
      </c>
      <c r="T744" s="86">
        <v>0</v>
      </c>
      <c r="U744" s="86">
        <v>0</v>
      </c>
      <c r="V744" s="86">
        <v>0</v>
      </c>
      <c r="W744" s="86">
        <v>0</v>
      </c>
      <c r="X744" s="86">
        <v>0</v>
      </c>
      <c r="Y744" s="86">
        <v>0</v>
      </c>
      <c r="Z744" s="86">
        <v>0</v>
      </c>
      <c r="AA744" s="86">
        <v>0</v>
      </c>
      <c r="AB744" s="86">
        <v>0</v>
      </c>
      <c r="AC744" s="86">
        <v>0</v>
      </c>
      <c r="AD744" s="86">
        <v>0</v>
      </c>
      <c r="AE744" s="86">
        <v>0</v>
      </c>
      <c r="AF744" s="86">
        <v>0</v>
      </c>
    </row>
    <row r="745" spans="1:32" x14ac:dyDescent="0.2">
      <c r="A745" s="32" t="s">
        <v>89</v>
      </c>
      <c r="B745" s="33"/>
      <c r="C745" s="34">
        <v>0</v>
      </c>
      <c r="D745" s="34">
        <v>0</v>
      </c>
      <c r="E745" s="34">
        <v>0</v>
      </c>
      <c r="F745" s="34">
        <v>0</v>
      </c>
      <c r="G745" s="34">
        <v>0</v>
      </c>
      <c r="H745" s="34">
        <v>0</v>
      </c>
      <c r="I745" s="34">
        <v>0</v>
      </c>
      <c r="J745" s="34">
        <v>0</v>
      </c>
      <c r="K745" s="34">
        <v>0</v>
      </c>
      <c r="L745" s="34">
        <v>0</v>
      </c>
      <c r="M745" s="34">
        <v>0</v>
      </c>
      <c r="N745" s="34">
        <v>0</v>
      </c>
      <c r="O745" s="34">
        <v>0</v>
      </c>
      <c r="P745" s="34">
        <v>0</v>
      </c>
      <c r="Q745" s="34">
        <v>0</v>
      </c>
      <c r="R745" s="34">
        <v>0</v>
      </c>
      <c r="S745" s="34">
        <v>0</v>
      </c>
      <c r="T745" s="34">
        <v>0</v>
      </c>
      <c r="U745" s="34">
        <v>0</v>
      </c>
      <c r="V745" s="34">
        <v>0</v>
      </c>
      <c r="W745" s="34">
        <v>0</v>
      </c>
      <c r="X745" s="34">
        <v>0</v>
      </c>
      <c r="Y745" s="34">
        <v>0</v>
      </c>
      <c r="Z745" s="34">
        <v>0</v>
      </c>
      <c r="AA745" s="34">
        <v>0</v>
      </c>
      <c r="AB745" s="34">
        <v>0</v>
      </c>
      <c r="AC745" s="34">
        <v>0</v>
      </c>
      <c r="AD745" s="34">
        <v>0</v>
      </c>
      <c r="AE745" s="34">
        <v>0</v>
      </c>
      <c r="AF745" s="34">
        <v>0</v>
      </c>
    </row>
    <row r="746" spans="1:32" ht="13.5" thickBot="1" x14ac:dyDescent="0.25">
      <c r="A746" s="30" t="s">
        <v>90</v>
      </c>
      <c r="B746" s="31"/>
      <c r="C746" s="19">
        <v>0</v>
      </c>
      <c r="D746" s="19">
        <v>0</v>
      </c>
      <c r="E746" s="19">
        <v>0</v>
      </c>
      <c r="F746" s="19">
        <v>0</v>
      </c>
      <c r="G746" s="19">
        <v>0</v>
      </c>
      <c r="H746" s="19">
        <v>0</v>
      </c>
      <c r="I746" s="19">
        <v>0</v>
      </c>
      <c r="J746" s="19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0</v>
      </c>
      <c r="Q746" s="19">
        <v>0</v>
      </c>
      <c r="R746" s="19">
        <v>0</v>
      </c>
      <c r="S746" s="19">
        <v>0</v>
      </c>
      <c r="T746" s="19">
        <v>0</v>
      </c>
      <c r="U746" s="19">
        <v>0</v>
      </c>
      <c r="V746" s="19">
        <v>0</v>
      </c>
      <c r="W746" s="19">
        <v>0</v>
      </c>
      <c r="X746" s="19">
        <v>0</v>
      </c>
      <c r="Y746" s="19">
        <v>0</v>
      </c>
      <c r="Z746" s="19">
        <v>0</v>
      </c>
      <c r="AA746" s="19">
        <v>0</v>
      </c>
      <c r="AB746" s="19">
        <v>0</v>
      </c>
      <c r="AC746" s="19">
        <v>0</v>
      </c>
      <c r="AD746" s="19">
        <v>0</v>
      </c>
      <c r="AE746" s="19">
        <v>0</v>
      </c>
      <c r="AF746" s="19">
        <v>0</v>
      </c>
    </row>
    <row r="747" spans="1:32" ht="13.5" thickBot="1" x14ac:dyDescent="0.25">
      <c r="A747" s="36" t="s">
        <v>91</v>
      </c>
      <c r="B747" s="37"/>
      <c r="C747" s="38">
        <v>0</v>
      </c>
      <c r="D747" s="38">
        <v>0</v>
      </c>
      <c r="E747" s="38">
        <v>0</v>
      </c>
      <c r="F747" s="38">
        <v>0</v>
      </c>
      <c r="G747" s="38">
        <v>0</v>
      </c>
      <c r="H747" s="38">
        <v>0</v>
      </c>
      <c r="I747" s="38">
        <v>0</v>
      </c>
      <c r="J747" s="38">
        <v>0</v>
      </c>
      <c r="K747" s="38">
        <v>0</v>
      </c>
      <c r="L747" s="38">
        <v>0</v>
      </c>
      <c r="M747" s="38">
        <v>0</v>
      </c>
      <c r="N747" s="38">
        <v>0</v>
      </c>
      <c r="O747" s="38">
        <v>0</v>
      </c>
      <c r="P747" s="38">
        <v>0</v>
      </c>
      <c r="Q747" s="38">
        <v>0</v>
      </c>
      <c r="R747" s="38">
        <v>0</v>
      </c>
      <c r="S747" s="38">
        <v>0</v>
      </c>
      <c r="T747" s="38">
        <v>0</v>
      </c>
      <c r="U747" s="38">
        <v>0</v>
      </c>
      <c r="V747" s="38">
        <v>0</v>
      </c>
      <c r="W747" s="38">
        <v>0</v>
      </c>
      <c r="X747" s="38">
        <v>0</v>
      </c>
      <c r="Y747" s="38">
        <v>0</v>
      </c>
      <c r="Z747" s="38">
        <v>0</v>
      </c>
      <c r="AA747" s="38">
        <v>0</v>
      </c>
      <c r="AB747" s="38">
        <v>0</v>
      </c>
      <c r="AC747" s="38">
        <v>0</v>
      </c>
      <c r="AD747" s="38">
        <v>0</v>
      </c>
      <c r="AE747" s="38">
        <v>0</v>
      </c>
      <c r="AF747" s="38">
        <v>0</v>
      </c>
    </row>
    <row r="748" spans="1:32" x14ac:dyDescent="0.2">
      <c r="A748" s="30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</row>
    <row r="749" spans="1:32" x14ac:dyDescent="0.2">
      <c r="A749" s="94"/>
      <c r="B749" s="95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</row>
    <row r="750" spans="1:32" x14ac:dyDescent="0.2">
      <c r="A750" s="30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</row>
    <row r="751" spans="1:32" ht="60.75" thickBot="1" x14ac:dyDescent="0.3">
      <c r="A751" s="97" t="s">
        <v>130</v>
      </c>
      <c r="B751" s="2" t="s">
        <v>1</v>
      </c>
      <c r="C751" s="3">
        <v>1990</v>
      </c>
      <c r="D751" s="3">
        <v>1991</v>
      </c>
      <c r="E751" s="3">
        <v>1992</v>
      </c>
      <c r="F751" s="3">
        <v>1993</v>
      </c>
      <c r="G751" s="3">
        <v>1994</v>
      </c>
      <c r="H751" s="3">
        <v>1995</v>
      </c>
      <c r="I751" s="3">
        <v>1996</v>
      </c>
      <c r="J751" s="3">
        <v>1997</v>
      </c>
      <c r="K751" s="3">
        <v>1998</v>
      </c>
      <c r="L751" s="3">
        <v>1999</v>
      </c>
      <c r="M751" s="3">
        <v>2000</v>
      </c>
      <c r="N751" s="3">
        <v>2001</v>
      </c>
      <c r="O751" s="3">
        <v>2002</v>
      </c>
      <c r="P751" s="3">
        <v>2003</v>
      </c>
      <c r="Q751" s="3">
        <v>2004</v>
      </c>
      <c r="R751" s="3">
        <v>2005</v>
      </c>
      <c r="S751" s="3">
        <v>2006</v>
      </c>
      <c r="T751" s="3">
        <v>2007</v>
      </c>
      <c r="U751" s="3">
        <v>2008</v>
      </c>
      <c r="V751" s="3">
        <v>2009</v>
      </c>
      <c r="W751" s="3">
        <v>2010</v>
      </c>
      <c r="X751" s="3">
        <v>2011</v>
      </c>
      <c r="Y751" s="3">
        <v>2012</v>
      </c>
      <c r="Z751" s="3">
        <v>2013</v>
      </c>
      <c r="AA751" s="3">
        <v>2014</v>
      </c>
      <c r="AB751" s="3">
        <v>2015</v>
      </c>
      <c r="AC751" s="3">
        <v>2016</v>
      </c>
      <c r="AD751" s="3">
        <v>2017</v>
      </c>
      <c r="AE751" s="3">
        <v>2018</v>
      </c>
      <c r="AF751" s="3">
        <v>2019</v>
      </c>
    </row>
    <row r="752" spans="1:32" x14ac:dyDescent="0.2">
      <c r="A752" s="5" t="s">
        <v>2</v>
      </c>
      <c r="B752" s="6"/>
      <c r="C752" s="7">
        <v>4.7759999999999997E-2</v>
      </c>
      <c r="D752" s="7">
        <v>0.11939999999999999</v>
      </c>
      <c r="E752" s="7">
        <v>9.5519999999999994E-2</v>
      </c>
      <c r="F752" s="7">
        <v>9.5519999999999994E-2</v>
      </c>
      <c r="G752" s="7">
        <v>9.5519999999999994E-2</v>
      </c>
      <c r="H752" s="7">
        <v>9.5519999999999994E-2</v>
      </c>
      <c r="I752" s="7">
        <v>9.5519999999999994E-2</v>
      </c>
      <c r="J752" s="7">
        <v>9.5519999999999994E-2</v>
      </c>
      <c r="K752" s="7">
        <v>0.11939999999999999</v>
      </c>
      <c r="L752" s="7">
        <v>0.11939999999999999</v>
      </c>
      <c r="M752" s="7">
        <v>0.11939999999999999</v>
      </c>
      <c r="N752" s="7">
        <v>0.11939999999999999</v>
      </c>
      <c r="O752" s="7">
        <v>0.16715999999999998</v>
      </c>
      <c r="P752" s="7">
        <v>0.21492</v>
      </c>
      <c r="Q752" s="7">
        <v>0.28655999999999998</v>
      </c>
      <c r="R752" s="7">
        <v>0.46083361319999994</v>
      </c>
      <c r="S752" s="7">
        <v>0.61747214128934402</v>
      </c>
      <c r="T752" s="7">
        <v>1.387316612905344</v>
      </c>
      <c r="U752" s="7">
        <v>3.2444861662287354</v>
      </c>
      <c r="V752" s="7">
        <v>5.3943804868063152</v>
      </c>
      <c r="W752" s="7">
        <v>7.4983988613520092</v>
      </c>
      <c r="X752" s="7">
        <v>8.6619423584553292</v>
      </c>
      <c r="Y752" s="7">
        <v>9.3684115080924091</v>
      </c>
      <c r="Z752" s="7">
        <v>10.100682038320729</v>
      </c>
      <c r="AA752" s="7">
        <v>10.743510841503214</v>
      </c>
      <c r="AB752" s="7">
        <v>11.427707745270592</v>
      </c>
      <c r="AC752" s="7">
        <v>12.089978425167654</v>
      </c>
      <c r="AD752" s="7">
        <v>12.643166496154558</v>
      </c>
      <c r="AE752" s="7">
        <v>13.54608560366562</v>
      </c>
      <c r="AF752" s="7">
        <v>13.690577884670216</v>
      </c>
    </row>
    <row r="753" spans="1:32" x14ac:dyDescent="0.2">
      <c r="A753" s="10" t="s">
        <v>3</v>
      </c>
      <c r="B753" s="11"/>
      <c r="C753" s="12">
        <v>0</v>
      </c>
      <c r="D753" s="12">
        <v>0</v>
      </c>
      <c r="E753" s="12">
        <v>0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0</v>
      </c>
      <c r="T753" s="12">
        <v>0</v>
      </c>
      <c r="U753" s="12">
        <v>0</v>
      </c>
      <c r="V753" s="12">
        <v>0</v>
      </c>
      <c r="W753" s="12">
        <v>0</v>
      </c>
      <c r="X753" s="12">
        <v>0</v>
      </c>
      <c r="Y753" s="12">
        <v>0</v>
      </c>
      <c r="Z753" s="12">
        <v>0</v>
      </c>
      <c r="AA753" s="12">
        <v>0</v>
      </c>
      <c r="AB753" s="12">
        <v>0</v>
      </c>
      <c r="AC753" s="12">
        <v>0</v>
      </c>
      <c r="AD753" s="12">
        <v>0</v>
      </c>
      <c r="AE753" s="12">
        <v>0</v>
      </c>
      <c r="AF753" s="12">
        <v>0</v>
      </c>
    </row>
    <row r="754" spans="1:32" x14ac:dyDescent="0.2">
      <c r="A754" s="10" t="s">
        <v>4</v>
      </c>
      <c r="B754" s="11"/>
      <c r="C754" s="12">
        <v>0</v>
      </c>
      <c r="D754" s="12">
        <v>0</v>
      </c>
      <c r="E754" s="12">
        <v>0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  <c r="O754" s="12">
        <v>0</v>
      </c>
      <c r="P754" s="12">
        <v>0</v>
      </c>
      <c r="Q754" s="12">
        <v>0</v>
      </c>
      <c r="R754" s="12">
        <v>0</v>
      </c>
      <c r="S754" s="12">
        <v>0</v>
      </c>
      <c r="T754" s="12">
        <v>0</v>
      </c>
      <c r="U754" s="12">
        <v>0</v>
      </c>
      <c r="V754" s="12">
        <v>0</v>
      </c>
      <c r="W754" s="12">
        <v>0</v>
      </c>
      <c r="X754" s="12">
        <v>0</v>
      </c>
      <c r="Y754" s="12">
        <v>0</v>
      </c>
      <c r="Z754" s="12">
        <v>0</v>
      </c>
      <c r="AA754" s="12">
        <v>0</v>
      </c>
      <c r="AB754" s="12">
        <v>0</v>
      </c>
      <c r="AC754" s="12">
        <v>0</v>
      </c>
      <c r="AD754" s="12">
        <v>0</v>
      </c>
      <c r="AE754" s="12">
        <v>0</v>
      </c>
      <c r="AF754" s="12">
        <v>0</v>
      </c>
    </row>
    <row r="755" spans="1:32" x14ac:dyDescent="0.2">
      <c r="A755" s="10" t="s">
        <v>5</v>
      </c>
      <c r="B755" s="11"/>
      <c r="C755" s="12">
        <v>0</v>
      </c>
      <c r="D755" s="12">
        <v>0</v>
      </c>
      <c r="E755" s="12">
        <v>0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0</v>
      </c>
      <c r="AA755" s="12">
        <v>0</v>
      </c>
      <c r="AB755" s="12">
        <v>0</v>
      </c>
      <c r="AC755" s="12">
        <v>0</v>
      </c>
      <c r="AD755" s="12">
        <v>0</v>
      </c>
      <c r="AE755" s="12">
        <v>0</v>
      </c>
      <c r="AF755" s="12">
        <v>0</v>
      </c>
    </row>
    <row r="756" spans="1:32" ht="13.5" thickBot="1" x14ac:dyDescent="0.25">
      <c r="A756" s="13" t="s">
        <v>6</v>
      </c>
      <c r="B756" s="14"/>
      <c r="C756" s="15">
        <v>0</v>
      </c>
      <c r="D756" s="15">
        <v>0</v>
      </c>
      <c r="E756" s="15">
        <v>0</v>
      </c>
      <c r="F756" s="15">
        <v>0</v>
      </c>
      <c r="G756" s="15">
        <v>0</v>
      </c>
      <c r="H756" s="15">
        <v>0</v>
      </c>
      <c r="I756" s="15">
        <v>0</v>
      </c>
      <c r="J756" s="15">
        <v>0</v>
      </c>
      <c r="K756" s="15">
        <v>0</v>
      </c>
      <c r="L756" s="15">
        <v>0</v>
      </c>
      <c r="M756" s="15">
        <v>0</v>
      </c>
      <c r="N756" s="15">
        <v>0</v>
      </c>
      <c r="O756" s="15">
        <v>0</v>
      </c>
      <c r="P756" s="15">
        <v>0</v>
      </c>
      <c r="Q756" s="15">
        <v>0</v>
      </c>
      <c r="R756" s="15">
        <v>0</v>
      </c>
      <c r="S756" s="15">
        <v>0</v>
      </c>
      <c r="T756" s="15">
        <v>0</v>
      </c>
      <c r="U756" s="15">
        <v>0</v>
      </c>
      <c r="V756" s="15">
        <v>0</v>
      </c>
      <c r="W756" s="15">
        <v>0</v>
      </c>
      <c r="X756" s="15">
        <v>0</v>
      </c>
      <c r="Y756" s="15">
        <v>0</v>
      </c>
      <c r="Z756" s="15">
        <v>0</v>
      </c>
      <c r="AA756" s="15">
        <v>0</v>
      </c>
      <c r="AB756" s="15">
        <v>0</v>
      </c>
      <c r="AC756" s="15">
        <v>0</v>
      </c>
      <c r="AD756" s="15">
        <v>0</v>
      </c>
      <c r="AE756" s="15">
        <v>0</v>
      </c>
      <c r="AF756" s="15">
        <v>0</v>
      </c>
    </row>
    <row r="757" spans="1:32" x14ac:dyDescent="0.2">
      <c r="A757" s="16" t="s">
        <v>7</v>
      </c>
      <c r="B757" s="17"/>
      <c r="C757" s="18">
        <v>4.7759999999999997E-2</v>
      </c>
      <c r="D757" s="18">
        <v>0.11939999999999999</v>
      </c>
      <c r="E757" s="18">
        <v>9.5519999999999994E-2</v>
      </c>
      <c r="F757" s="18">
        <v>9.5519999999999994E-2</v>
      </c>
      <c r="G757" s="18">
        <v>9.5519999999999994E-2</v>
      </c>
      <c r="H757" s="18">
        <v>9.5519999999999994E-2</v>
      </c>
      <c r="I757" s="18">
        <v>9.5519999999999994E-2</v>
      </c>
      <c r="J757" s="18">
        <v>9.5519999999999994E-2</v>
      </c>
      <c r="K757" s="18">
        <v>0.11939999999999999</v>
      </c>
      <c r="L757" s="18">
        <v>0.11939999999999999</v>
      </c>
      <c r="M757" s="18">
        <v>0.11939999999999999</v>
      </c>
      <c r="N757" s="18">
        <v>0.11939999999999999</v>
      </c>
      <c r="O757" s="18">
        <v>0.16715999999999998</v>
      </c>
      <c r="P757" s="18">
        <v>0.21492</v>
      </c>
      <c r="Q757" s="18">
        <v>0.28655999999999998</v>
      </c>
      <c r="R757" s="18">
        <v>0.46083361319999994</v>
      </c>
      <c r="S757" s="18">
        <v>0.61747214128934402</v>
      </c>
      <c r="T757" s="18">
        <v>1.387316612905344</v>
      </c>
      <c r="U757" s="18">
        <v>3.2444861662287354</v>
      </c>
      <c r="V757" s="18">
        <v>5.3943804868063152</v>
      </c>
      <c r="W757" s="18">
        <v>7.4983988613520092</v>
      </c>
      <c r="X757" s="18">
        <v>8.6619423584553292</v>
      </c>
      <c r="Y757" s="18">
        <v>9.3684115080924091</v>
      </c>
      <c r="Z757" s="18">
        <v>10.100682038320729</v>
      </c>
      <c r="AA757" s="18">
        <v>10.743510841503214</v>
      </c>
      <c r="AB757" s="18">
        <v>11.427707745270592</v>
      </c>
      <c r="AC757" s="18">
        <v>12.089978425167654</v>
      </c>
      <c r="AD757" s="18">
        <v>12.643166496154558</v>
      </c>
      <c r="AE757" s="18">
        <v>13.54608560366562</v>
      </c>
      <c r="AF757" s="18">
        <v>13.690577884670216</v>
      </c>
    </row>
    <row r="758" spans="1:32" ht="13.5" thickBot="1" x14ac:dyDescent="0.25">
      <c r="A758" s="21" t="s">
        <v>8</v>
      </c>
      <c r="B758" s="22"/>
      <c r="C758" s="23">
        <f t="shared" ref="C758:AF758" si="11">C757-C777</f>
        <v>4.7759999999999997E-2</v>
      </c>
      <c r="D758" s="23">
        <f t="shared" si="11"/>
        <v>0.11939999999999999</v>
      </c>
      <c r="E758" s="23">
        <f t="shared" si="11"/>
        <v>9.5519999999999994E-2</v>
      </c>
      <c r="F758" s="23">
        <f t="shared" si="11"/>
        <v>9.5519999999999994E-2</v>
      </c>
      <c r="G758" s="23">
        <f t="shared" si="11"/>
        <v>9.5519999999999994E-2</v>
      </c>
      <c r="H758" s="23">
        <f t="shared" si="11"/>
        <v>9.5519999999999994E-2</v>
      </c>
      <c r="I758" s="23">
        <f t="shared" si="11"/>
        <v>9.5519999999999994E-2</v>
      </c>
      <c r="J758" s="23">
        <f t="shared" si="11"/>
        <v>9.5519999999999994E-2</v>
      </c>
      <c r="K758" s="23">
        <f t="shared" si="11"/>
        <v>0.11939999999999999</v>
      </c>
      <c r="L758" s="23">
        <f t="shared" si="11"/>
        <v>0.11939999999999999</v>
      </c>
      <c r="M758" s="23">
        <f t="shared" si="11"/>
        <v>0.11939999999999999</v>
      </c>
      <c r="N758" s="23">
        <f t="shared" si="11"/>
        <v>0.11939999999999999</v>
      </c>
      <c r="O758" s="23">
        <f t="shared" si="11"/>
        <v>0.16715999999999998</v>
      </c>
      <c r="P758" s="23">
        <f t="shared" si="11"/>
        <v>0.21492</v>
      </c>
      <c r="Q758" s="23">
        <f t="shared" si="11"/>
        <v>0.28655999999999998</v>
      </c>
      <c r="R758" s="23">
        <f t="shared" si="11"/>
        <v>0.46083361319999994</v>
      </c>
      <c r="S758" s="23">
        <f t="shared" si="11"/>
        <v>0.61747214128934402</v>
      </c>
      <c r="T758" s="23">
        <f t="shared" si="11"/>
        <v>1.387316612905344</v>
      </c>
      <c r="U758" s="23">
        <f t="shared" si="11"/>
        <v>3.2444861662287354</v>
      </c>
      <c r="V758" s="23">
        <f t="shared" si="11"/>
        <v>5.3943804868063152</v>
      </c>
      <c r="W758" s="23">
        <f t="shared" si="11"/>
        <v>7.4983988613520092</v>
      </c>
      <c r="X758" s="23">
        <f t="shared" si="11"/>
        <v>8.6619423584553292</v>
      </c>
      <c r="Y758" s="23">
        <f t="shared" si="11"/>
        <v>9.3684115080924091</v>
      </c>
      <c r="Z758" s="23">
        <f t="shared" si="11"/>
        <v>10.100682038320729</v>
      </c>
      <c r="AA758" s="23">
        <f t="shared" si="11"/>
        <v>10.743510841503214</v>
      </c>
      <c r="AB758" s="23">
        <f t="shared" si="11"/>
        <v>11.427707745270592</v>
      </c>
      <c r="AC758" s="23">
        <f t="shared" si="11"/>
        <v>12.089978425167654</v>
      </c>
      <c r="AD758" s="23">
        <f t="shared" si="11"/>
        <v>12.643166496154558</v>
      </c>
      <c r="AE758" s="23">
        <f t="shared" si="11"/>
        <v>13.54608560366562</v>
      </c>
      <c r="AF758" s="23">
        <f t="shared" si="11"/>
        <v>13.690577884670216</v>
      </c>
    </row>
    <row r="759" spans="1:32" x14ac:dyDescent="0.2">
      <c r="A759" s="16" t="s">
        <v>9</v>
      </c>
      <c r="B759" s="17"/>
      <c r="C759" s="18">
        <v>0</v>
      </c>
      <c r="D759" s="18">
        <v>0</v>
      </c>
      <c r="E759" s="18">
        <v>0</v>
      </c>
      <c r="F759" s="18">
        <v>0</v>
      </c>
      <c r="G759" s="18">
        <v>0</v>
      </c>
      <c r="H759" s="18">
        <v>0</v>
      </c>
      <c r="I759" s="18">
        <v>0</v>
      </c>
      <c r="J759" s="18">
        <v>0</v>
      </c>
      <c r="K759" s="18">
        <v>0</v>
      </c>
      <c r="L759" s="18">
        <v>0</v>
      </c>
      <c r="M759" s="18">
        <v>0</v>
      </c>
      <c r="N759" s="18">
        <v>0</v>
      </c>
      <c r="O759" s="18">
        <v>0</v>
      </c>
      <c r="P759" s="18">
        <v>0</v>
      </c>
      <c r="Q759" s="18">
        <v>0</v>
      </c>
      <c r="R759" s="18">
        <v>0</v>
      </c>
      <c r="S759" s="18">
        <v>0</v>
      </c>
      <c r="T759" s="18">
        <v>0</v>
      </c>
      <c r="U759" s="18">
        <v>0</v>
      </c>
      <c r="V759" s="18">
        <v>0</v>
      </c>
      <c r="W759" s="18">
        <v>0</v>
      </c>
      <c r="X759" s="18">
        <v>0</v>
      </c>
      <c r="Y759" s="18">
        <v>0</v>
      </c>
      <c r="Z759" s="18">
        <v>0</v>
      </c>
      <c r="AA759" s="18">
        <v>0</v>
      </c>
      <c r="AB759" s="18">
        <v>0</v>
      </c>
      <c r="AC759" s="18">
        <v>0</v>
      </c>
      <c r="AD759" s="18">
        <v>0</v>
      </c>
      <c r="AE759" s="18">
        <v>0</v>
      </c>
      <c r="AF759" s="18">
        <v>0</v>
      </c>
    </row>
    <row r="760" spans="1:32" x14ac:dyDescent="0.2">
      <c r="A760" s="24" t="s">
        <v>10</v>
      </c>
      <c r="B760" s="25"/>
      <c r="C760" s="26">
        <v>0</v>
      </c>
      <c r="D760" s="26">
        <v>0</v>
      </c>
      <c r="E760" s="26">
        <v>0</v>
      </c>
      <c r="F760" s="26">
        <v>0</v>
      </c>
      <c r="G760" s="26">
        <v>0</v>
      </c>
      <c r="H760" s="26">
        <v>0</v>
      </c>
      <c r="I760" s="26">
        <v>0</v>
      </c>
      <c r="J760" s="26">
        <v>0</v>
      </c>
      <c r="K760" s="26">
        <v>0</v>
      </c>
      <c r="L760" s="26">
        <v>0</v>
      </c>
      <c r="M760" s="26">
        <v>0</v>
      </c>
      <c r="N760" s="26">
        <v>0</v>
      </c>
      <c r="O760" s="26">
        <v>0</v>
      </c>
      <c r="P760" s="26">
        <v>0</v>
      </c>
      <c r="Q760" s="26">
        <v>0</v>
      </c>
      <c r="R760" s="26">
        <v>0</v>
      </c>
      <c r="S760" s="26">
        <v>0</v>
      </c>
      <c r="T760" s="26">
        <v>0</v>
      </c>
      <c r="U760" s="26">
        <v>0</v>
      </c>
      <c r="V760" s="26">
        <v>0</v>
      </c>
      <c r="W760" s="26">
        <v>0</v>
      </c>
      <c r="X760" s="26">
        <v>0</v>
      </c>
      <c r="Y760" s="26">
        <v>0</v>
      </c>
      <c r="Z760" s="26">
        <v>0</v>
      </c>
      <c r="AA760" s="26">
        <v>0</v>
      </c>
      <c r="AB760" s="26">
        <v>0</v>
      </c>
      <c r="AC760" s="26">
        <v>0</v>
      </c>
      <c r="AD760" s="26">
        <v>0</v>
      </c>
      <c r="AE760" s="26">
        <v>0</v>
      </c>
      <c r="AF760" s="26">
        <v>0</v>
      </c>
    </row>
    <row r="761" spans="1:32" x14ac:dyDescent="0.2">
      <c r="A761" s="10" t="s">
        <v>11</v>
      </c>
      <c r="B761" s="11"/>
      <c r="C761" s="12">
        <v>0</v>
      </c>
      <c r="D761" s="12">
        <v>0</v>
      </c>
      <c r="E761" s="12">
        <v>0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  <c r="O761" s="12">
        <v>0</v>
      </c>
      <c r="P761" s="12">
        <v>0</v>
      </c>
      <c r="Q761" s="12">
        <v>0</v>
      </c>
      <c r="R761" s="12">
        <v>0</v>
      </c>
      <c r="S761" s="12">
        <v>0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</row>
    <row r="762" spans="1:32" x14ac:dyDescent="0.2">
      <c r="A762" s="10" t="s">
        <v>12</v>
      </c>
      <c r="B762" s="11"/>
      <c r="C762" s="12">
        <v>0</v>
      </c>
      <c r="D762" s="12">
        <v>0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</row>
    <row r="763" spans="1:32" x14ac:dyDescent="0.2">
      <c r="A763" s="10" t="s">
        <v>13</v>
      </c>
      <c r="B763" s="11"/>
      <c r="C763" s="12">
        <v>0</v>
      </c>
      <c r="D763" s="12">
        <v>0</v>
      </c>
      <c r="E763" s="12">
        <v>0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  <c r="O763" s="12">
        <v>0</v>
      </c>
      <c r="P763" s="12">
        <v>0</v>
      </c>
      <c r="Q763" s="12">
        <v>0</v>
      </c>
      <c r="R763" s="12">
        <v>0</v>
      </c>
      <c r="S763" s="12">
        <v>0</v>
      </c>
      <c r="T763" s="12">
        <v>0</v>
      </c>
      <c r="U763" s="12">
        <v>0</v>
      </c>
      <c r="V763" s="12">
        <v>0</v>
      </c>
      <c r="W763" s="12">
        <v>0</v>
      </c>
      <c r="X763" s="12">
        <v>0</v>
      </c>
      <c r="Y763" s="12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  <c r="AE763" s="12">
        <v>0</v>
      </c>
      <c r="AF763" s="12">
        <v>0</v>
      </c>
    </row>
    <row r="764" spans="1:32" x14ac:dyDescent="0.2">
      <c r="A764" s="27" t="s">
        <v>14</v>
      </c>
      <c r="B764" s="28"/>
      <c r="C764" s="29">
        <v>0</v>
      </c>
      <c r="D764" s="29">
        <v>0</v>
      </c>
      <c r="E764" s="29">
        <v>0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 s="29">
        <v>0</v>
      </c>
      <c r="AC764" s="29">
        <v>0</v>
      </c>
      <c r="AD764" s="29">
        <v>0</v>
      </c>
      <c r="AE764" s="29">
        <v>0</v>
      </c>
      <c r="AF764" s="29">
        <v>0</v>
      </c>
    </row>
    <row r="765" spans="1:32" x14ac:dyDescent="0.2">
      <c r="A765" s="30" t="s">
        <v>15</v>
      </c>
      <c r="B765" s="31"/>
      <c r="C765" s="19">
        <v>0</v>
      </c>
      <c r="D765" s="19">
        <v>0</v>
      </c>
      <c r="E765" s="19">
        <v>0</v>
      </c>
      <c r="F765" s="19">
        <v>0</v>
      </c>
      <c r="G765" s="19">
        <v>0</v>
      </c>
      <c r="H765" s="19">
        <v>0</v>
      </c>
      <c r="I765" s="19">
        <v>0</v>
      </c>
      <c r="J765" s="19">
        <v>0</v>
      </c>
      <c r="K765" s="19">
        <v>0</v>
      </c>
      <c r="L765" s="19">
        <v>0</v>
      </c>
      <c r="M765" s="19">
        <v>0</v>
      </c>
      <c r="N765" s="19">
        <v>0</v>
      </c>
      <c r="O765" s="19">
        <v>0</v>
      </c>
      <c r="P765" s="19">
        <v>0</v>
      </c>
      <c r="Q765" s="19">
        <v>0</v>
      </c>
      <c r="R765" s="19">
        <v>0</v>
      </c>
      <c r="S765" s="19">
        <v>0</v>
      </c>
      <c r="T765" s="19">
        <v>0</v>
      </c>
      <c r="U765" s="19">
        <v>0</v>
      </c>
      <c r="V765" s="19">
        <v>0</v>
      </c>
      <c r="W765" s="19">
        <v>0</v>
      </c>
      <c r="X765" s="19">
        <v>0</v>
      </c>
      <c r="Y765" s="19">
        <v>0</v>
      </c>
      <c r="Z765" s="19">
        <v>0</v>
      </c>
      <c r="AA765" s="19">
        <v>0</v>
      </c>
      <c r="AB765" s="19">
        <v>0</v>
      </c>
      <c r="AC765" s="19">
        <v>0</v>
      </c>
      <c r="AD765" s="19">
        <v>0</v>
      </c>
      <c r="AE765" s="19">
        <v>0</v>
      </c>
      <c r="AF765" s="19">
        <v>0</v>
      </c>
    </row>
    <row r="766" spans="1:32" x14ac:dyDescent="0.2">
      <c r="A766" s="24" t="s">
        <v>10</v>
      </c>
      <c r="B766" s="25"/>
      <c r="C766" s="26">
        <v>0</v>
      </c>
      <c r="D766" s="26">
        <v>0</v>
      </c>
      <c r="E766" s="26">
        <v>0</v>
      </c>
      <c r="F766" s="26">
        <v>0</v>
      </c>
      <c r="G766" s="26">
        <v>0</v>
      </c>
      <c r="H766" s="26">
        <v>0</v>
      </c>
      <c r="I766" s="26">
        <v>0</v>
      </c>
      <c r="J766" s="26">
        <v>0</v>
      </c>
      <c r="K766" s="26">
        <v>0</v>
      </c>
      <c r="L766" s="26">
        <v>0</v>
      </c>
      <c r="M766" s="26">
        <v>0</v>
      </c>
      <c r="N766" s="26">
        <v>0</v>
      </c>
      <c r="O766" s="26">
        <v>0</v>
      </c>
      <c r="P766" s="26">
        <v>0</v>
      </c>
      <c r="Q766" s="26">
        <v>0</v>
      </c>
      <c r="R766" s="26">
        <v>0</v>
      </c>
      <c r="S766" s="26">
        <v>0</v>
      </c>
      <c r="T766" s="26">
        <v>0</v>
      </c>
      <c r="U766" s="26">
        <v>0</v>
      </c>
      <c r="V766" s="26">
        <v>0</v>
      </c>
      <c r="W766" s="26">
        <v>0</v>
      </c>
      <c r="X766" s="26">
        <v>0</v>
      </c>
      <c r="Y766" s="26">
        <v>0</v>
      </c>
      <c r="Z766" s="26">
        <v>0</v>
      </c>
      <c r="AA766" s="26">
        <v>0</v>
      </c>
      <c r="AB766" s="26">
        <v>0</v>
      </c>
      <c r="AC766" s="26">
        <v>0</v>
      </c>
      <c r="AD766" s="26">
        <v>0</v>
      </c>
      <c r="AE766" s="26">
        <v>0</v>
      </c>
      <c r="AF766" s="26">
        <v>0</v>
      </c>
    </row>
    <row r="767" spans="1:32" x14ac:dyDescent="0.2">
      <c r="A767" s="10" t="s">
        <v>16</v>
      </c>
      <c r="B767" s="11"/>
      <c r="C767" s="12">
        <v>0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</row>
    <row r="768" spans="1:32" x14ac:dyDescent="0.2">
      <c r="A768" s="10" t="s">
        <v>17</v>
      </c>
      <c r="B768" s="11"/>
      <c r="C768" s="12">
        <v>0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0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0</v>
      </c>
      <c r="AC768" s="12">
        <v>0</v>
      </c>
      <c r="AD768" s="12">
        <v>0</v>
      </c>
      <c r="AE768" s="12">
        <v>0</v>
      </c>
      <c r="AF768" s="12">
        <v>0</v>
      </c>
    </row>
    <row r="769" spans="1:32" x14ac:dyDescent="0.2">
      <c r="A769" s="10" t="s">
        <v>13</v>
      </c>
      <c r="B769" s="11"/>
      <c r="C769" s="12">
        <v>0</v>
      </c>
      <c r="D769" s="12">
        <v>0</v>
      </c>
      <c r="E769" s="12">
        <v>0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0</v>
      </c>
      <c r="M769" s="12">
        <v>0</v>
      </c>
      <c r="N769" s="12">
        <v>0</v>
      </c>
      <c r="O769" s="12">
        <v>0</v>
      </c>
      <c r="P769" s="12">
        <v>0</v>
      </c>
      <c r="Q769" s="12">
        <v>0</v>
      </c>
      <c r="R769" s="12">
        <v>0</v>
      </c>
      <c r="S769" s="12">
        <v>0</v>
      </c>
      <c r="T769" s="12">
        <v>0</v>
      </c>
      <c r="U769" s="12">
        <v>0</v>
      </c>
      <c r="V769" s="12">
        <v>0</v>
      </c>
      <c r="W769" s="12">
        <v>0</v>
      </c>
      <c r="X769" s="12">
        <v>0</v>
      </c>
      <c r="Y769" s="12">
        <v>0</v>
      </c>
      <c r="Z769" s="12">
        <v>0</v>
      </c>
      <c r="AA769" s="12">
        <v>0</v>
      </c>
      <c r="AB769" s="12">
        <v>0</v>
      </c>
      <c r="AC769" s="12">
        <v>0</v>
      </c>
      <c r="AD769" s="12">
        <v>0</v>
      </c>
      <c r="AE769" s="12">
        <v>0</v>
      </c>
      <c r="AF769" s="12">
        <v>0</v>
      </c>
    </row>
    <row r="770" spans="1:32" x14ac:dyDescent="0.2">
      <c r="A770" s="27" t="s">
        <v>18</v>
      </c>
      <c r="B770" s="28"/>
      <c r="C770" s="29">
        <v>0</v>
      </c>
      <c r="D770" s="29">
        <v>0</v>
      </c>
      <c r="E770" s="29">
        <v>0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0</v>
      </c>
      <c r="Q770" s="29">
        <v>0</v>
      </c>
      <c r="R770" s="29">
        <v>0</v>
      </c>
      <c r="S770" s="29">
        <v>0</v>
      </c>
      <c r="T770" s="29">
        <v>0</v>
      </c>
      <c r="U770" s="29">
        <v>0</v>
      </c>
      <c r="V770" s="29">
        <v>0</v>
      </c>
      <c r="W770" s="29">
        <v>0</v>
      </c>
      <c r="X770" s="29">
        <v>0</v>
      </c>
      <c r="Y770" s="29">
        <v>0</v>
      </c>
      <c r="Z770" s="29">
        <v>0</v>
      </c>
      <c r="AA770" s="29">
        <v>0</v>
      </c>
      <c r="AB770" s="29">
        <v>0</v>
      </c>
      <c r="AC770" s="29">
        <v>0</v>
      </c>
      <c r="AD770" s="29">
        <v>0</v>
      </c>
      <c r="AE770" s="29">
        <v>0</v>
      </c>
      <c r="AF770" s="29">
        <v>0</v>
      </c>
    </row>
    <row r="771" spans="1:32" x14ac:dyDescent="0.2">
      <c r="A771" s="32" t="s">
        <v>19</v>
      </c>
      <c r="B771" s="33"/>
      <c r="C771" s="34">
        <v>0</v>
      </c>
      <c r="D771" s="34">
        <v>0</v>
      </c>
      <c r="E771" s="34">
        <v>0</v>
      </c>
      <c r="F771" s="34">
        <v>0</v>
      </c>
      <c r="G771" s="34">
        <v>0</v>
      </c>
      <c r="H771" s="34">
        <v>0</v>
      </c>
      <c r="I771" s="34">
        <v>0</v>
      </c>
      <c r="J771" s="34">
        <v>0</v>
      </c>
      <c r="K771" s="34">
        <v>0</v>
      </c>
      <c r="L771" s="34">
        <v>0</v>
      </c>
      <c r="M771" s="34">
        <v>0</v>
      </c>
      <c r="N771" s="34">
        <v>0</v>
      </c>
      <c r="O771" s="34">
        <v>0</v>
      </c>
      <c r="P771" s="34">
        <v>0</v>
      </c>
      <c r="Q771" s="34">
        <v>0</v>
      </c>
      <c r="R771" s="34">
        <v>0</v>
      </c>
      <c r="S771" s="34">
        <v>0</v>
      </c>
      <c r="T771" s="34">
        <v>0</v>
      </c>
      <c r="U771" s="34">
        <v>0</v>
      </c>
      <c r="V771" s="34">
        <v>0</v>
      </c>
      <c r="W771" s="34">
        <v>0</v>
      </c>
      <c r="X771" s="34">
        <v>0</v>
      </c>
      <c r="Y771" s="34">
        <v>0</v>
      </c>
      <c r="Z771" s="34">
        <v>0</v>
      </c>
      <c r="AA771" s="34">
        <v>0</v>
      </c>
      <c r="AB771" s="34">
        <v>0</v>
      </c>
      <c r="AC771" s="34">
        <v>0</v>
      </c>
      <c r="AD771" s="34">
        <v>0</v>
      </c>
      <c r="AE771" s="34">
        <v>0</v>
      </c>
      <c r="AF771" s="34">
        <v>0</v>
      </c>
    </row>
    <row r="772" spans="1:32" x14ac:dyDescent="0.2">
      <c r="A772" s="24" t="s">
        <v>20</v>
      </c>
      <c r="B772" s="25"/>
      <c r="C772" s="26">
        <v>0</v>
      </c>
      <c r="D772" s="26">
        <v>0</v>
      </c>
      <c r="E772" s="26">
        <v>0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K772" s="26">
        <v>0</v>
      </c>
      <c r="L772" s="26">
        <v>0</v>
      </c>
      <c r="M772" s="26">
        <v>0</v>
      </c>
      <c r="N772" s="26">
        <v>0</v>
      </c>
      <c r="O772" s="26">
        <v>0</v>
      </c>
      <c r="P772" s="26">
        <v>0</v>
      </c>
      <c r="Q772" s="26">
        <v>0</v>
      </c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>
        <v>0</v>
      </c>
      <c r="Z772" s="26">
        <v>0</v>
      </c>
      <c r="AA772" s="26">
        <v>0</v>
      </c>
      <c r="AB772" s="26">
        <v>0</v>
      </c>
      <c r="AC772" s="26">
        <v>0</v>
      </c>
      <c r="AD772" s="26">
        <v>0</v>
      </c>
      <c r="AE772" s="26">
        <v>0</v>
      </c>
      <c r="AF772" s="26">
        <v>0</v>
      </c>
    </row>
    <row r="773" spans="1:32" x14ac:dyDescent="0.2">
      <c r="A773" s="35" t="s">
        <v>21</v>
      </c>
      <c r="B773" s="31"/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</row>
    <row r="774" spans="1:32" ht="13.5" thickBot="1" x14ac:dyDescent="0.25">
      <c r="A774" s="13" t="s">
        <v>22</v>
      </c>
      <c r="B774" s="14"/>
      <c r="C774" s="15">
        <v>0</v>
      </c>
      <c r="D774" s="15">
        <v>0</v>
      </c>
      <c r="E774" s="15">
        <v>0</v>
      </c>
      <c r="F774" s="15">
        <v>0</v>
      </c>
      <c r="G774" s="15">
        <v>0</v>
      </c>
      <c r="H774" s="15">
        <v>0</v>
      </c>
      <c r="I774" s="15">
        <v>0</v>
      </c>
      <c r="J774" s="15">
        <v>0</v>
      </c>
      <c r="K774" s="15">
        <v>0</v>
      </c>
      <c r="L774" s="15">
        <v>0</v>
      </c>
      <c r="M774" s="15">
        <v>0</v>
      </c>
      <c r="N774" s="15">
        <v>0</v>
      </c>
      <c r="O774" s="15">
        <v>0</v>
      </c>
      <c r="P774" s="15">
        <v>0</v>
      </c>
      <c r="Q774" s="15">
        <v>0</v>
      </c>
      <c r="R774" s="15">
        <v>0</v>
      </c>
      <c r="S774" s="15">
        <v>0</v>
      </c>
      <c r="T774" s="15">
        <v>0</v>
      </c>
      <c r="U774" s="15">
        <v>0</v>
      </c>
      <c r="V774" s="15">
        <v>0</v>
      </c>
      <c r="W774" s="15">
        <v>0</v>
      </c>
      <c r="X774" s="15">
        <v>0</v>
      </c>
      <c r="Y774" s="15">
        <v>0</v>
      </c>
      <c r="Z774" s="15">
        <v>0</v>
      </c>
      <c r="AA774" s="15">
        <v>0</v>
      </c>
      <c r="AB774" s="15">
        <v>0</v>
      </c>
      <c r="AC774" s="15">
        <v>0</v>
      </c>
      <c r="AD774" s="15">
        <v>0</v>
      </c>
      <c r="AE774" s="15">
        <v>0</v>
      </c>
      <c r="AF774" s="15">
        <v>0</v>
      </c>
    </row>
    <row r="775" spans="1:32" ht="13.5" thickBot="1" x14ac:dyDescent="0.25">
      <c r="A775" s="30" t="s">
        <v>23</v>
      </c>
      <c r="B775" s="31"/>
      <c r="C775" s="19">
        <v>0</v>
      </c>
      <c r="D775" s="19">
        <v>0</v>
      </c>
      <c r="E775" s="19">
        <v>0</v>
      </c>
      <c r="F775" s="19">
        <v>0</v>
      </c>
      <c r="G775" s="19">
        <v>0</v>
      </c>
      <c r="H775" s="19">
        <v>0</v>
      </c>
      <c r="I775" s="19">
        <v>0</v>
      </c>
      <c r="J775" s="19">
        <v>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9">
        <v>0</v>
      </c>
      <c r="W775" s="19">
        <v>0</v>
      </c>
      <c r="X775" s="19">
        <v>0</v>
      </c>
      <c r="Y775" s="19">
        <v>0</v>
      </c>
      <c r="Z775" s="19">
        <v>0</v>
      </c>
      <c r="AA775" s="19">
        <v>0</v>
      </c>
      <c r="AB775" s="19">
        <v>0</v>
      </c>
      <c r="AC775" s="19">
        <v>0</v>
      </c>
      <c r="AD775" s="19">
        <v>0</v>
      </c>
      <c r="AE775" s="19">
        <v>0</v>
      </c>
      <c r="AF775" s="19">
        <v>0</v>
      </c>
    </row>
    <row r="776" spans="1:32" ht="13.5" thickBot="1" x14ac:dyDescent="0.25">
      <c r="A776" s="36" t="s">
        <v>24</v>
      </c>
      <c r="B776" s="37"/>
      <c r="C776" s="38">
        <v>4.7759999999999997E-2</v>
      </c>
      <c r="D776" s="38">
        <v>0.11939999999999999</v>
      </c>
      <c r="E776" s="38">
        <v>9.5519999999999994E-2</v>
      </c>
      <c r="F776" s="38">
        <v>9.5519999999999994E-2</v>
      </c>
      <c r="G776" s="38">
        <v>9.5519999999999994E-2</v>
      </c>
      <c r="H776" s="38">
        <v>9.5519999999999994E-2</v>
      </c>
      <c r="I776" s="38">
        <v>9.5519999999999994E-2</v>
      </c>
      <c r="J776" s="38">
        <v>9.5519999999999994E-2</v>
      </c>
      <c r="K776" s="38">
        <v>0.11939999999999999</v>
      </c>
      <c r="L776" s="38">
        <v>0.11939999999999999</v>
      </c>
      <c r="M776" s="38">
        <v>0.11939999999999999</v>
      </c>
      <c r="N776" s="38">
        <v>0.11939999999999999</v>
      </c>
      <c r="O776" s="38">
        <v>0.16715999999999998</v>
      </c>
      <c r="P776" s="38">
        <v>0.21492</v>
      </c>
      <c r="Q776" s="38">
        <v>0.28655999999999998</v>
      </c>
      <c r="R776" s="38">
        <v>0.46083361319999994</v>
      </c>
      <c r="S776" s="38">
        <v>0.61747214128934402</v>
      </c>
      <c r="T776" s="38">
        <v>1.387316612905344</v>
      </c>
      <c r="U776" s="38">
        <v>3.2444861662287354</v>
      </c>
      <c r="V776" s="38">
        <v>5.3943804868063152</v>
      </c>
      <c r="W776" s="38">
        <v>7.4983988613520092</v>
      </c>
      <c r="X776" s="38">
        <v>8.6619423584553292</v>
      </c>
      <c r="Y776" s="38">
        <v>9.3684115080924091</v>
      </c>
      <c r="Z776" s="38">
        <v>10.100682038320729</v>
      </c>
      <c r="AA776" s="38">
        <v>10.743510841503214</v>
      </c>
      <c r="AB776" s="38">
        <v>11.427707745270592</v>
      </c>
      <c r="AC776" s="38">
        <v>12.089978425167654</v>
      </c>
      <c r="AD776" s="38">
        <v>12.643166496154558</v>
      </c>
      <c r="AE776" s="38">
        <v>13.54608560366562</v>
      </c>
      <c r="AF776" s="38">
        <v>13.690577884670216</v>
      </c>
    </row>
    <row r="777" spans="1:32" x14ac:dyDescent="0.2">
      <c r="A777" s="16" t="s">
        <v>25</v>
      </c>
      <c r="B777" s="17"/>
      <c r="C777" s="18">
        <v>0</v>
      </c>
      <c r="D777" s="18">
        <v>0</v>
      </c>
      <c r="E777" s="18">
        <v>0</v>
      </c>
      <c r="F777" s="18">
        <v>0</v>
      </c>
      <c r="G777" s="18">
        <v>0</v>
      </c>
      <c r="H777" s="18">
        <v>0</v>
      </c>
      <c r="I777" s="18">
        <v>0</v>
      </c>
      <c r="J777" s="18">
        <v>0</v>
      </c>
      <c r="K777" s="18">
        <v>0</v>
      </c>
      <c r="L777" s="18">
        <v>0</v>
      </c>
      <c r="M777" s="18">
        <v>0</v>
      </c>
      <c r="N777" s="18">
        <v>0</v>
      </c>
      <c r="O777" s="18">
        <v>0</v>
      </c>
      <c r="P777" s="18">
        <v>0</v>
      </c>
      <c r="Q777" s="18">
        <v>0</v>
      </c>
      <c r="R777" s="18">
        <v>0</v>
      </c>
      <c r="S777" s="18">
        <v>0</v>
      </c>
      <c r="T777" s="18">
        <v>0</v>
      </c>
      <c r="U777" s="18">
        <v>0</v>
      </c>
      <c r="V777" s="18">
        <v>0</v>
      </c>
      <c r="W777" s="18">
        <v>0</v>
      </c>
      <c r="X777" s="18">
        <v>0</v>
      </c>
      <c r="Y777" s="18">
        <v>0</v>
      </c>
      <c r="Z777" s="18">
        <v>0</v>
      </c>
      <c r="AA777" s="18">
        <v>0</v>
      </c>
      <c r="AB777" s="18">
        <v>0</v>
      </c>
      <c r="AC777" s="18">
        <v>0</v>
      </c>
      <c r="AD777" s="18">
        <v>0</v>
      </c>
      <c r="AE777" s="18">
        <v>0</v>
      </c>
      <c r="AF777" s="18">
        <v>0</v>
      </c>
    </row>
    <row r="778" spans="1:32" ht="13.5" thickBot="1" x14ac:dyDescent="0.25">
      <c r="A778" s="39" t="s">
        <v>26</v>
      </c>
      <c r="B778" s="40"/>
      <c r="C778" s="41">
        <v>0</v>
      </c>
      <c r="D778" s="41">
        <v>0</v>
      </c>
      <c r="E778" s="41">
        <v>0</v>
      </c>
      <c r="F778" s="41">
        <v>0</v>
      </c>
      <c r="G778" s="41">
        <v>0</v>
      </c>
      <c r="H778" s="41">
        <v>0</v>
      </c>
      <c r="I778" s="41">
        <v>0</v>
      </c>
      <c r="J778" s="41">
        <v>0</v>
      </c>
      <c r="K778" s="41">
        <v>0</v>
      </c>
      <c r="L778" s="41">
        <v>0</v>
      </c>
      <c r="M778" s="41">
        <v>0</v>
      </c>
      <c r="N778" s="41">
        <v>0</v>
      </c>
      <c r="O778" s="41">
        <v>0</v>
      </c>
      <c r="P778" s="41">
        <v>0</v>
      </c>
      <c r="Q778" s="41">
        <v>0</v>
      </c>
      <c r="R778" s="41">
        <v>0</v>
      </c>
      <c r="S778" s="41">
        <v>0</v>
      </c>
      <c r="T778" s="41">
        <v>0</v>
      </c>
      <c r="U778" s="41">
        <v>0</v>
      </c>
      <c r="V778" s="41">
        <v>0</v>
      </c>
      <c r="W778" s="41">
        <v>0</v>
      </c>
      <c r="X778" s="41">
        <v>0</v>
      </c>
      <c r="Y778" s="41">
        <v>0</v>
      </c>
      <c r="Z778" s="41">
        <v>0</v>
      </c>
      <c r="AA778" s="41">
        <v>0</v>
      </c>
      <c r="AB778" s="41">
        <v>0</v>
      </c>
      <c r="AC778" s="41">
        <v>0</v>
      </c>
      <c r="AD778" s="41">
        <v>0</v>
      </c>
      <c r="AE778" s="41">
        <v>0</v>
      </c>
      <c r="AF778" s="41">
        <v>0</v>
      </c>
    </row>
    <row r="779" spans="1:32" ht="13.5" thickBot="1" x14ac:dyDescent="0.25">
      <c r="A779" s="16" t="s">
        <v>27</v>
      </c>
      <c r="B779" s="17"/>
      <c r="C779" s="18">
        <v>4.7759999999999997E-2</v>
      </c>
      <c r="D779" s="18">
        <v>0.11939999999999999</v>
      </c>
      <c r="E779" s="18">
        <v>9.5519999999999994E-2</v>
      </c>
      <c r="F779" s="18">
        <v>9.5519999999999994E-2</v>
      </c>
      <c r="G779" s="18">
        <v>9.5519999999999994E-2</v>
      </c>
      <c r="H779" s="18">
        <v>9.5519999999999994E-2</v>
      </c>
      <c r="I779" s="18">
        <v>9.5519999999999994E-2</v>
      </c>
      <c r="J779" s="18">
        <v>9.5519999999999994E-2</v>
      </c>
      <c r="K779" s="18">
        <v>0.11939999999999999</v>
      </c>
      <c r="L779" s="18">
        <v>0.11939999999999999</v>
      </c>
      <c r="M779" s="18">
        <v>0.11939999999999999</v>
      </c>
      <c r="N779" s="18">
        <v>0.11939999999999999</v>
      </c>
      <c r="O779" s="18">
        <v>0.16715999999999998</v>
      </c>
      <c r="P779" s="18">
        <v>0.21492</v>
      </c>
      <c r="Q779" s="18">
        <v>0.28655999999999998</v>
      </c>
      <c r="R779" s="18">
        <v>0.46083361319999994</v>
      </c>
      <c r="S779" s="18">
        <v>0.65035490128934403</v>
      </c>
      <c r="T779" s="18">
        <v>1.4249856413053441</v>
      </c>
      <c r="U779" s="18">
        <v>3.2444861662287354</v>
      </c>
      <c r="V779" s="18">
        <v>5.3943804868063161</v>
      </c>
      <c r="W779" s="18">
        <v>7.4983988613520092</v>
      </c>
      <c r="X779" s="18">
        <v>8.661942358455331</v>
      </c>
      <c r="Y779" s="18">
        <v>9.3684115080924073</v>
      </c>
      <c r="Z779" s="18">
        <v>10.100682038320729</v>
      </c>
      <c r="AA779" s="18">
        <v>10.743510841503214</v>
      </c>
      <c r="AB779" s="18">
        <v>11.42770774527059</v>
      </c>
      <c r="AC779" s="18">
        <v>12.089978425167653</v>
      </c>
      <c r="AD779" s="18">
        <v>12.64316649615456</v>
      </c>
      <c r="AE779" s="18">
        <v>13.546085603665619</v>
      </c>
      <c r="AF779" s="18">
        <v>13.690577884670214</v>
      </c>
    </row>
    <row r="780" spans="1:32" x14ac:dyDescent="0.2">
      <c r="A780" s="42" t="s">
        <v>28</v>
      </c>
      <c r="B780" s="43"/>
      <c r="C780" s="44">
        <v>0</v>
      </c>
      <c r="D780" s="44">
        <v>0</v>
      </c>
      <c r="E780" s="44">
        <v>0</v>
      </c>
      <c r="F780" s="44">
        <v>0</v>
      </c>
      <c r="G780" s="44">
        <v>0</v>
      </c>
      <c r="H780" s="44">
        <v>0</v>
      </c>
      <c r="I780" s="44">
        <v>0</v>
      </c>
      <c r="J780" s="44">
        <v>0</v>
      </c>
      <c r="K780" s="44">
        <v>0</v>
      </c>
      <c r="L780" s="44">
        <v>0</v>
      </c>
      <c r="M780" s="44">
        <v>0</v>
      </c>
      <c r="N780" s="44">
        <v>0</v>
      </c>
      <c r="O780" s="44">
        <v>0</v>
      </c>
      <c r="P780" s="44">
        <v>0</v>
      </c>
      <c r="Q780" s="44">
        <v>0</v>
      </c>
      <c r="R780" s="44">
        <v>0</v>
      </c>
      <c r="S780" s="44">
        <v>0</v>
      </c>
      <c r="T780" s="44">
        <v>0</v>
      </c>
      <c r="U780" s="44">
        <v>0</v>
      </c>
      <c r="V780" s="44">
        <v>0</v>
      </c>
      <c r="W780" s="44">
        <v>0</v>
      </c>
      <c r="X780" s="44">
        <v>0</v>
      </c>
      <c r="Y780" s="44">
        <v>0</v>
      </c>
      <c r="Z780" s="44">
        <v>0</v>
      </c>
      <c r="AA780" s="44">
        <v>0</v>
      </c>
      <c r="AB780" s="44">
        <v>0</v>
      </c>
      <c r="AC780" s="44">
        <v>0</v>
      </c>
      <c r="AD780" s="44">
        <v>0</v>
      </c>
      <c r="AE780" s="44">
        <v>0</v>
      </c>
      <c r="AF780" s="44">
        <v>0</v>
      </c>
    </row>
    <row r="781" spans="1:32" x14ac:dyDescent="0.2">
      <c r="A781" s="45" t="s">
        <v>29</v>
      </c>
      <c r="B781" s="46" t="s">
        <v>30</v>
      </c>
      <c r="C781" s="47">
        <v>0</v>
      </c>
      <c r="D781" s="47">
        <v>0</v>
      </c>
      <c r="E781" s="47">
        <v>0</v>
      </c>
      <c r="F781" s="47">
        <v>0</v>
      </c>
      <c r="G781" s="47">
        <v>0</v>
      </c>
      <c r="H781" s="47">
        <v>0</v>
      </c>
      <c r="I781" s="47">
        <v>0</v>
      </c>
      <c r="J781" s="47">
        <v>0</v>
      </c>
      <c r="K781" s="47">
        <v>0</v>
      </c>
      <c r="L781" s="47">
        <v>0</v>
      </c>
      <c r="M781" s="47">
        <v>0</v>
      </c>
      <c r="N781" s="47">
        <v>0</v>
      </c>
      <c r="O781" s="47">
        <v>0</v>
      </c>
      <c r="P781" s="47">
        <v>0</v>
      </c>
      <c r="Q781" s="47">
        <v>0</v>
      </c>
      <c r="R781" s="47">
        <v>0</v>
      </c>
      <c r="S781" s="47">
        <v>0</v>
      </c>
      <c r="T781" s="47">
        <v>0</v>
      </c>
      <c r="U781" s="47">
        <v>0</v>
      </c>
      <c r="V781" s="47">
        <v>0</v>
      </c>
      <c r="W781" s="47">
        <v>0</v>
      </c>
      <c r="X781" s="47">
        <v>0</v>
      </c>
      <c r="Y781" s="47">
        <v>0</v>
      </c>
      <c r="Z781" s="47">
        <v>0</v>
      </c>
      <c r="AA781" s="47">
        <v>0</v>
      </c>
      <c r="AB781" s="47">
        <v>0</v>
      </c>
      <c r="AC781" s="47">
        <v>0</v>
      </c>
      <c r="AD781" s="47">
        <v>0</v>
      </c>
      <c r="AE781" s="47">
        <v>0</v>
      </c>
      <c r="AF781" s="47">
        <v>0</v>
      </c>
    </row>
    <row r="782" spans="1:32" x14ac:dyDescent="0.2">
      <c r="A782" s="49" t="s">
        <v>31</v>
      </c>
      <c r="B782" s="50" t="s">
        <v>32</v>
      </c>
      <c r="C782" s="51">
        <v>0</v>
      </c>
      <c r="D782" s="51">
        <v>0</v>
      </c>
      <c r="E782" s="51">
        <v>0</v>
      </c>
      <c r="F782" s="51">
        <v>0</v>
      </c>
      <c r="G782" s="51">
        <v>0</v>
      </c>
      <c r="H782" s="51">
        <v>0</v>
      </c>
      <c r="I782" s="51">
        <v>0</v>
      </c>
      <c r="J782" s="51">
        <v>0</v>
      </c>
      <c r="K782" s="51">
        <v>0</v>
      </c>
      <c r="L782" s="51">
        <v>0</v>
      </c>
      <c r="M782" s="51">
        <v>0</v>
      </c>
      <c r="N782" s="51">
        <v>0</v>
      </c>
      <c r="O782" s="51">
        <v>0</v>
      </c>
      <c r="P782" s="51">
        <v>0</v>
      </c>
      <c r="Q782" s="51">
        <v>0</v>
      </c>
      <c r="R782" s="51">
        <v>0</v>
      </c>
      <c r="S782" s="51">
        <v>0</v>
      </c>
      <c r="T782" s="51">
        <v>0</v>
      </c>
      <c r="U782" s="51">
        <v>0</v>
      </c>
      <c r="V782" s="51">
        <v>0</v>
      </c>
      <c r="W782" s="51">
        <v>0</v>
      </c>
      <c r="X782" s="51">
        <v>0</v>
      </c>
      <c r="Y782" s="51">
        <v>0</v>
      </c>
      <c r="Z782" s="51">
        <v>0</v>
      </c>
      <c r="AA782" s="51">
        <v>0</v>
      </c>
      <c r="AB782" s="51">
        <v>0</v>
      </c>
      <c r="AC782" s="51">
        <v>0</v>
      </c>
      <c r="AD782" s="51">
        <v>0</v>
      </c>
      <c r="AE782" s="51">
        <v>0</v>
      </c>
      <c r="AF782" s="51">
        <v>0</v>
      </c>
    </row>
    <row r="783" spans="1:32" x14ac:dyDescent="0.2">
      <c r="A783" s="49" t="s">
        <v>33</v>
      </c>
      <c r="B783" s="50" t="s">
        <v>34</v>
      </c>
      <c r="C783" s="51">
        <v>0</v>
      </c>
      <c r="D783" s="51">
        <v>0</v>
      </c>
      <c r="E783" s="51">
        <v>0</v>
      </c>
      <c r="F783" s="51">
        <v>0</v>
      </c>
      <c r="G783" s="51">
        <v>0</v>
      </c>
      <c r="H783" s="51">
        <v>0</v>
      </c>
      <c r="I783" s="51">
        <v>0</v>
      </c>
      <c r="J783" s="51">
        <v>0</v>
      </c>
      <c r="K783" s="51">
        <v>0</v>
      </c>
      <c r="L783" s="51">
        <v>0</v>
      </c>
      <c r="M783" s="51">
        <v>0</v>
      </c>
      <c r="N783" s="51">
        <v>0</v>
      </c>
      <c r="O783" s="51">
        <v>0</v>
      </c>
      <c r="P783" s="51">
        <v>0</v>
      </c>
      <c r="Q783" s="51">
        <v>0</v>
      </c>
      <c r="R783" s="51">
        <v>0</v>
      </c>
      <c r="S783" s="51">
        <v>0</v>
      </c>
      <c r="T783" s="51">
        <v>0</v>
      </c>
      <c r="U783" s="51">
        <v>0</v>
      </c>
      <c r="V783" s="51">
        <v>0</v>
      </c>
      <c r="W783" s="51">
        <v>0</v>
      </c>
      <c r="X783" s="51">
        <v>0</v>
      </c>
      <c r="Y783" s="51">
        <v>0</v>
      </c>
      <c r="Z783" s="51">
        <v>0</v>
      </c>
      <c r="AA783" s="51">
        <v>0</v>
      </c>
      <c r="AB783" s="51">
        <v>0</v>
      </c>
      <c r="AC783" s="51">
        <v>0</v>
      </c>
      <c r="AD783" s="51">
        <v>0</v>
      </c>
      <c r="AE783" s="51">
        <v>0</v>
      </c>
      <c r="AF783" s="51">
        <v>0</v>
      </c>
    </row>
    <row r="784" spans="1:32" x14ac:dyDescent="0.2">
      <c r="A784" s="49" t="s">
        <v>35</v>
      </c>
      <c r="B784" s="50" t="s">
        <v>36</v>
      </c>
      <c r="C784" s="51">
        <v>0</v>
      </c>
      <c r="D784" s="51">
        <v>0</v>
      </c>
      <c r="E784" s="51">
        <v>0</v>
      </c>
      <c r="F784" s="51">
        <v>0</v>
      </c>
      <c r="G784" s="51">
        <v>0</v>
      </c>
      <c r="H784" s="51">
        <v>0</v>
      </c>
      <c r="I784" s="51">
        <v>0</v>
      </c>
      <c r="J784" s="51">
        <v>0</v>
      </c>
      <c r="K784" s="51">
        <v>0</v>
      </c>
      <c r="L784" s="51">
        <v>0</v>
      </c>
      <c r="M784" s="51">
        <v>0</v>
      </c>
      <c r="N784" s="51">
        <v>0</v>
      </c>
      <c r="O784" s="51">
        <v>0</v>
      </c>
      <c r="P784" s="51">
        <v>0</v>
      </c>
      <c r="Q784" s="51">
        <v>0</v>
      </c>
      <c r="R784" s="51">
        <v>0</v>
      </c>
      <c r="S784" s="51">
        <v>0</v>
      </c>
      <c r="T784" s="51">
        <v>0</v>
      </c>
      <c r="U784" s="51">
        <v>0</v>
      </c>
      <c r="V784" s="51">
        <v>0</v>
      </c>
      <c r="W784" s="51">
        <v>0</v>
      </c>
      <c r="X784" s="51">
        <v>0</v>
      </c>
      <c r="Y784" s="51">
        <v>0</v>
      </c>
      <c r="Z784" s="51">
        <v>0</v>
      </c>
      <c r="AA784" s="51">
        <v>0</v>
      </c>
      <c r="AB784" s="51">
        <v>0</v>
      </c>
      <c r="AC784" s="51">
        <v>0</v>
      </c>
      <c r="AD784" s="51">
        <v>0</v>
      </c>
      <c r="AE784" s="51">
        <v>0</v>
      </c>
      <c r="AF784" s="51">
        <v>0</v>
      </c>
    </row>
    <row r="785" spans="1:32" x14ac:dyDescent="0.2">
      <c r="A785" s="49" t="s">
        <v>37</v>
      </c>
      <c r="B785" s="50" t="s">
        <v>38</v>
      </c>
      <c r="C785" s="51">
        <v>0</v>
      </c>
      <c r="D785" s="51">
        <v>0</v>
      </c>
      <c r="E785" s="51">
        <v>0</v>
      </c>
      <c r="F785" s="51">
        <v>0</v>
      </c>
      <c r="G785" s="51">
        <v>0</v>
      </c>
      <c r="H785" s="51">
        <v>0</v>
      </c>
      <c r="I785" s="51">
        <v>0</v>
      </c>
      <c r="J785" s="51">
        <v>0</v>
      </c>
      <c r="K785" s="51">
        <v>0</v>
      </c>
      <c r="L785" s="51">
        <v>0</v>
      </c>
      <c r="M785" s="51">
        <v>0</v>
      </c>
      <c r="N785" s="51">
        <v>0</v>
      </c>
      <c r="O785" s="51">
        <v>0</v>
      </c>
      <c r="P785" s="51">
        <v>0</v>
      </c>
      <c r="Q785" s="51">
        <v>0</v>
      </c>
      <c r="R785" s="51">
        <v>0</v>
      </c>
      <c r="S785" s="51">
        <v>0</v>
      </c>
      <c r="T785" s="51">
        <v>0</v>
      </c>
      <c r="U785" s="51">
        <v>0</v>
      </c>
      <c r="V785" s="51">
        <v>0</v>
      </c>
      <c r="W785" s="51">
        <v>0</v>
      </c>
      <c r="X785" s="51">
        <v>0</v>
      </c>
      <c r="Y785" s="51">
        <v>0</v>
      </c>
      <c r="Z785" s="51">
        <v>0</v>
      </c>
      <c r="AA785" s="51">
        <v>0</v>
      </c>
      <c r="AB785" s="51">
        <v>0</v>
      </c>
      <c r="AC785" s="51">
        <v>0</v>
      </c>
      <c r="AD785" s="51">
        <v>0</v>
      </c>
      <c r="AE785" s="51">
        <v>0</v>
      </c>
      <c r="AF785" s="51">
        <v>0</v>
      </c>
    </row>
    <row r="786" spans="1:32" x14ac:dyDescent="0.2">
      <c r="A786" s="49" t="s">
        <v>39</v>
      </c>
      <c r="B786" s="50" t="s">
        <v>40</v>
      </c>
      <c r="C786" s="51">
        <v>0</v>
      </c>
      <c r="D786" s="51">
        <v>0</v>
      </c>
      <c r="E786" s="51">
        <v>0</v>
      </c>
      <c r="F786" s="51">
        <v>0</v>
      </c>
      <c r="G786" s="51">
        <v>0</v>
      </c>
      <c r="H786" s="51">
        <v>0</v>
      </c>
      <c r="I786" s="51">
        <v>0</v>
      </c>
      <c r="J786" s="51">
        <v>0</v>
      </c>
      <c r="K786" s="51">
        <v>0</v>
      </c>
      <c r="L786" s="51">
        <v>0</v>
      </c>
      <c r="M786" s="51">
        <v>0</v>
      </c>
      <c r="N786" s="51">
        <v>0</v>
      </c>
      <c r="O786" s="51">
        <v>0</v>
      </c>
      <c r="P786" s="51">
        <v>0</v>
      </c>
      <c r="Q786" s="51">
        <v>0</v>
      </c>
      <c r="R786" s="51">
        <v>0</v>
      </c>
      <c r="S786" s="51">
        <v>0</v>
      </c>
      <c r="T786" s="51">
        <v>0</v>
      </c>
      <c r="U786" s="51">
        <v>0</v>
      </c>
      <c r="V786" s="51">
        <v>0</v>
      </c>
      <c r="W786" s="51">
        <v>0</v>
      </c>
      <c r="X786" s="51">
        <v>0</v>
      </c>
      <c r="Y786" s="51">
        <v>0</v>
      </c>
      <c r="Z786" s="51">
        <v>0</v>
      </c>
      <c r="AA786" s="51">
        <v>0</v>
      </c>
      <c r="AB786" s="51">
        <v>0</v>
      </c>
      <c r="AC786" s="51">
        <v>0</v>
      </c>
      <c r="AD786" s="51">
        <v>0</v>
      </c>
      <c r="AE786" s="51">
        <v>0</v>
      </c>
      <c r="AF786" s="51">
        <v>0</v>
      </c>
    </row>
    <row r="787" spans="1:32" x14ac:dyDescent="0.2">
      <c r="A787" s="49" t="s">
        <v>41</v>
      </c>
      <c r="B787" s="50" t="s">
        <v>42</v>
      </c>
      <c r="C787" s="51">
        <v>0</v>
      </c>
      <c r="D787" s="51">
        <v>0</v>
      </c>
      <c r="E787" s="51">
        <v>0</v>
      </c>
      <c r="F787" s="51">
        <v>0</v>
      </c>
      <c r="G787" s="51">
        <v>0</v>
      </c>
      <c r="H787" s="51">
        <v>0</v>
      </c>
      <c r="I787" s="51">
        <v>0</v>
      </c>
      <c r="J787" s="51">
        <v>0</v>
      </c>
      <c r="K787" s="51">
        <v>0</v>
      </c>
      <c r="L787" s="51">
        <v>0</v>
      </c>
      <c r="M787" s="51">
        <v>0</v>
      </c>
      <c r="N787" s="51">
        <v>0</v>
      </c>
      <c r="O787" s="51">
        <v>0</v>
      </c>
      <c r="P787" s="51">
        <v>0</v>
      </c>
      <c r="Q787" s="51">
        <v>0</v>
      </c>
      <c r="R787" s="51">
        <v>0</v>
      </c>
      <c r="S787" s="51">
        <v>0</v>
      </c>
      <c r="T787" s="51">
        <v>0</v>
      </c>
      <c r="U787" s="51">
        <v>0</v>
      </c>
      <c r="V787" s="51">
        <v>0</v>
      </c>
      <c r="W787" s="51">
        <v>0</v>
      </c>
      <c r="X787" s="51">
        <v>0</v>
      </c>
      <c r="Y787" s="51">
        <v>0</v>
      </c>
      <c r="Z787" s="51">
        <v>0</v>
      </c>
      <c r="AA787" s="51">
        <v>0</v>
      </c>
      <c r="AB787" s="51">
        <v>0</v>
      </c>
      <c r="AC787" s="51">
        <v>0</v>
      </c>
      <c r="AD787" s="51">
        <v>0</v>
      </c>
      <c r="AE787" s="51">
        <v>0</v>
      </c>
      <c r="AF787" s="51">
        <v>0</v>
      </c>
    </row>
    <row r="788" spans="1:32" x14ac:dyDescent="0.2">
      <c r="A788" s="49" t="s">
        <v>43</v>
      </c>
      <c r="B788" s="50" t="s">
        <v>44</v>
      </c>
      <c r="C788" s="51">
        <v>0</v>
      </c>
      <c r="D788" s="51">
        <v>0</v>
      </c>
      <c r="E788" s="51">
        <v>0</v>
      </c>
      <c r="F788" s="51">
        <v>0</v>
      </c>
      <c r="G788" s="51">
        <v>0</v>
      </c>
      <c r="H788" s="51">
        <v>0</v>
      </c>
      <c r="I788" s="51">
        <v>0</v>
      </c>
      <c r="J788" s="51">
        <v>0</v>
      </c>
      <c r="K788" s="51">
        <v>0</v>
      </c>
      <c r="L788" s="51">
        <v>0</v>
      </c>
      <c r="M788" s="51">
        <v>0</v>
      </c>
      <c r="N788" s="51">
        <v>0</v>
      </c>
      <c r="O788" s="51">
        <v>0</v>
      </c>
      <c r="P788" s="51">
        <v>0</v>
      </c>
      <c r="Q788" s="51">
        <v>0</v>
      </c>
      <c r="R788" s="51">
        <v>0</v>
      </c>
      <c r="S788" s="51">
        <v>0</v>
      </c>
      <c r="T788" s="51">
        <v>0</v>
      </c>
      <c r="U788" s="51">
        <v>0</v>
      </c>
      <c r="V788" s="51">
        <v>0</v>
      </c>
      <c r="W788" s="51">
        <v>0</v>
      </c>
      <c r="X788" s="51">
        <v>0</v>
      </c>
      <c r="Y788" s="51">
        <v>0</v>
      </c>
      <c r="Z788" s="51">
        <v>0</v>
      </c>
      <c r="AA788" s="51">
        <v>0</v>
      </c>
      <c r="AB788" s="51">
        <v>0</v>
      </c>
      <c r="AC788" s="51">
        <v>0</v>
      </c>
      <c r="AD788" s="51">
        <v>0</v>
      </c>
      <c r="AE788" s="51">
        <v>0</v>
      </c>
      <c r="AF788" s="51">
        <v>0</v>
      </c>
    </row>
    <row r="789" spans="1:32" x14ac:dyDescent="0.2">
      <c r="A789" s="49" t="s">
        <v>45</v>
      </c>
      <c r="B789" s="50" t="s">
        <v>46</v>
      </c>
      <c r="C789" s="51">
        <v>0</v>
      </c>
      <c r="D789" s="51">
        <v>0</v>
      </c>
      <c r="E789" s="51">
        <v>0</v>
      </c>
      <c r="F789" s="51">
        <v>0</v>
      </c>
      <c r="G789" s="51">
        <v>0</v>
      </c>
      <c r="H789" s="51">
        <v>0</v>
      </c>
      <c r="I789" s="51">
        <v>0</v>
      </c>
      <c r="J789" s="51">
        <v>0</v>
      </c>
      <c r="K789" s="51">
        <v>0</v>
      </c>
      <c r="L789" s="51">
        <v>0</v>
      </c>
      <c r="M789" s="51">
        <v>0</v>
      </c>
      <c r="N789" s="51">
        <v>0</v>
      </c>
      <c r="O789" s="51">
        <v>0</v>
      </c>
      <c r="P789" s="51">
        <v>0</v>
      </c>
      <c r="Q789" s="51">
        <v>0</v>
      </c>
      <c r="R789" s="51">
        <v>0</v>
      </c>
      <c r="S789" s="51">
        <v>0</v>
      </c>
      <c r="T789" s="51">
        <v>0</v>
      </c>
      <c r="U789" s="51">
        <v>0</v>
      </c>
      <c r="V789" s="51">
        <v>0</v>
      </c>
      <c r="W789" s="51">
        <v>0</v>
      </c>
      <c r="X789" s="51">
        <v>0</v>
      </c>
      <c r="Y789" s="51">
        <v>0</v>
      </c>
      <c r="Z789" s="51">
        <v>0</v>
      </c>
      <c r="AA789" s="51">
        <v>0</v>
      </c>
      <c r="AB789" s="51">
        <v>0</v>
      </c>
      <c r="AC789" s="51">
        <v>0</v>
      </c>
      <c r="AD789" s="51">
        <v>0</v>
      </c>
      <c r="AE789" s="51">
        <v>0</v>
      </c>
      <c r="AF789" s="51">
        <v>0</v>
      </c>
    </row>
    <row r="790" spans="1:32" x14ac:dyDescent="0.2">
      <c r="A790" s="49" t="s">
        <v>47</v>
      </c>
      <c r="B790" s="50" t="s">
        <v>48</v>
      </c>
      <c r="C790" s="51">
        <v>0</v>
      </c>
      <c r="D790" s="51">
        <v>0</v>
      </c>
      <c r="E790" s="51">
        <v>0</v>
      </c>
      <c r="F790" s="51">
        <v>0</v>
      </c>
      <c r="G790" s="51">
        <v>0</v>
      </c>
      <c r="H790" s="51">
        <v>0</v>
      </c>
      <c r="I790" s="51">
        <v>0</v>
      </c>
      <c r="J790" s="51">
        <v>0</v>
      </c>
      <c r="K790" s="51">
        <v>0</v>
      </c>
      <c r="L790" s="51">
        <v>0</v>
      </c>
      <c r="M790" s="51">
        <v>0</v>
      </c>
      <c r="N790" s="51">
        <v>0</v>
      </c>
      <c r="O790" s="51">
        <v>0</v>
      </c>
      <c r="P790" s="51">
        <v>0</v>
      </c>
      <c r="Q790" s="51">
        <v>0</v>
      </c>
      <c r="R790" s="51">
        <v>0</v>
      </c>
      <c r="S790" s="51">
        <v>0</v>
      </c>
      <c r="T790" s="51">
        <v>0</v>
      </c>
      <c r="U790" s="51">
        <v>0</v>
      </c>
      <c r="V790" s="51">
        <v>0</v>
      </c>
      <c r="W790" s="51">
        <v>0</v>
      </c>
      <c r="X790" s="51">
        <v>0</v>
      </c>
      <c r="Y790" s="51">
        <v>0</v>
      </c>
      <c r="Z790" s="51">
        <v>0</v>
      </c>
      <c r="AA790" s="51">
        <v>0</v>
      </c>
      <c r="AB790" s="51">
        <v>0</v>
      </c>
      <c r="AC790" s="51">
        <v>0</v>
      </c>
      <c r="AD790" s="51">
        <v>0</v>
      </c>
      <c r="AE790" s="51">
        <v>0</v>
      </c>
      <c r="AF790" s="51">
        <v>0</v>
      </c>
    </row>
    <row r="791" spans="1:32" x14ac:dyDescent="0.2">
      <c r="A791" s="49" t="s">
        <v>49</v>
      </c>
      <c r="B791" s="50" t="s">
        <v>50</v>
      </c>
      <c r="C791" s="51">
        <v>0</v>
      </c>
      <c r="D791" s="51">
        <v>0</v>
      </c>
      <c r="E791" s="51">
        <v>0</v>
      </c>
      <c r="F791" s="51">
        <v>0</v>
      </c>
      <c r="G791" s="51">
        <v>0</v>
      </c>
      <c r="H791" s="51">
        <v>0</v>
      </c>
      <c r="I791" s="51">
        <v>0</v>
      </c>
      <c r="J791" s="51">
        <v>0</v>
      </c>
      <c r="K791" s="51">
        <v>0</v>
      </c>
      <c r="L791" s="51">
        <v>0</v>
      </c>
      <c r="M791" s="51">
        <v>0</v>
      </c>
      <c r="N791" s="51">
        <v>0</v>
      </c>
      <c r="O791" s="51">
        <v>0</v>
      </c>
      <c r="P791" s="51">
        <v>0</v>
      </c>
      <c r="Q791" s="51">
        <v>0</v>
      </c>
      <c r="R791" s="51">
        <v>0</v>
      </c>
      <c r="S791" s="51">
        <v>0</v>
      </c>
      <c r="T791" s="51">
        <v>0</v>
      </c>
      <c r="U791" s="51">
        <v>0</v>
      </c>
      <c r="V791" s="51">
        <v>0</v>
      </c>
      <c r="W791" s="51">
        <v>0</v>
      </c>
      <c r="X791" s="51">
        <v>0</v>
      </c>
      <c r="Y791" s="51">
        <v>0</v>
      </c>
      <c r="Z791" s="51">
        <v>0</v>
      </c>
      <c r="AA791" s="51">
        <v>0</v>
      </c>
      <c r="AB791" s="51">
        <v>0</v>
      </c>
      <c r="AC791" s="51">
        <v>0</v>
      </c>
      <c r="AD791" s="51">
        <v>0</v>
      </c>
      <c r="AE791" s="51">
        <v>0</v>
      </c>
      <c r="AF791" s="51">
        <v>0</v>
      </c>
    </row>
    <row r="792" spans="1:32" x14ac:dyDescent="0.2">
      <c r="A792" s="49" t="s">
        <v>51</v>
      </c>
      <c r="B792" s="50" t="s">
        <v>52</v>
      </c>
      <c r="C792" s="51">
        <v>0</v>
      </c>
      <c r="D792" s="51">
        <v>0</v>
      </c>
      <c r="E792" s="51">
        <v>0</v>
      </c>
      <c r="F792" s="51">
        <v>0</v>
      </c>
      <c r="G792" s="51">
        <v>0</v>
      </c>
      <c r="H792" s="51">
        <v>0</v>
      </c>
      <c r="I792" s="51">
        <v>0</v>
      </c>
      <c r="J792" s="51">
        <v>0</v>
      </c>
      <c r="K792" s="51">
        <v>0</v>
      </c>
      <c r="L792" s="51">
        <v>0</v>
      </c>
      <c r="M792" s="51">
        <v>0</v>
      </c>
      <c r="N792" s="51">
        <v>0</v>
      </c>
      <c r="O792" s="51">
        <v>0</v>
      </c>
      <c r="P792" s="51">
        <v>0</v>
      </c>
      <c r="Q792" s="51">
        <v>0</v>
      </c>
      <c r="R792" s="51">
        <v>0</v>
      </c>
      <c r="S792" s="51">
        <v>0</v>
      </c>
      <c r="T792" s="51">
        <v>0</v>
      </c>
      <c r="U792" s="51">
        <v>0</v>
      </c>
      <c r="V792" s="51">
        <v>0</v>
      </c>
      <c r="W792" s="51">
        <v>0</v>
      </c>
      <c r="X792" s="51">
        <v>0</v>
      </c>
      <c r="Y792" s="51">
        <v>0</v>
      </c>
      <c r="Z792" s="51">
        <v>0</v>
      </c>
      <c r="AA792" s="51">
        <v>0</v>
      </c>
      <c r="AB792" s="51">
        <v>0</v>
      </c>
      <c r="AC792" s="51">
        <v>0</v>
      </c>
      <c r="AD792" s="51">
        <v>0</v>
      </c>
      <c r="AE792" s="51">
        <v>0</v>
      </c>
      <c r="AF792" s="51">
        <v>0</v>
      </c>
    </row>
    <row r="793" spans="1:32" x14ac:dyDescent="0.2">
      <c r="A793" s="76" t="s">
        <v>53</v>
      </c>
      <c r="B793" s="92" t="s">
        <v>54</v>
      </c>
      <c r="C793" s="78">
        <v>0</v>
      </c>
      <c r="D793" s="78">
        <v>0</v>
      </c>
      <c r="E793" s="78">
        <v>0</v>
      </c>
      <c r="F793" s="78">
        <v>0</v>
      </c>
      <c r="G793" s="78">
        <v>0</v>
      </c>
      <c r="H793" s="78">
        <v>0</v>
      </c>
      <c r="I793" s="78">
        <v>0</v>
      </c>
      <c r="J793" s="78">
        <v>0</v>
      </c>
      <c r="K793" s="78">
        <v>0</v>
      </c>
      <c r="L793" s="78">
        <v>0</v>
      </c>
      <c r="M793" s="78">
        <v>0</v>
      </c>
      <c r="N793" s="78">
        <v>0</v>
      </c>
      <c r="O793" s="78">
        <v>0</v>
      </c>
      <c r="P793" s="78">
        <v>0</v>
      </c>
      <c r="Q793" s="78">
        <v>0</v>
      </c>
      <c r="R793" s="78">
        <v>0</v>
      </c>
      <c r="S793" s="78">
        <v>0</v>
      </c>
      <c r="T793" s="78">
        <v>0</v>
      </c>
      <c r="U793" s="78">
        <v>0</v>
      </c>
      <c r="V793" s="78">
        <v>0</v>
      </c>
      <c r="W793" s="78">
        <v>0</v>
      </c>
      <c r="X793" s="78">
        <v>0</v>
      </c>
      <c r="Y793" s="78">
        <v>0</v>
      </c>
      <c r="Z793" s="78">
        <v>0</v>
      </c>
      <c r="AA793" s="78">
        <v>0</v>
      </c>
      <c r="AB793" s="78">
        <v>0</v>
      </c>
      <c r="AC793" s="78">
        <v>0</v>
      </c>
      <c r="AD793" s="78">
        <v>0</v>
      </c>
      <c r="AE793" s="78">
        <v>0</v>
      </c>
      <c r="AF793" s="78">
        <v>0</v>
      </c>
    </row>
    <row r="794" spans="1:32" x14ac:dyDescent="0.2">
      <c r="A794" s="57" t="s">
        <v>55</v>
      </c>
      <c r="B794" s="58" t="s">
        <v>56</v>
      </c>
      <c r="C794" s="59">
        <v>0</v>
      </c>
      <c r="D794" s="59">
        <v>0</v>
      </c>
      <c r="E794" s="59">
        <v>0</v>
      </c>
      <c r="F794" s="59">
        <v>0</v>
      </c>
      <c r="G794" s="59">
        <v>0</v>
      </c>
      <c r="H794" s="59">
        <v>0</v>
      </c>
      <c r="I794" s="59">
        <v>0</v>
      </c>
      <c r="J794" s="59">
        <v>0</v>
      </c>
      <c r="K794" s="59">
        <v>0</v>
      </c>
      <c r="L794" s="59">
        <v>0</v>
      </c>
      <c r="M794" s="59">
        <v>0</v>
      </c>
      <c r="N794" s="59">
        <v>0</v>
      </c>
      <c r="O794" s="59">
        <v>0</v>
      </c>
      <c r="P794" s="59">
        <v>0</v>
      </c>
      <c r="Q794" s="59">
        <v>0</v>
      </c>
      <c r="R794" s="59">
        <v>0</v>
      </c>
      <c r="S794" s="59">
        <v>0</v>
      </c>
      <c r="T794" s="59">
        <v>0</v>
      </c>
      <c r="U794" s="59">
        <v>0</v>
      </c>
      <c r="V794" s="59">
        <v>0</v>
      </c>
      <c r="W794" s="59">
        <v>0</v>
      </c>
      <c r="X794" s="59">
        <v>0</v>
      </c>
      <c r="Y794" s="59">
        <v>0</v>
      </c>
      <c r="Z794" s="59">
        <v>0</v>
      </c>
      <c r="AA794" s="59">
        <v>0</v>
      </c>
      <c r="AB794" s="59">
        <v>0</v>
      </c>
      <c r="AC794" s="59">
        <v>0</v>
      </c>
      <c r="AD794" s="59">
        <v>0</v>
      </c>
      <c r="AE794" s="59">
        <v>0</v>
      </c>
      <c r="AF794" s="59">
        <v>0</v>
      </c>
    </row>
    <row r="795" spans="1:32" x14ac:dyDescent="0.2">
      <c r="A795" s="30" t="s">
        <v>57</v>
      </c>
      <c r="B795" s="31"/>
      <c r="C795" s="19">
        <v>0</v>
      </c>
      <c r="D795" s="19">
        <v>0</v>
      </c>
      <c r="E795" s="19">
        <v>0</v>
      </c>
      <c r="F795" s="19">
        <v>0</v>
      </c>
      <c r="G795" s="19">
        <v>0</v>
      </c>
      <c r="H795" s="19">
        <v>0</v>
      </c>
      <c r="I795" s="19">
        <v>0</v>
      </c>
      <c r="J795" s="19">
        <v>0</v>
      </c>
      <c r="K795" s="19">
        <v>0</v>
      </c>
      <c r="L795" s="19">
        <v>0</v>
      </c>
      <c r="M795" s="19">
        <v>0</v>
      </c>
      <c r="N795" s="19">
        <v>0</v>
      </c>
      <c r="O795" s="19">
        <v>0</v>
      </c>
      <c r="P795" s="19">
        <v>0</v>
      </c>
      <c r="Q795" s="19">
        <v>0</v>
      </c>
      <c r="R795" s="19">
        <v>0</v>
      </c>
      <c r="S795" s="19">
        <v>0</v>
      </c>
      <c r="T795" s="19">
        <v>0</v>
      </c>
      <c r="U795" s="19">
        <v>0</v>
      </c>
      <c r="V795" s="19">
        <v>0</v>
      </c>
      <c r="W795" s="19">
        <v>0</v>
      </c>
      <c r="X795" s="19">
        <v>0</v>
      </c>
      <c r="Y795" s="19">
        <v>0</v>
      </c>
      <c r="Z795" s="19">
        <v>0</v>
      </c>
      <c r="AA795" s="19">
        <v>0</v>
      </c>
      <c r="AB795" s="19">
        <v>0</v>
      </c>
      <c r="AC795" s="19">
        <v>0</v>
      </c>
      <c r="AD795" s="19">
        <v>0</v>
      </c>
      <c r="AE795" s="19">
        <v>0</v>
      </c>
      <c r="AF795" s="19">
        <v>0</v>
      </c>
    </row>
    <row r="796" spans="1:32" x14ac:dyDescent="0.2">
      <c r="A796" s="61" t="s">
        <v>58</v>
      </c>
      <c r="B796" s="25"/>
      <c r="C796" s="62">
        <v>0</v>
      </c>
      <c r="D796" s="62">
        <v>0</v>
      </c>
      <c r="E796" s="62">
        <v>0</v>
      </c>
      <c r="F796" s="62">
        <v>0</v>
      </c>
      <c r="G796" s="62">
        <v>0</v>
      </c>
      <c r="H796" s="62">
        <v>0</v>
      </c>
      <c r="I796" s="62">
        <v>0</v>
      </c>
      <c r="J796" s="62">
        <v>0</v>
      </c>
      <c r="K796" s="62">
        <v>0</v>
      </c>
      <c r="L796" s="62">
        <v>0</v>
      </c>
      <c r="M796" s="62">
        <v>0</v>
      </c>
      <c r="N796" s="62">
        <v>0</v>
      </c>
      <c r="O796" s="62">
        <v>0</v>
      </c>
      <c r="P796" s="62">
        <v>0</v>
      </c>
      <c r="Q796" s="62">
        <v>0</v>
      </c>
      <c r="R796" s="62">
        <v>0</v>
      </c>
      <c r="S796" s="62">
        <v>0</v>
      </c>
      <c r="T796" s="62">
        <v>0</v>
      </c>
      <c r="U796" s="62">
        <v>0</v>
      </c>
      <c r="V796" s="62">
        <v>0</v>
      </c>
      <c r="W796" s="62">
        <v>0</v>
      </c>
      <c r="X796" s="62">
        <v>0</v>
      </c>
      <c r="Y796" s="62">
        <v>0</v>
      </c>
      <c r="Z796" s="62">
        <v>0</v>
      </c>
      <c r="AA796" s="62">
        <v>0</v>
      </c>
      <c r="AB796" s="62">
        <v>0</v>
      </c>
      <c r="AC796" s="62">
        <v>0</v>
      </c>
      <c r="AD796" s="62">
        <v>0</v>
      </c>
      <c r="AE796" s="62">
        <v>0</v>
      </c>
      <c r="AF796" s="62">
        <v>0</v>
      </c>
    </row>
    <row r="797" spans="1:32" x14ac:dyDescent="0.2">
      <c r="A797" s="45" t="s">
        <v>59</v>
      </c>
      <c r="B797" s="63"/>
      <c r="C797" s="47">
        <v>0</v>
      </c>
      <c r="D797" s="47">
        <v>0</v>
      </c>
      <c r="E797" s="47">
        <v>0</v>
      </c>
      <c r="F797" s="47">
        <v>0</v>
      </c>
      <c r="G797" s="47">
        <v>0</v>
      </c>
      <c r="H797" s="47">
        <v>0</v>
      </c>
      <c r="I797" s="47">
        <v>0</v>
      </c>
      <c r="J797" s="47">
        <v>0</v>
      </c>
      <c r="K797" s="47">
        <v>0</v>
      </c>
      <c r="L797" s="47">
        <v>0</v>
      </c>
      <c r="M797" s="47">
        <v>0</v>
      </c>
      <c r="N797" s="47">
        <v>0</v>
      </c>
      <c r="O797" s="47">
        <v>0</v>
      </c>
      <c r="P797" s="47">
        <v>0</v>
      </c>
      <c r="Q797" s="47">
        <v>0</v>
      </c>
      <c r="R797" s="47">
        <v>0</v>
      </c>
      <c r="S797" s="47">
        <v>0</v>
      </c>
      <c r="T797" s="47">
        <v>0</v>
      </c>
      <c r="U797" s="47">
        <v>0</v>
      </c>
      <c r="V797" s="47">
        <v>0</v>
      </c>
      <c r="W797" s="47">
        <v>0</v>
      </c>
      <c r="X797" s="47">
        <v>0</v>
      </c>
      <c r="Y797" s="47">
        <v>0</v>
      </c>
      <c r="Z797" s="47">
        <v>0</v>
      </c>
      <c r="AA797" s="47">
        <v>0</v>
      </c>
      <c r="AB797" s="47">
        <v>0</v>
      </c>
      <c r="AC797" s="47">
        <v>0</v>
      </c>
      <c r="AD797" s="47">
        <v>0</v>
      </c>
      <c r="AE797" s="47">
        <v>0</v>
      </c>
      <c r="AF797" s="47">
        <v>0</v>
      </c>
    </row>
    <row r="798" spans="1:32" x14ac:dyDescent="0.2">
      <c r="A798" s="49" t="s">
        <v>60</v>
      </c>
      <c r="B798" s="11"/>
      <c r="C798" s="51">
        <v>0</v>
      </c>
      <c r="D798" s="51">
        <v>0</v>
      </c>
      <c r="E798" s="51">
        <v>0</v>
      </c>
      <c r="F798" s="51">
        <v>0</v>
      </c>
      <c r="G798" s="51">
        <v>0</v>
      </c>
      <c r="H798" s="51">
        <v>0</v>
      </c>
      <c r="I798" s="51">
        <v>0</v>
      </c>
      <c r="J798" s="51">
        <v>0</v>
      </c>
      <c r="K798" s="51">
        <v>0</v>
      </c>
      <c r="L798" s="51">
        <v>0</v>
      </c>
      <c r="M798" s="51">
        <v>0</v>
      </c>
      <c r="N798" s="51">
        <v>0</v>
      </c>
      <c r="O798" s="51">
        <v>0</v>
      </c>
      <c r="P798" s="51">
        <v>0</v>
      </c>
      <c r="Q798" s="51">
        <v>0</v>
      </c>
      <c r="R798" s="51">
        <v>0</v>
      </c>
      <c r="S798" s="51">
        <v>0</v>
      </c>
      <c r="T798" s="51">
        <v>0</v>
      </c>
      <c r="U798" s="51">
        <v>0</v>
      </c>
      <c r="V798" s="51">
        <v>0</v>
      </c>
      <c r="W798" s="51">
        <v>0</v>
      </c>
      <c r="X798" s="51">
        <v>0</v>
      </c>
      <c r="Y798" s="51">
        <v>0</v>
      </c>
      <c r="Z798" s="51">
        <v>0</v>
      </c>
      <c r="AA798" s="51">
        <v>0</v>
      </c>
      <c r="AB798" s="51">
        <v>0</v>
      </c>
      <c r="AC798" s="51">
        <v>0</v>
      </c>
      <c r="AD798" s="51">
        <v>0</v>
      </c>
      <c r="AE798" s="51">
        <v>0</v>
      </c>
      <c r="AF798" s="51">
        <v>0</v>
      </c>
    </row>
    <row r="799" spans="1:32" x14ac:dyDescent="0.2">
      <c r="A799" s="49" t="s">
        <v>61</v>
      </c>
      <c r="B799" s="11"/>
      <c r="C799" s="51">
        <v>0</v>
      </c>
      <c r="D799" s="51">
        <v>0</v>
      </c>
      <c r="E799" s="51">
        <v>0</v>
      </c>
      <c r="F799" s="51">
        <v>0</v>
      </c>
      <c r="G799" s="51">
        <v>0</v>
      </c>
      <c r="H799" s="51">
        <v>0</v>
      </c>
      <c r="I799" s="51">
        <v>0</v>
      </c>
      <c r="J799" s="51">
        <v>0</v>
      </c>
      <c r="K799" s="51">
        <v>0</v>
      </c>
      <c r="L799" s="51">
        <v>0</v>
      </c>
      <c r="M799" s="51">
        <v>0</v>
      </c>
      <c r="N799" s="51">
        <v>0</v>
      </c>
      <c r="O799" s="51">
        <v>0</v>
      </c>
      <c r="P799" s="51">
        <v>0</v>
      </c>
      <c r="Q799" s="51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1">
        <v>0</v>
      </c>
      <c r="X799" s="51">
        <v>0</v>
      </c>
      <c r="Y799" s="51">
        <v>0</v>
      </c>
      <c r="Z799" s="51">
        <v>0</v>
      </c>
      <c r="AA799" s="51">
        <v>0</v>
      </c>
      <c r="AB799" s="51">
        <v>0</v>
      </c>
      <c r="AC799" s="51">
        <v>0</v>
      </c>
      <c r="AD799" s="51">
        <v>0</v>
      </c>
      <c r="AE799" s="51">
        <v>0</v>
      </c>
      <c r="AF799" s="51">
        <v>0</v>
      </c>
    </row>
    <row r="800" spans="1:32" x14ac:dyDescent="0.2">
      <c r="A800" s="49" t="s">
        <v>62</v>
      </c>
      <c r="B800" s="11"/>
      <c r="C800" s="51">
        <v>0</v>
      </c>
      <c r="D800" s="51">
        <v>0</v>
      </c>
      <c r="E800" s="51">
        <v>0</v>
      </c>
      <c r="F800" s="51">
        <v>0</v>
      </c>
      <c r="G800" s="51">
        <v>0</v>
      </c>
      <c r="H800" s="51">
        <v>0</v>
      </c>
      <c r="I800" s="51">
        <v>0</v>
      </c>
      <c r="J800" s="51">
        <v>0</v>
      </c>
      <c r="K800" s="51">
        <v>0</v>
      </c>
      <c r="L800" s="51">
        <v>0</v>
      </c>
      <c r="M800" s="51">
        <v>0</v>
      </c>
      <c r="N800" s="51">
        <v>0</v>
      </c>
      <c r="O800" s="51">
        <v>0</v>
      </c>
      <c r="P800" s="51">
        <v>0</v>
      </c>
      <c r="Q800" s="51">
        <v>0</v>
      </c>
      <c r="R800" s="51">
        <v>0</v>
      </c>
      <c r="S800" s="51">
        <v>0</v>
      </c>
      <c r="T800" s="51">
        <v>0</v>
      </c>
      <c r="U800" s="51">
        <v>0</v>
      </c>
      <c r="V800" s="51">
        <v>0</v>
      </c>
      <c r="W800" s="51">
        <v>0</v>
      </c>
      <c r="X800" s="51">
        <v>0</v>
      </c>
      <c r="Y800" s="51">
        <v>0</v>
      </c>
      <c r="Z800" s="51">
        <v>0</v>
      </c>
      <c r="AA800" s="51">
        <v>0</v>
      </c>
      <c r="AB800" s="51">
        <v>0</v>
      </c>
      <c r="AC800" s="51">
        <v>0</v>
      </c>
      <c r="AD800" s="51">
        <v>0</v>
      </c>
      <c r="AE800" s="51">
        <v>0</v>
      </c>
      <c r="AF800" s="51">
        <v>0</v>
      </c>
    </row>
    <row r="801" spans="1:32" x14ac:dyDescent="0.2">
      <c r="A801" s="49" t="s">
        <v>63</v>
      </c>
      <c r="B801" s="11"/>
      <c r="C801" s="51">
        <v>0</v>
      </c>
      <c r="D801" s="51">
        <v>0</v>
      </c>
      <c r="E801" s="51">
        <v>0</v>
      </c>
      <c r="F801" s="51">
        <v>0</v>
      </c>
      <c r="G801" s="51">
        <v>0</v>
      </c>
      <c r="H801" s="51">
        <v>0</v>
      </c>
      <c r="I801" s="51">
        <v>0</v>
      </c>
      <c r="J801" s="51">
        <v>0</v>
      </c>
      <c r="K801" s="51">
        <v>0</v>
      </c>
      <c r="L801" s="51">
        <v>0</v>
      </c>
      <c r="M801" s="51">
        <v>0</v>
      </c>
      <c r="N801" s="51">
        <v>0</v>
      </c>
      <c r="O801" s="51">
        <v>0</v>
      </c>
      <c r="P801" s="51">
        <v>0</v>
      </c>
      <c r="Q801" s="51">
        <v>0</v>
      </c>
      <c r="R801" s="51">
        <v>0</v>
      </c>
      <c r="S801" s="51">
        <v>0</v>
      </c>
      <c r="T801" s="51">
        <v>0</v>
      </c>
      <c r="U801" s="51">
        <v>0</v>
      </c>
      <c r="V801" s="51">
        <v>0</v>
      </c>
      <c r="W801" s="51">
        <v>0</v>
      </c>
      <c r="X801" s="51">
        <v>0</v>
      </c>
      <c r="Y801" s="51">
        <v>0</v>
      </c>
      <c r="Z801" s="51">
        <v>0</v>
      </c>
      <c r="AA801" s="51">
        <v>0</v>
      </c>
      <c r="AB801" s="51">
        <v>0</v>
      </c>
      <c r="AC801" s="51">
        <v>0</v>
      </c>
      <c r="AD801" s="51">
        <v>0</v>
      </c>
      <c r="AE801" s="51">
        <v>0</v>
      </c>
      <c r="AF801" s="51">
        <v>0</v>
      </c>
    </row>
    <row r="802" spans="1:32" x14ac:dyDescent="0.2">
      <c r="A802" s="49" t="s">
        <v>64</v>
      </c>
      <c r="B802" s="11"/>
      <c r="C802" s="51">
        <v>0</v>
      </c>
      <c r="D802" s="51">
        <v>0</v>
      </c>
      <c r="E802" s="51">
        <v>0</v>
      </c>
      <c r="F802" s="51">
        <v>0</v>
      </c>
      <c r="G802" s="51">
        <v>0</v>
      </c>
      <c r="H802" s="51">
        <v>0</v>
      </c>
      <c r="I802" s="51">
        <v>0</v>
      </c>
      <c r="J802" s="51">
        <v>0</v>
      </c>
      <c r="K802" s="51">
        <v>0</v>
      </c>
      <c r="L802" s="51">
        <v>0</v>
      </c>
      <c r="M802" s="51">
        <v>0</v>
      </c>
      <c r="N802" s="51">
        <v>0</v>
      </c>
      <c r="O802" s="51">
        <v>0</v>
      </c>
      <c r="P802" s="51">
        <v>0</v>
      </c>
      <c r="Q802" s="51">
        <v>0</v>
      </c>
      <c r="R802" s="51">
        <v>0</v>
      </c>
      <c r="S802" s="51">
        <v>0</v>
      </c>
      <c r="T802" s="51">
        <v>0</v>
      </c>
      <c r="U802" s="51">
        <v>0</v>
      </c>
      <c r="V802" s="51">
        <v>0</v>
      </c>
      <c r="W802" s="51">
        <v>0</v>
      </c>
      <c r="X802" s="51">
        <v>0</v>
      </c>
      <c r="Y802" s="51">
        <v>0</v>
      </c>
      <c r="Z802" s="51">
        <v>0</v>
      </c>
      <c r="AA802" s="51">
        <v>0</v>
      </c>
      <c r="AB802" s="51">
        <v>0</v>
      </c>
      <c r="AC802" s="51">
        <v>0</v>
      </c>
      <c r="AD802" s="51">
        <v>0</v>
      </c>
      <c r="AE802" s="51">
        <v>0</v>
      </c>
      <c r="AF802" s="51">
        <v>0</v>
      </c>
    </row>
    <row r="803" spans="1:32" x14ac:dyDescent="0.2">
      <c r="A803" s="49" t="s">
        <v>65</v>
      </c>
      <c r="B803" s="11"/>
      <c r="C803" s="51">
        <v>0</v>
      </c>
      <c r="D803" s="51">
        <v>0</v>
      </c>
      <c r="E803" s="51">
        <v>0</v>
      </c>
      <c r="F803" s="51">
        <v>0</v>
      </c>
      <c r="G803" s="51">
        <v>0</v>
      </c>
      <c r="H803" s="51">
        <v>0</v>
      </c>
      <c r="I803" s="51">
        <v>0</v>
      </c>
      <c r="J803" s="51">
        <v>0</v>
      </c>
      <c r="K803" s="51">
        <v>0</v>
      </c>
      <c r="L803" s="51">
        <v>0</v>
      </c>
      <c r="M803" s="51">
        <v>0</v>
      </c>
      <c r="N803" s="51">
        <v>0</v>
      </c>
      <c r="O803" s="51">
        <v>0</v>
      </c>
      <c r="P803" s="51">
        <v>0</v>
      </c>
      <c r="Q803" s="51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1">
        <v>0</v>
      </c>
      <c r="X803" s="51">
        <v>0</v>
      </c>
      <c r="Y803" s="51">
        <v>0</v>
      </c>
      <c r="Z803" s="51">
        <v>0</v>
      </c>
      <c r="AA803" s="51">
        <v>0</v>
      </c>
      <c r="AB803" s="51">
        <v>0</v>
      </c>
      <c r="AC803" s="51">
        <v>0</v>
      </c>
      <c r="AD803" s="51">
        <v>0</v>
      </c>
      <c r="AE803" s="51">
        <v>0</v>
      </c>
      <c r="AF803" s="51">
        <v>0</v>
      </c>
    </row>
    <row r="804" spans="1:32" x14ac:dyDescent="0.2">
      <c r="A804" s="55" t="s">
        <v>66</v>
      </c>
      <c r="B804" s="31"/>
      <c r="C804" s="51">
        <v>0</v>
      </c>
      <c r="D804" s="51">
        <v>0</v>
      </c>
      <c r="E804" s="51">
        <v>0</v>
      </c>
      <c r="F804" s="51">
        <v>0</v>
      </c>
      <c r="G804" s="51">
        <v>0</v>
      </c>
      <c r="H804" s="51">
        <v>0</v>
      </c>
      <c r="I804" s="51">
        <v>0</v>
      </c>
      <c r="J804" s="51">
        <v>0</v>
      </c>
      <c r="K804" s="51">
        <v>0</v>
      </c>
      <c r="L804" s="51">
        <v>0</v>
      </c>
      <c r="M804" s="51">
        <v>0</v>
      </c>
      <c r="N804" s="51">
        <v>0</v>
      </c>
      <c r="O804" s="51">
        <v>0</v>
      </c>
      <c r="P804" s="51">
        <v>0</v>
      </c>
      <c r="Q804" s="51">
        <v>0</v>
      </c>
      <c r="R804" s="51">
        <v>0</v>
      </c>
      <c r="S804" s="51">
        <v>0</v>
      </c>
      <c r="T804" s="51">
        <v>0</v>
      </c>
      <c r="U804" s="51">
        <v>0</v>
      </c>
      <c r="V804" s="51">
        <v>0</v>
      </c>
      <c r="W804" s="51">
        <v>0</v>
      </c>
      <c r="X804" s="51">
        <v>0</v>
      </c>
      <c r="Y804" s="51">
        <v>0</v>
      </c>
      <c r="Z804" s="51">
        <v>0</v>
      </c>
      <c r="AA804" s="51">
        <v>0</v>
      </c>
      <c r="AB804" s="51">
        <v>0</v>
      </c>
      <c r="AC804" s="51">
        <v>0</v>
      </c>
      <c r="AD804" s="51">
        <v>0</v>
      </c>
      <c r="AE804" s="51">
        <v>0</v>
      </c>
      <c r="AF804" s="51">
        <v>0</v>
      </c>
    </row>
    <row r="805" spans="1:32" x14ac:dyDescent="0.2">
      <c r="A805" s="64" t="s">
        <v>67</v>
      </c>
      <c r="B805" s="65"/>
      <c r="C805" s="51">
        <v>0</v>
      </c>
      <c r="D805" s="51">
        <v>0</v>
      </c>
      <c r="E805" s="51">
        <v>0</v>
      </c>
      <c r="F805" s="51">
        <v>0</v>
      </c>
      <c r="G805" s="51">
        <v>0</v>
      </c>
      <c r="H805" s="51">
        <v>0</v>
      </c>
      <c r="I805" s="51">
        <v>0</v>
      </c>
      <c r="J805" s="51">
        <v>0</v>
      </c>
      <c r="K805" s="51">
        <v>0</v>
      </c>
      <c r="L805" s="51">
        <v>0</v>
      </c>
      <c r="M805" s="51">
        <v>0</v>
      </c>
      <c r="N805" s="51">
        <v>0</v>
      </c>
      <c r="O805" s="51">
        <v>0</v>
      </c>
      <c r="P805" s="51">
        <v>0</v>
      </c>
      <c r="Q805" s="51">
        <v>0</v>
      </c>
      <c r="R805" s="51">
        <v>0</v>
      </c>
      <c r="S805" s="51">
        <v>0</v>
      </c>
      <c r="T805" s="51">
        <v>0</v>
      </c>
      <c r="U805" s="51">
        <v>0</v>
      </c>
      <c r="V805" s="51">
        <v>0</v>
      </c>
      <c r="W805" s="51">
        <v>0</v>
      </c>
      <c r="X805" s="51">
        <v>0</v>
      </c>
      <c r="Y805" s="51">
        <v>0</v>
      </c>
      <c r="Z805" s="51">
        <v>0</v>
      </c>
      <c r="AA805" s="51">
        <v>0</v>
      </c>
      <c r="AB805" s="51">
        <v>0</v>
      </c>
      <c r="AC805" s="51">
        <v>0</v>
      </c>
      <c r="AD805" s="51">
        <v>0</v>
      </c>
      <c r="AE805" s="51">
        <v>0</v>
      </c>
      <c r="AF805" s="51">
        <v>0</v>
      </c>
    </row>
    <row r="806" spans="1:32" x14ac:dyDescent="0.2">
      <c r="A806" s="66" t="s">
        <v>68</v>
      </c>
      <c r="B806" s="67"/>
      <c r="C806" s="68">
        <v>4.7759999999999997E-2</v>
      </c>
      <c r="D806" s="68">
        <v>0.11939999999999999</v>
      </c>
      <c r="E806" s="68">
        <v>9.5519999999999994E-2</v>
      </c>
      <c r="F806" s="68">
        <v>9.5519999999999994E-2</v>
      </c>
      <c r="G806" s="68">
        <v>9.5519999999999994E-2</v>
      </c>
      <c r="H806" s="68">
        <v>9.5519999999999994E-2</v>
      </c>
      <c r="I806" s="68">
        <v>9.5519999999999994E-2</v>
      </c>
      <c r="J806" s="68">
        <v>9.5519999999999994E-2</v>
      </c>
      <c r="K806" s="68">
        <v>0.11939999999999999</v>
      </c>
      <c r="L806" s="68">
        <v>0.11939999999999999</v>
      </c>
      <c r="M806" s="68">
        <v>0.11939999999999999</v>
      </c>
      <c r="N806" s="68">
        <v>0.11939999999999999</v>
      </c>
      <c r="O806" s="68">
        <v>0.16715999999999998</v>
      </c>
      <c r="P806" s="68">
        <v>0.21492</v>
      </c>
      <c r="Q806" s="68">
        <v>0.28655999999999998</v>
      </c>
      <c r="R806" s="68">
        <v>0.46083361319999994</v>
      </c>
      <c r="S806" s="68">
        <v>0.61747214128934402</v>
      </c>
      <c r="T806" s="68">
        <v>1.387316612905344</v>
      </c>
      <c r="U806" s="68">
        <v>3.1498298275023355</v>
      </c>
      <c r="V806" s="68">
        <v>5.2935100203800847</v>
      </c>
      <c r="W806" s="68">
        <v>7.345079480137632</v>
      </c>
      <c r="X806" s="68">
        <v>8.4974527167704768</v>
      </c>
      <c r="Y806" s="68">
        <v>9.2022684273576978</v>
      </c>
      <c r="Z806" s="68">
        <v>9.9345389575860192</v>
      </c>
      <c r="AA806" s="68">
        <v>10.577367760768505</v>
      </c>
      <c r="AB806" s="68">
        <v>11.26156466453588</v>
      </c>
      <c r="AC806" s="68">
        <v>11.923835344432943</v>
      </c>
      <c r="AD806" s="68">
        <v>12.47702341541985</v>
      </c>
      <c r="AE806" s="68">
        <v>13.379590942008413</v>
      </c>
      <c r="AF806" s="68">
        <v>13.524083223013008</v>
      </c>
    </row>
    <row r="807" spans="1:32" x14ac:dyDescent="0.2">
      <c r="A807" s="66" t="s">
        <v>69</v>
      </c>
      <c r="B807" s="67"/>
      <c r="C807" s="68">
        <v>0</v>
      </c>
      <c r="D807" s="68">
        <v>0</v>
      </c>
      <c r="E807" s="68">
        <v>0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0</v>
      </c>
      <c r="Q807" s="68">
        <v>0</v>
      </c>
      <c r="R807" s="68">
        <v>0</v>
      </c>
      <c r="S807" s="68">
        <v>3.2882759999999997E-2</v>
      </c>
      <c r="T807" s="68">
        <v>3.7669028399999992E-2</v>
      </c>
      <c r="U807" s="68">
        <v>9.4656338726399988E-2</v>
      </c>
      <c r="V807" s="68">
        <v>0.10087046642623103</v>
      </c>
      <c r="W807" s="68">
        <v>0.15331938121437691</v>
      </c>
      <c r="X807" s="68">
        <v>0.16448964168485372</v>
      </c>
      <c r="Y807" s="68">
        <v>0.16614308073470971</v>
      </c>
      <c r="Z807" s="68">
        <v>0.16614308073470971</v>
      </c>
      <c r="AA807" s="68">
        <v>0.16614308073470971</v>
      </c>
      <c r="AB807" s="68">
        <v>0.16614308073470971</v>
      </c>
      <c r="AC807" s="68">
        <v>0.16614308073470971</v>
      </c>
      <c r="AD807" s="68">
        <v>0.16614308073470971</v>
      </c>
      <c r="AE807" s="68">
        <v>0.16649466165720572</v>
      </c>
      <c r="AF807" s="68">
        <v>0.16649466165720572</v>
      </c>
    </row>
    <row r="808" spans="1:32" x14ac:dyDescent="0.2">
      <c r="A808" s="61" t="s">
        <v>70</v>
      </c>
      <c r="B808" s="25"/>
      <c r="C808" s="62">
        <v>0</v>
      </c>
      <c r="D808" s="62">
        <v>0</v>
      </c>
      <c r="E808" s="62">
        <v>0</v>
      </c>
      <c r="F808" s="62">
        <v>0</v>
      </c>
      <c r="G808" s="62">
        <v>0</v>
      </c>
      <c r="H808" s="62">
        <v>0</v>
      </c>
      <c r="I808" s="62">
        <v>0</v>
      </c>
      <c r="J808" s="62">
        <v>0</v>
      </c>
      <c r="K808" s="62">
        <v>0</v>
      </c>
      <c r="L808" s="62">
        <v>0</v>
      </c>
      <c r="M808" s="62">
        <v>0</v>
      </c>
      <c r="N808" s="62">
        <v>0</v>
      </c>
      <c r="O808" s="62">
        <v>0</v>
      </c>
      <c r="P808" s="62">
        <v>0</v>
      </c>
      <c r="Q808" s="62">
        <v>0</v>
      </c>
      <c r="R808" s="62">
        <v>0</v>
      </c>
      <c r="S808" s="62">
        <v>3.2882759999999997E-2</v>
      </c>
      <c r="T808" s="62">
        <v>3.7669028399999992E-2</v>
      </c>
      <c r="U808" s="62">
        <v>9.4656338726399988E-2</v>
      </c>
      <c r="V808" s="62">
        <v>0.10087046642623103</v>
      </c>
      <c r="W808" s="62">
        <v>0.15331938121437691</v>
      </c>
      <c r="X808" s="62">
        <v>0.16448964168485372</v>
      </c>
      <c r="Y808" s="62">
        <v>0.16614308073470971</v>
      </c>
      <c r="Z808" s="62">
        <v>0.16614308073470971</v>
      </c>
      <c r="AA808" s="62">
        <v>0.16614308073470971</v>
      </c>
      <c r="AB808" s="62">
        <v>0.16614308073470971</v>
      </c>
      <c r="AC808" s="62">
        <v>0.16614308073470971</v>
      </c>
      <c r="AD808" s="62">
        <v>0.16614308073470971</v>
      </c>
      <c r="AE808" s="62">
        <v>0.16649466165720572</v>
      </c>
      <c r="AF808" s="62">
        <v>0.16649466165720572</v>
      </c>
    </row>
    <row r="809" spans="1:32" x14ac:dyDescent="0.2">
      <c r="A809" s="70" t="s">
        <v>71</v>
      </c>
      <c r="B809" s="71" t="s">
        <v>72</v>
      </c>
      <c r="C809" s="72">
        <v>0</v>
      </c>
      <c r="D809" s="73">
        <v>0</v>
      </c>
      <c r="E809" s="73">
        <v>0</v>
      </c>
      <c r="F809" s="73">
        <v>0</v>
      </c>
      <c r="G809" s="73">
        <v>0</v>
      </c>
      <c r="H809" s="73">
        <v>0</v>
      </c>
      <c r="I809" s="73">
        <v>0</v>
      </c>
      <c r="J809" s="73">
        <v>0</v>
      </c>
      <c r="K809" s="73">
        <v>0</v>
      </c>
      <c r="L809" s="73">
        <v>0</v>
      </c>
      <c r="M809" s="73">
        <v>0</v>
      </c>
      <c r="N809" s="73">
        <v>0</v>
      </c>
      <c r="O809" s="73">
        <v>0</v>
      </c>
      <c r="P809" s="73">
        <v>0</v>
      </c>
      <c r="Q809" s="73">
        <v>0</v>
      </c>
      <c r="R809" s="73">
        <v>0</v>
      </c>
      <c r="S809" s="73">
        <v>0</v>
      </c>
      <c r="T809" s="73">
        <v>0</v>
      </c>
      <c r="U809" s="73">
        <v>0</v>
      </c>
      <c r="V809" s="73">
        <v>0</v>
      </c>
      <c r="W809" s="73">
        <v>0</v>
      </c>
      <c r="X809" s="73">
        <v>0</v>
      </c>
      <c r="Y809" s="73">
        <v>0</v>
      </c>
      <c r="Z809" s="73">
        <v>0</v>
      </c>
      <c r="AA809" s="73">
        <v>0</v>
      </c>
      <c r="AB809" s="73">
        <v>0</v>
      </c>
      <c r="AC809" s="73">
        <v>0</v>
      </c>
      <c r="AD809" s="73">
        <v>0</v>
      </c>
      <c r="AE809" s="73">
        <v>0</v>
      </c>
      <c r="AF809" s="73">
        <v>0</v>
      </c>
    </row>
    <row r="810" spans="1:32" x14ac:dyDescent="0.2">
      <c r="A810" s="70" t="s">
        <v>73</v>
      </c>
      <c r="B810" s="71" t="s">
        <v>74</v>
      </c>
      <c r="C810" s="72">
        <v>0</v>
      </c>
      <c r="D810" s="73">
        <v>0</v>
      </c>
      <c r="E810" s="73">
        <v>0</v>
      </c>
      <c r="F810" s="73">
        <v>0</v>
      </c>
      <c r="G810" s="73">
        <v>0</v>
      </c>
      <c r="H810" s="73">
        <v>0</v>
      </c>
      <c r="I810" s="73">
        <v>0</v>
      </c>
      <c r="J810" s="73">
        <v>0</v>
      </c>
      <c r="K810" s="73">
        <v>0</v>
      </c>
      <c r="L810" s="73">
        <v>0</v>
      </c>
      <c r="M810" s="73">
        <v>0</v>
      </c>
      <c r="N810" s="73">
        <v>0</v>
      </c>
      <c r="O810" s="73">
        <v>0</v>
      </c>
      <c r="P810" s="73">
        <v>0</v>
      </c>
      <c r="Q810" s="73">
        <v>0</v>
      </c>
      <c r="R810" s="73">
        <v>0</v>
      </c>
      <c r="S810" s="73">
        <v>0</v>
      </c>
      <c r="T810" s="73">
        <v>0</v>
      </c>
      <c r="U810" s="73">
        <v>0</v>
      </c>
      <c r="V810" s="73">
        <v>0</v>
      </c>
      <c r="W810" s="73">
        <v>0</v>
      </c>
      <c r="X810" s="73">
        <v>0</v>
      </c>
      <c r="Y810" s="73">
        <v>0</v>
      </c>
      <c r="Z810" s="73">
        <v>0</v>
      </c>
      <c r="AA810" s="73">
        <v>0</v>
      </c>
      <c r="AB810" s="73">
        <v>0</v>
      </c>
      <c r="AC810" s="73">
        <v>0</v>
      </c>
      <c r="AD810" s="73">
        <v>0</v>
      </c>
      <c r="AE810" s="73">
        <v>0</v>
      </c>
      <c r="AF810" s="73">
        <v>0</v>
      </c>
    </row>
    <row r="811" spans="1:32" x14ac:dyDescent="0.2">
      <c r="A811" s="70" t="s">
        <v>75</v>
      </c>
      <c r="B811" s="71" t="s">
        <v>76</v>
      </c>
      <c r="C811" s="72">
        <v>0</v>
      </c>
      <c r="D811" s="73">
        <v>0</v>
      </c>
      <c r="E811" s="73">
        <v>0</v>
      </c>
      <c r="F811" s="73">
        <v>0</v>
      </c>
      <c r="G811" s="73">
        <v>0</v>
      </c>
      <c r="H811" s="73">
        <v>0</v>
      </c>
      <c r="I811" s="73">
        <v>0</v>
      </c>
      <c r="J811" s="73">
        <v>0</v>
      </c>
      <c r="K811" s="73">
        <v>0</v>
      </c>
      <c r="L811" s="73">
        <v>0</v>
      </c>
      <c r="M811" s="73">
        <v>0</v>
      </c>
      <c r="N811" s="73">
        <v>0</v>
      </c>
      <c r="O811" s="73">
        <v>0</v>
      </c>
      <c r="P811" s="73">
        <v>0</v>
      </c>
      <c r="Q811" s="73">
        <v>0</v>
      </c>
      <c r="R811" s="73">
        <v>0</v>
      </c>
      <c r="S811" s="73">
        <v>0</v>
      </c>
      <c r="T811" s="73">
        <v>0</v>
      </c>
      <c r="U811" s="73">
        <v>0</v>
      </c>
      <c r="V811" s="73">
        <v>0</v>
      </c>
      <c r="W811" s="73">
        <v>0</v>
      </c>
      <c r="X811" s="73">
        <v>0</v>
      </c>
      <c r="Y811" s="73">
        <v>0</v>
      </c>
      <c r="Z811" s="73">
        <v>0</v>
      </c>
      <c r="AA811" s="73">
        <v>0</v>
      </c>
      <c r="AB811" s="73">
        <v>0</v>
      </c>
      <c r="AC811" s="73">
        <v>0</v>
      </c>
      <c r="AD811" s="73">
        <v>0</v>
      </c>
      <c r="AE811" s="73">
        <v>0</v>
      </c>
      <c r="AF811" s="73">
        <v>0</v>
      </c>
    </row>
    <row r="812" spans="1:32" x14ac:dyDescent="0.2">
      <c r="A812" s="70" t="s">
        <v>77</v>
      </c>
      <c r="B812" s="71" t="s">
        <v>78</v>
      </c>
      <c r="C812" s="72">
        <v>0</v>
      </c>
      <c r="D812" s="73">
        <v>0</v>
      </c>
      <c r="E812" s="73">
        <v>0</v>
      </c>
      <c r="F812" s="73">
        <v>0</v>
      </c>
      <c r="G812" s="73">
        <v>0</v>
      </c>
      <c r="H812" s="73">
        <v>0</v>
      </c>
      <c r="I812" s="73">
        <v>0</v>
      </c>
      <c r="J812" s="73">
        <v>0</v>
      </c>
      <c r="K812" s="73">
        <v>0</v>
      </c>
      <c r="L812" s="73">
        <v>0</v>
      </c>
      <c r="M812" s="73">
        <v>0</v>
      </c>
      <c r="N812" s="73">
        <v>0</v>
      </c>
      <c r="O812" s="73">
        <v>0</v>
      </c>
      <c r="P812" s="73">
        <v>0</v>
      </c>
      <c r="Q812" s="73">
        <v>0</v>
      </c>
      <c r="R812" s="73">
        <v>0</v>
      </c>
      <c r="S812" s="73">
        <v>0</v>
      </c>
      <c r="T812" s="73">
        <v>0</v>
      </c>
      <c r="U812" s="73">
        <v>0</v>
      </c>
      <c r="V812" s="73">
        <v>0</v>
      </c>
      <c r="W812" s="73">
        <v>0</v>
      </c>
      <c r="X812" s="73">
        <v>0</v>
      </c>
      <c r="Y812" s="73">
        <v>0</v>
      </c>
      <c r="Z812" s="73">
        <v>0</v>
      </c>
      <c r="AA812" s="73">
        <v>0</v>
      </c>
      <c r="AB812" s="73">
        <v>0</v>
      </c>
      <c r="AC812" s="73">
        <v>0</v>
      </c>
      <c r="AD812" s="73">
        <v>0</v>
      </c>
      <c r="AE812" s="73">
        <v>0</v>
      </c>
      <c r="AF812" s="73">
        <v>0</v>
      </c>
    </row>
    <row r="813" spans="1:32" x14ac:dyDescent="0.2">
      <c r="A813" s="70" t="s">
        <v>79</v>
      </c>
      <c r="B813" s="71" t="s">
        <v>80</v>
      </c>
      <c r="C813" s="72">
        <v>0</v>
      </c>
      <c r="D813" s="73">
        <v>0</v>
      </c>
      <c r="E813" s="73">
        <v>0</v>
      </c>
      <c r="F813" s="73">
        <v>0</v>
      </c>
      <c r="G813" s="73">
        <v>0</v>
      </c>
      <c r="H813" s="73">
        <v>0</v>
      </c>
      <c r="I813" s="73">
        <v>0</v>
      </c>
      <c r="J813" s="73">
        <v>0</v>
      </c>
      <c r="K813" s="73">
        <v>0</v>
      </c>
      <c r="L813" s="73">
        <v>0</v>
      </c>
      <c r="M813" s="73">
        <v>0</v>
      </c>
      <c r="N813" s="73">
        <v>0</v>
      </c>
      <c r="O813" s="73">
        <v>0</v>
      </c>
      <c r="P813" s="73">
        <v>0</v>
      </c>
      <c r="Q813" s="73">
        <v>0</v>
      </c>
      <c r="R813" s="73">
        <v>0</v>
      </c>
      <c r="S813" s="73">
        <v>0</v>
      </c>
      <c r="T813" s="73">
        <v>0</v>
      </c>
      <c r="U813" s="73">
        <v>0</v>
      </c>
      <c r="V813" s="73">
        <v>0</v>
      </c>
      <c r="W813" s="73">
        <v>0</v>
      </c>
      <c r="X813" s="73">
        <v>0</v>
      </c>
      <c r="Y813" s="73">
        <v>0</v>
      </c>
      <c r="Z813" s="73">
        <v>0</v>
      </c>
      <c r="AA813" s="73">
        <v>0</v>
      </c>
      <c r="AB813" s="73">
        <v>0</v>
      </c>
      <c r="AC813" s="73">
        <v>0</v>
      </c>
      <c r="AD813" s="73">
        <v>0</v>
      </c>
      <c r="AE813" s="73">
        <v>0</v>
      </c>
      <c r="AF813" s="73">
        <v>0</v>
      </c>
    </row>
    <row r="814" spans="1:32" x14ac:dyDescent="0.2">
      <c r="A814" s="74" t="s">
        <v>81</v>
      </c>
      <c r="B814" s="75"/>
      <c r="C814" s="72">
        <v>0</v>
      </c>
      <c r="D814" s="73">
        <v>0</v>
      </c>
      <c r="E814" s="73">
        <v>0</v>
      </c>
      <c r="F814" s="73">
        <v>0</v>
      </c>
      <c r="G814" s="73">
        <v>0</v>
      </c>
      <c r="H814" s="73">
        <v>0</v>
      </c>
      <c r="I814" s="73">
        <v>0</v>
      </c>
      <c r="J814" s="73">
        <v>0</v>
      </c>
      <c r="K814" s="73">
        <v>0</v>
      </c>
      <c r="L814" s="73">
        <v>0</v>
      </c>
      <c r="M814" s="73">
        <v>0</v>
      </c>
      <c r="N814" s="73">
        <v>0</v>
      </c>
      <c r="O814" s="73">
        <v>0</v>
      </c>
      <c r="P814" s="73">
        <v>0</v>
      </c>
      <c r="Q814" s="73">
        <v>0</v>
      </c>
      <c r="R814" s="73">
        <v>0</v>
      </c>
      <c r="S814" s="73">
        <v>0</v>
      </c>
      <c r="T814" s="73">
        <v>0</v>
      </c>
      <c r="U814" s="73">
        <v>0</v>
      </c>
      <c r="V814" s="73">
        <v>0.10087046642623103</v>
      </c>
      <c r="W814" s="73">
        <v>0.15331938121437691</v>
      </c>
      <c r="X814" s="73">
        <v>0.16448964168485372</v>
      </c>
      <c r="Y814" s="73">
        <v>0.16614308073470971</v>
      </c>
      <c r="Z814" s="73">
        <v>0.16614308073470971</v>
      </c>
      <c r="AA814" s="73">
        <v>0.16614308073470971</v>
      </c>
      <c r="AB814" s="73">
        <v>0.16614308073470971</v>
      </c>
      <c r="AC814" s="73">
        <v>0.16614308073470971</v>
      </c>
      <c r="AD814" s="73">
        <v>0.16614308073470971</v>
      </c>
      <c r="AE814" s="73">
        <v>0.16649466165720572</v>
      </c>
      <c r="AF814" s="73">
        <v>0.16649466165720572</v>
      </c>
    </row>
    <row r="815" spans="1:32" x14ac:dyDescent="0.2">
      <c r="A815" s="76" t="s">
        <v>82</v>
      </c>
      <c r="B815" s="28"/>
      <c r="C815" s="78">
        <v>0</v>
      </c>
      <c r="D815" s="78">
        <v>0</v>
      </c>
      <c r="E815" s="78">
        <v>0</v>
      </c>
      <c r="F815" s="78">
        <v>0</v>
      </c>
      <c r="G815" s="78">
        <v>0</v>
      </c>
      <c r="H815" s="78">
        <v>0</v>
      </c>
      <c r="I815" s="78">
        <v>0</v>
      </c>
      <c r="J815" s="78">
        <v>0</v>
      </c>
      <c r="K815" s="78">
        <v>0</v>
      </c>
      <c r="L815" s="78">
        <v>0</v>
      </c>
      <c r="M815" s="78">
        <v>0</v>
      </c>
      <c r="N815" s="78">
        <v>0</v>
      </c>
      <c r="O815" s="78">
        <v>0</v>
      </c>
      <c r="P815" s="78">
        <v>0</v>
      </c>
      <c r="Q815" s="78">
        <v>0</v>
      </c>
      <c r="R815" s="78">
        <v>0</v>
      </c>
      <c r="S815" s="78">
        <v>0</v>
      </c>
      <c r="T815" s="78">
        <v>0</v>
      </c>
      <c r="U815" s="78">
        <v>0</v>
      </c>
      <c r="V815" s="78">
        <v>0</v>
      </c>
      <c r="W815" s="78">
        <v>0</v>
      </c>
      <c r="X815" s="78">
        <v>0</v>
      </c>
      <c r="Y815" s="78">
        <v>0</v>
      </c>
      <c r="Z815" s="78">
        <v>0</v>
      </c>
      <c r="AA815" s="78">
        <v>0</v>
      </c>
      <c r="AB815" s="78">
        <v>0</v>
      </c>
      <c r="AC815" s="78">
        <v>0</v>
      </c>
      <c r="AD815" s="78">
        <v>0</v>
      </c>
      <c r="AE815" s="78">
        <v>0</v>
      </c>
      <c r="AF815" s="78">
        <v>0</v>
      </c>
    </row>
    <row r="816" spans="1:32" x14ac:dyDescent="0.2">
      <c r="A816" s="79" t="s">
        <v>83</v>
      </c>
      <c r="B816" s="80" t="s">
        <v>84</v>
      </c>
      <c r="C816" s="81">
        <v>0</v>
      </c>
      <c r="D816" s="82">
        <v>0</v>
      </c>
      <c r="E816" s="82">
        <v>0</v>
      </c>
      <c r="F816" s="82">
        <v>0</v>
      </c>
      <c r="G816" s="82">
        <v>0</v>
      </c>
      <c r="H816" s="82">
        <v>0</v>
      </c>
      <c r="I816" s="82">
        <v>0</v>
      </c>
      <c r="J816" s="82">
        <v>0</v>
      </c>
      <c r="K816" s="82">
        <v>0</v>
      </c>
      <c r="L816" s="82">
        <v>0</v>
      </c>
      <c r="M816" s="82">
        <v>0</v>
      </c>
      <c r="N816" s="82">
        <v>0</v>
      </c>
      <c r="O816" s="82">
        <v>0</v>
      </c>
      <c r="P816" s="82">
        <v>0</v>
      </c>
      <c r="Q816" s="82">
        <v>0</v>
      </c>
      <c r="R816" s="82">
        <v>0</v>
      </c>
      <c r="S816" s="82">
        <v>0</v>
      </c>
      <c r="T816" s="82">
        <v>0</v>
      </c>
      <c r="U816" s="82">
        <v>0</v>
      </c>
      <c r="V816" s="82">
        <v>0</v>
      </c>
      <c r="W816" s="82">
        <v>0</v>
      </c>
      <c r="X816" s="82">
        <v>0</v>
      </c>
      <c r="Y816" s="82">
        <v>0</v>
      </c>
      <c r="Z816" s="82">
        <v>0</v>
      </c>
      <c r="AA816" s="82">
        <v>0</v>
      </c>
      <c r="AB816" s="82">
        <v>0</v>
      </c>
      <c r="AC816" s="82">
        <v>0</v>
      </c>
      <c r="AD816" s="82">
        <v>0</v>
      </c>
      <c r="AE816" s="82">
        <v>0</v>
      </c>
      <c r="AF816" s="82">
        <v>0</v>
      </c>
    </row>
    <row r="817" spans="1:32" x14ac:dyDescent="0.2">
      <c r="A817" s="83" t="s">
        <v>85</v>
      </c>
      <c r="B817" s="84">
        <v>84</v>
      </c>
      <c r="C817" s="72">
        <v>0</v>
      </c>
      <c r="D817" s="73">
        <v>0</v>
      </c>
      <c r="E817" s="73">
        <v>0</v>
      </c>
      <c r="F817" s="73">
        <v>0</v>
      </c>
      <c r="G817" s="73">
        <v>0</v>
      </c>
      <c r="H817" s="73">
        <v>0</v>
      </c>
      <c r="I817" s="73">
        <v>0</v>
      </c>
      <c r="J817" s="73">
        <v>0</v>
      </c>
      <c r="K817" s="73">
        <v>0</v>
      </c>
      <c r="L817" s="73">
        <v>0</v>
      </c>
      <c r="M817" s="73">
        <v>0</v>
      </c>
      <c r="N817" s="73">
        <v>0</v>
      </c>
      <c r="O817" s="73">
        <v>0</v>
      </c>
      <c r="P817" s="73">
        <v>0</v>
      </c>
      <c r="Q817" s="73">
        <v>0</v>
      </c>
      <c r="R817" s="73">
        <v>0</v>
      </c>
      <c r="S817" s="73">
        <v>0</v>
      </c>
      <c r="T817" s="73">
        <v>0</v>
      </c>
      <c r="U817" s="73">
        <v>0</v>
      </c>
      <c r="V817" s="73">
        <v>0</v>
      </c>
      <c r="W817" s="73">
        <v>0</v>
      </c>
      <c r="X817" s="73">
        <v>0</v>
      </c>
      <c r="Y817" s="73">
        <v>0</v>
      </c>
      <c r="Z817" s="73">
        <v>0</v>
      </c>
      <c r="AA817" s="73">
        <v>0</v>
      </c>
      <c r="AB817" s="73">
        <v>0</v>
      </c>
      <c r="AC817" s="73">
        <v>0</v>
      </c>
      <c r="AD817" s="73">
        <v>0</v>
      </c>
      <c r="AE817" s="73">
        <v>0</v>
      </c>
      <c r="AF817" s="73">
        <v>0</v>
      </c>
    </row>
    <row r="818" spans="1:32" x14ac:dyDescent="0.2">
      <c r="A818" s="70" t="s">
        <v>86</v>
      </c>
      <c r="B818" s="71">
        <v>85</v>
      </c>
      <c r="C818" s="72">
        <v>0</v>
      </c>
      <c r="D818" s="73">
        <v>0</v>
      </c>
      <c r="E818" s="73">
        <v>0</v>
      </c>
      <c r="F818" s="73">
        <v>0</v>
      </c>
      <c r="G818" s="73">
        <v>0</v>
      </c>
      <c r="H818" s="73">
        <v>0</v>
      </c>
      <c r="I818" s="73">
        <v>0</v>
      </c>
      <c r="J818" s="73">
        <v>0</v>
      </c>
      <c r="K818" s="73">
        <v>0</v>
      </c>
      <c r="L818" s="73">
        <v>0</v>
      </c>
      <c r="M818" s="73">
        <v>0</v>
      </c>
      <c r="N818" s="73">
        <v>0</v>
      </c>
      <c r="O818" s="73">
        <v>0</v>
      </c>
      <c r="P818" s="73">
        <v>0</v>
      </c>
      <c r="Q818" s="73">
        <v>0</v>
      </c>
      <c r="R818" s="73">
        <v>0</v>
      </c>
      <c r="S818" s="73">
        <v>0</v>
      </c>
      <c r="T818" s="73">
        <v>0</v>
      </c>
      <c r="U818" s="73">
        <v>0</v>
      </c>
      <c r="V818" s="73">
        <v>0</v>
      </c>
      <c r="W818" s="73">
        <v>0</v>
      </c>
      <c r="X818" s="73">
        <v>0</v>
      </c>
      <c r="Y818" s="73">
        <v>0</v>
      </c>
      <c r="Z818" s="73">
        <v>0</v>
      </c>
      <c r="AA818" s="73">
        <v>0</v>
      </c>
      <c r="AB818" s="73">
        <v>0</v>
      </c>
      <c r="AC818" s="73">
        <v>0</v>
      </c>
      <c r="AD818" s="73">
        <v>0</v>
      </c>
      <c r="AE818" s="73">
        <v>0</v>
      </c>
      <c r="AF818" s="73">
        <v>0</v>
      </c>
    </row>
    <row r="819" spans="1:32" x14ac:dyDescent="0.2">
      <c r="A819" s="74" t="s">
        <v>87</v>
      </c>
      <c r="B819" s="75" t="s">
        <v>88</v>
      </c>
      <c r="C819" s="85">
        <v>0</v>
      </c>
      <c r="D819" s="86">
        <v>0</v>
      </c>
      <c r="E819" s="86">
        <v>0</v>
      </c>
      <c r="F819" s="86">
        <v>0</v>
      </c>
      <c r="G819" s="86">
        <v>0</v>
      </c>
      <c r="H819" s="86">
        <v>0</v>
      </c>
      <c r="I819" s="86">
        <v>0</v>
      </c>
      <c r="J819" s="86">
        <v>0</v>
      </c>
      <c r="K819" s="86">
        <v>0</v>
      </c>
      <c r="L819" s="86">
        <v>0</v>
      </c>
      <c r="M819" s="86">
        <v>0</v>
      </c>
      <c r="N819" s="86">
        <v>0</v>
      </c>
      <c r="O819" s="86">
        <v>0</v>
      </c>
      <c r="P819" s="86">
        <v>0</v>
      </c>
      <c r="Q819" s="86">
        <v>0</v>
      </c>
      <c r="R819" s="86">
        <v>0</v>
      </c>
      <c r="S819" s="86">
        <v>0</v>
      </c>
      <c r="T819" s="86">
        <v>0</v>
      </c>
      <c r="U819" s="86">
        <v>0</v>
      </c>
      <c r="V819" s="86">
        <v>0</v>
      </c>
      <c r="W819" s="86">
        <v>0</v>
      </c>
      <c r="X819" s="86">
        <v>0</v>
      </c>
      <c r="Y819" s="86">
        <v>0</v>
      </c>
      <c r="Z819" s="86">
        <v>0</v>
      </c>
      <c r="AA819" s="86">
        <v>0</v>
      </c>
      <c r="AB819" s="86">
        <v>0</v>
      </c>
      <c r="AC819" s="86">
        <v>0</v>
      </c>
      <c r="AD819" s="86">
        <v>0</v>
      </c>
      <c r="AE819" s="86">
        <v>0</v>
      </c>
      <c r="AF819" s="86">
        <v>0</v>
      </c>
    </row>
    <row r="820" spans="1:32" x14ac:dyDescent="0.2">
      <c r="A820" s="32" t="s">
        <v>89</v>
      </c>
      <c r="B820" s="33"/>
      <c r="C820" s="34">
        <v>0</v>
      </c>
      <c r="D820" s="34">
        <v>0</v>
      </c>
      <c r="E820" s="34">
        <v>0</v>
      </c>
      <c r="F820" s="34">
        <v>0</v>
      </c>
      <c r="G820" s="34">
        <v>0</v>
      </c>
      <c r="H820" s="34">
        <v>0</v>
      </c>
      <c r="I820" s="34">
        <v>0</v>
      </c>
      <c r="J820" s="34">
        <v>0</v>
      </c>
      <c r="K820" s="34">
        <v>0</v>
      </c>
      <c r="L820" s="34">
        <v>0</v>
      </c>
      <c r="M820" s="34">
        <v>0</v>
      </c>
      <c r="N820" s="34">
        <v>0</v>
      </c>
      <c r="O820" s="34">
        <v>0</v>
      </c>
      <c r="P820" s="34">
        <v>0</v>
      </c>
      <c r="Q820" s="34">
        <v>0</v>
      </c>
      <c r="R820" s="34">
        <v>0</v>
      </c>
      <c r="S820" s="34">
        <v>0</v>
      </c>
      <c r="T820" s="34">
        <v>0</v>
      </c>
      <c r="U820" s="34">
        <v>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34">
        <v>0</v>
      </c>
      <c r="AB820" s="34">
        <v>0</v>
      </c>
      <c r="AC820" s="34">
        <v>0</v>
      </c>
      <c r="AD820" s="34">
        <v>0</v>
      </c>
      <c r="AE820" s="34">
        <v>0</v>
      </c>
      <c r="AF820" s="34">
        <v>0</v>
      </c>
    </row>
    <row r="821" spans="1:32" ht="13.5" thickBot="1" x14ac:dyDescent="0.25">
      <c r="A821" s="30" t="s">
        <v>90</v>
      </c>
      <c r="B821" s="31"/>
      <c r="C821" s="19">
        <v>0</v>
      </c>
      <c r="D821" s="19">
        <v>0</v>
      </c>
      <c r="E821" s="19">
        <v>0</v>
      </c>
      <c r="F821" s="19">
        <v>0</v>
      </c>
      <c r="G821" s="19">
        <v>0</v>
      </c>
      <c r="H821" s="19">
        <v>0</v>
      </c>
      <c r="I821" s="19">
        <v>0</v>
      </c>
      <c r="J821" s="19">
        <v>0</v>
      </c>
      <c r="K821" s="19">
        <v>0</v>
      </c>
      <c r="L821" s="19">
        <v>0</v>
      </c>
      <c r="M821" s="19">
        <v>0</v>
      </c>
      <c r="N821" s="19">
        <v>0</v>
      </c>
      <c r="O821" s="19">
        <v>0</v>
      </c>
      <c r="P821" s="19">
        <v>0</v>
      </c>
      <c r="Q821" s="19">
        <v>0</v>
      </c>
      <c r="R821" s="19">
        <v>0</v>
      </c>
      <c r="S821" s="19">
        <v>0</v>
      </c>
      <c r="T821" s="19">
        <v>0</v>
      </c>
      <c r="U821" s="19">
        <v>0</v>
      </c>
      <c r="V821" s="19">
        <v>0</v>
      </c>
      <c r="W821" s="19">
        <v>0</v>
      </c>
      <c r="X821" s="19">
        <v>0</v>
      </c>
      <c r="Y821" s="19">
        <v>0</v>
      </c>
      <c r="Z821" s="19">
        <v>0</v>
      </c>
      <c r="AA821" s="19">
        <v>0</v>
      </c>
      <c r="AB821" s="19">
        <v>0</v>
      </c>
      <c r="AC821" s="19">
        <v>0</v>
      </c>
      <c r="AD821" s="19">
        <v>0</v>
      </c>
      <c r="AE821" s="19">
        <v>0</v>
      </c>
      <c r="AF821" s="19">
        <v>0</v>
      </c>
    </row>
    <row r="822" spans="1:32" ht="13.5" thickBot="1" x14ac:dyDescent="0.25">
      <c r="A822" s="36" t="s">
        <v>91</v>
      </c>
      <c r="B822" s="37"/>
      <c r="C822" s="38">
        <v>0</v>
      </c>
      <c r="D822" s="38">
        <v>0</v>
      </c>
      <c r="E822" s="38">
        <v>0</v>
      </c>
      <c r="F822" s="38">
        <v>0</v>
      </c>
      <c r="G822" s="38">
        <v>0</v>
      </c>
      <c r="H822" s="38">
        <v>0</v>
      </c>
      <c r="I822" s="38">
        <v>0</v>
      </c>
      <c r="J822" s="38">
        <v>0</v>
      </c>
      <c r="K822" s="38">
        <v>0</v>
      </c>
      <c r="L822" s="38">
        <v>0</v>
      </c>
      <c r="M822" s="38">
        <v>0</v>
      </c>
      <c r="N822" s="38">
        <v>0</v>
      </c>
      <c r="O822" s="38">
        <v>0</v>
      </c>
      <c r="P822" s="38">
        <v>0</v>
      </c>
      <c r="Q822" s="38">
        <v>0</v>
      </c>
      <c r="R822" s="38">
        <v>0</v>
      </c>
      <c r="S822" s="38">
        <v>-3.2882760000000011E-2</v>
      </c>
      <c r="T822" s="38">
        <v>-3.7669028400000082E-2</v>
      </c>
      <c r="U822" s="38">
        <v>0</v>
      </c>
      <c r="V822" s="38">
        <v>0</v>
      </c>
      <c r="W822" s="38">
        <v>0</v>
      </c>
      <c r="X822" s="38">
        <v>0</v>
      </c>
      <c r="Y822" s="38">
        <v>0</v>
      </c>
      <c r="Z822" s="38">
        <v>0</v>
      </c>
      <c r="AA822" s="38">
        <v>0</v>
      </c>
      <c r="AB822" s="38">
        <v>0</v>
      </c>
      <c r="AC822" s="38">
        <v>0</v>
      </c>
      <c r="AD822" s="38">
        <v>0</v>
      </c>
      <c r="AE822" s="38">
        <v>0</v>
      </c>
      <c r="AF822" s="38">
        <v>0</v>
      </c>
    </row>
    <row r="824" spans="1:32" x14ac:dyDescent="0.2">
      <c r="A824" s="94"/>
      <c r="B824" s="95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</row>
    <row r="825" spans="1:32" x14ac:dyDescent="0.2">
      <c r="A825"/>
      <c r="B825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 spans="1:32" ht="60.75" thickBot="1" x14ac:dyDescent="0.3">
      <c r="A826" s="90" t="s">
        <v>131</v>
      </c>
      <c r="B826" s="2" t="s">
        <v>1</v>
      </c>
      <c r="C826" s="3">
        <v>1990</v>
      </c>
      <c r="D826" s="3">
        <v>1991</v>
      </c>
      <c r="E826" s="3">
        <v>1992</v>
      </c>
      <c r="F826" s="3">
        <v>1993</v>
      </c>
      <c r="G826" s="3">
        <v>1994</v>
      </c>
      <c r="H826" s="3">
        <v>1995</v>
      </c>
      <c r="I826" s="3">
        <v>1996</v>
      </c>
      <c r="J826" s="3">
        <v>1997</v>
      </c>
      <c r="K826" s="3">
        <v>1998</v>
      </c>
      <c r="L826" s="3">
        <v>1999</v>
      </c>
      <c r="M826" s="3">
        <v>2000</v>
      </c>
      <c r="N826" s="3">
        <v>2001</v>
      </c>
      <c r="O826" s="3">
        <v>2002</v>
      </c>
      <c r="P826" s="3">
        <v>2003</v>
      </c>
      <c r="Q826" s="3">
        <v>2004</v>
      </c>
      <c r="R826" s="3">
        <v>2005</v>
      </c>
      <c r="S826" s="3">
        <v>2006</v>
      </c>
      <c r="T826" s="3">
        <v>2007</v>
      </c>
      <c r="U826" s="3">
        <v>2008</v>
      </c>
      <c r="V826" s="3">
        <v>2009</v>
      </c>
      <c r="W826" s="3">
        <v>2010</v>
      </c>
      <c r="X826" s="3">
        <v>2011</v>
      </c>
      <c r="Y826" s="3">
        <v>2012</v>
      </c>
      <c r="Z826" s="3">
        <v>2013</v>
      </c>
      <c r="AA826" s="3">
        <v>2014</v>
      </c>
      <c r="AB826" s="3">
        <v>2015</v>
      </c>
      <c r="AC826" s="3">
        <v>2016</v>
      </c>
      <c r="AD826" s="3">
        <v>2017</v>
      </c>
      <c r="AE826" s="3">
        <v>2018</v>
      </c>
      <c r="AF826" s="3">
        <v>2019</v>
      </c>
    </row>
    <row r="827" spans="1:32" x14ac:dyDescent="0.2">
      <c r="A827" s="5" t="s">
        <v>2</v>
      </c>
      <c r="B827" s="6"/>
      <c r="C827" s="7">
        <v>4.7759999999999997E-2</v>
      </c>
      <c r="D827" s="7">
        <v>4.7759999999999997E-2</v>
      </c>
      <c r="E827" s="7">
        <v>4.7759999999999997E-2</v>
      </c>
      <c r="F827" s="7">
        <v>4.7759999999999997E-2</v>
      </c>
      <c r="G827" s="7">
        <v>4.7759999999999997E-2</v>
      </c>
      <c r="H827" s="7">
        <v>4.7759999999999997E-2</v>
      </c>
      <c r="I827" s="7">
        <v>4.7759999999999997E-2</v>
      </c>
      <c r="J827" s="7">
        <v>4.7759999999999997E-2</v>
      </c>
      <c r="K827" s="7">
        <v>4.7759999999999997E-2</v>
      </c>
      <c r="L827" s="7">
        <v>4.7759999999999997E-2</v>
      </c>
      <c r="M827" s="7">
        <v>4.7759999999999997E-2</v>
      </c>
      <c r="N827" s="7">
        <v>4.7759999999999997E-2</v>
      </c>
      <c r="O827" s="7">
        <v>0.44310641561533509</v>
      </c>
      <c r="P827" s="7">
        <v>1.2566070793219497</v>
      </c>
      <c r="Q827" s="7">
        <v>2.2960563925760793</v>
      </c>
      <c r="R827" s="7">
        <v>4.2380278575248154</v>
      </c>
      <c r="S827" s="7">
        <v>6.7542790037028411</v>
      </c>
      <c r="T827" s="7">
        <v>9.8406795337764468</v>
      </c>
      <c r="U827" s="7">
        <v>13.340718995514104</v>
      </c>
      <c r="V827" s="7">
        <v>14.471110404301248</v>
      </c>
      <c r="W827" s="7">
        <v>15.701009855897395</v>
      </c>
      <c r="X827" s="7">
        <v>17.256942656974093</v>
      </c>
      <c r="Y827" s="7">
        <v>18.752484214851908</v>
      </c>
      <c r="Z827" s="7">
        <v>20.367413267015046</v>
      </c>
      <c r="AA827" s="7">
        <v>22.846835692976406</v>
      </c>
      <c r="AB827" s="7">
        <v>27.006210717095595</v>
      </c>
      <c r="AC827" s="7">
        <v>32.301898856466202</v>
      </c>
      <c r="AD827" s="7">
        <v>38.933234588153923</v>
      </c>
      <c r="AE827" s="7">
        <v>43.805322758643676</v>
      </c>
      <c r="AF827" s="7">
        <v>50.303187873214497</v>
      </c>
    </row>
    <row r="828" spans="1:32" x14ac:dyDescent="0.2">
      <c r="A828" s="10" t="s">
        <v>3</v>
      </c>
      <c r="B828" s="11"/>
      <c r="C828" s="12">
        <v>0</v>
      </c>
      <c r="D828" s="12">
        <v>0</v>
      </c>
      <c r="E828" s="12">
        <v>0</v>
      </c>
      <c r="F828" s="12">
        <v>0</v>
      </c>
      <c r="G828" s="12">
        <v>0</v>
      </c>
      <c r="H828" s="12">
        <v>0</v>
      </c>
      <c r="I828" s="12">
        <v>0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0</v>
      </c>
      <c r="W828" s="12">
        <v>0</v>
      </c>
      <c r="X828" s="12">
        <v>0</v>
      </c>
      <c r="Y828" s="12">
        <v>0</v>
      </c>
      <c r="Z828" s="12">
        <v>0</v>
      </c>
      <c r="AA828" s="12">
        <v>0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</row>
    <row r="829" spans="1:32" x14ac:dyDescent="0.2">
      <c r="A829" s="10" t="s">
        <v>4</v>
      </c>
      <c r="B829" s="11"/>
      <c r="C829" s="12">
        <v>0</v>
      </c>
      <c r="D829" s="12">
        <v>0</v>
      </c>
      <c r="E829" s="12">
        <v>0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  <c r="O829" s="12">
        <v>0</v>
      </c>
      <c r="P829" s="12">
        <v>0</v>
      </c>
      <c r="Q829" s="12">
        <v>0</v>
      </c>
      <c r="R829" s="12">
        <v>0</v>
      </c>
      <c r="S829" s="12">
        <v>0</v>
      </c>
      <c r="T829" s="12">
        <v>0</v>
      </c>
      <c r="U829" s="12">
        <v>0</v>
      </c>
      <c r="V829" s="12">
        <v>0</v>
      </c>
      <c r="W829" s="12">
        <v>0</v>
      </c>
      <c r="X829" s="12">
        <v>0</v>
      </c>
      <c r="Y829" s="12">
        <v>0</v>
      </c>
      <c r="Z829" s="12">
        <v>0</v>
      </c>
      <c r="AA829" s="12">
        <v>0</v>
      </c>
      <c r="AB829" s="12">
        <v>0</v>
      </c>
      <c r="AC829" s="12">
        <v>0</v>
      </c>
      <c r="AD829" s="12">
        <v>0</v>
      </c>
      <c r="AE829" s="12">
        <v>0</v>
      </c>
      <c r="AF829" s="12">
        <v>0</v>
      </c>
    </row>
    <row r="830" spans="1:32" x14ac:dyDescent="0.2">
      <c r="A830" s="10" t="s">
        <v>5</v>
      </c>
      <c r="B830" s="11"/>
      <c r="C830" s="12">
        <v>0</v>
      </c>
      <c r="D830" s="12">
        <v>0</v>
      </c>
      <c r="E830" s="12">
        <v>0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</row>
    <row r="831" spans="1:32" ht="13.5" thickBot="1" x14ac:dyDescent="0.25">
      <c r="A831" s="13" t="s">
        <v>6</v>
      </c>
      <c r="B831" s="14"/>
      <c r="C831" s="15">
        <v>0</v>
      </c>
      <c r="D831" s="15">
        <v>0</v>
      </c>
      <c r="E831" s="15">
        <v>0</v>
      </c>
      <c r="F831" s="15">
        <v>0</v>
      </c>
      <c r="G831" s="15">
        <v>0</v>
      </c>
      <c r="H831" s="15">
        <v>0</v>
      </c>
      <c r="I831" s="15">
        <v>0</v>
      </c>
      <c r="J831" s="15">
        <v>0</v>
      </c>
      <c r="K831" s="15">
        <v>0</v>
      </c>
      <c r="L831" s="15">
        <v>0</v>
      </c>
      <c r="M831" s="15">
        <v>0</v>
      </c>
      <c r="N831" s="15">
        <v>0</v>
      </c>
      <c r="O831" s="15">
        <v>0</v>
      </c>
      <c r="P831" s="15">
        <v>0</v>
      </c>
      <c r="Q831" s="15">
        <v>0</v>
      </c>
      <c r="R831" s="15">
        <v>0</v>
      </c>
      <c r="S831" s="15">
        <v>0</v>
      </c>
      <c r="T831" s="15">
        <v>0</v>
      </c>
      <c r="U831" s="15">
        <v>0</v>
      </c>
      <c r="V831" s="15">
        <v>0</v>
      </c>
      <c r="W831" s="15">
        <v>0</v>
      </c>
      <c r="X831" s="15">
        <v>0</v>
      </c>
      <c r="Y831" s="15">
        <v>0</v>
      </c>
      <c r="Z831" s="15">
        <v>0</v>
      </c>
      <c r="AA831" s="15">
        <v>0</v>
      </c>
      <c r="AB831" s="15">
        <v>0</v>
      </c>
      <c r="AC831" s="15">
        <v>0</v>
      </c>
      <c r="AD831" s="15">
        <v>0</v>
      </c>
      <c r="AE831" s="15">
        <v>0</v>
      </c>
      <c r="AF831" s="15">
        <v>0</v>
      </c>
    </row>
    <row r="832" spans="1:32" x14ac:dyDescent="0.2">
      <c r="A832" s="16" t="s">
        <v>7</v>
      </c>
      <c r="B832" s="17"/>
      <c r="C832" s="18">
        <v>4.7759999999999997E-2</v>
      </c>
      <c r="D832" s="18">
        <v>4.7759999999999997E-2</v>
      </c>
      <c r="E832" s="18">
        <v>4.7759999999999997E-2</v>
      </c>
      <c r="F832" s="18">
        <v>4.7759999999999997E-2</v>
      </c>
      <c r="G832" s="18">
        <v>4.7759999999999997E-2</v>
      </c>
      <c r="H832" s="18">
        <v>4.7759999999999997E-2</v>
      </c>
      <c r="I832" s="18">
        <v>4.7759999999999997E-2</v>
      </c>
      <c r="J832" s="18">
        <v>4.7759999999999997E-2</v>
      </c>
      <c r="K832" s="18">
        <v>4.7759999999999997E-2</v>
      </c>
      <c r="L832" s="18">
        <v>4.7759999999999997E-2</v>
      </c>
      <c r="M832" s="18">
        <v>4.7759999999999997E-2</v>
      </c>
      <c r="N832" s="18">
        <v>4.7759999999999997E-2</v>
      </c>
      <c r="O832" s="18">
        <v>0.44310641561533509</v>
      </c>
      <c r="P832" s="18">
        <v>1.2566070793219497</v>
      </c>
      <c r="Q832" s="18">
        <v>2.2960563925760793</v>
      </c>
      <c r="R832" s="18">
        <v>4.2380278575248154</v>
      </c>
      <c r="S832" s="18">
        <v>6.7542790037028411</v>
      </c>
      <c r="T832" s="18">
        <v>9.8406795337764468</v>
      </c>
      <c r="U832" s="18">
        <v>13.340718995514104</v>
      </c>
      <c r="V832" s="18">
        <v>14.471110404301248</v>
      </c>
      <c r="W832" s="18">
        <v>15.701009855897395</v>
      </c>
      <c r="X832" s="18">
        <v>17.256942656974093</v>
      </c>
      <c r="Y832" s="18">
        <v>18.752484214851908</v>
      </c>
      <c r="Z832" s="18">
        <v>20.367413267015046</v>
      </c>
      <c r="AA832" s="18">
        <v>22.846835692976406</v>
      </c>
      <c r="AB832" s="18">
        <v>27.006210717095595</v>
      </c>
      <c r="AC832" s="18">
        <v>32.301898856466202</v>
      </c>
      <c r="AD832" s="18">
        <v>38.933234588153923</v>
      </c>
      <c r="AE832" s="18">
        <v>43.805322758643676</v>
      </c>
      <c r="AF832" s="18">
        <v>50.303187873214497</v>
      </c>
    </row>
    <row r="833" spans="1:32" ht="13.5" thickBot="1" x14ac:dyDescent="0.25">
      <c r="A833" s="21" t="s">
        <v>8</v>
      </c>
      <c r="B833" s="22"/>
      <c r="C833" s="23">
        <f t="shared" ref="C833:AF833" si="12">C832-C852</f>
        <v>4.7759999999999997E-2</v>
      </c>
      <c r="D833" s="23">
        <f t="shared" si="12"/>
        <v>4.7759999999999997E-2</v>
      </c>
      <c r="E833" s="23">
        <f t="shared" si="12"/>
        <v>4.7759999999999997E-2</v>
      </c>
      <c r="F833" s="23">
        <f t="shared" si="12"/>
        <v>4.7759999999999997E-2</v>
      </c>
      <c r="G833" s="23">
        <f t="shared" si="12"/>
        <v>4.7759999999999997E-2</v>
      </c>
      <c r="H833" s="23">
        <f t="shared" si="12"/>
        <v>4.7759999999999997E-2</v>
      </c>
      <c r="I833" s="23">
        <f t="shared" si="12"/>
        <v>4.7759999999999997E-2</v>
      </c>
      <c r="J833" s="23">
        <f t="shared" si="12"/>
        <v>4.7759999999999997E-2</v>
      </c>
      <c r="K833" s="23">
        <f t="shared" si="12"/>
        <v>4.7759999999999997E-2</v>
      </c>
      <c r="L833" s="23">
        <f t="shared" si="12"/>
        <v>4.7759999999999997E-2</v>
      </c>
      <c r="M833" s="23">
        <f t="shared" si="12"/>
        <v>4.7759999999999997E-2</v>
      </c>
      <c r="N833" s="23">
        <f t="shared" si="12"/>
        <v>4.7759999999999997E-2</v>
      </c>
      <c r="O833" s="23">
        <f t="shared" si="12"/>
        <v>0.44310641561533509</v>
      </c>
      <c r="P833" s="23">
        <f t="shared" si="12"/>
        <v>1.2566070793219497</v>
      </c>
      <c r="Q833" s="23">
        <f t="shared" si="12"/>
        <v>2.2960563925760793</v>
      </c>
      <c r="R833" s="23">
        <f t="shared" si="12"/>
        <v>4.2380278575248154</v>
      </c>
      <c r="S833" s="23">
        <f t="shared" si="12"/>
        <v>6.7542790037028411</v>
      </c>
      <c r="T833" s="23">
        <f t="shared" si="12"/>
        <v>9.8406795337764468</v>
      </c>
      <c r="U833" s="23">
        <f t="shared" si="12"/>
        <v>13.340718995514104</v>
      </c>
      <c r="V833" s="23">
        <f t="shared" si="12"/>
        <v>14.471110404301248</v>
      </c>
      <c r="W833" s="23">
        <f t="shared" si="12"/>
        <v>15.701009855897395</v>
      </c>
      <c r="X833" s="23">
        <f t="shared" si="12"/>
        <v>17.256942656974093</v>
      </c>
      <c r="Y833" s="23">
        <f t="shared" si="12"/>
        <v>18.752484214851908</v>
      </c>
      <c r="Z833" s="23">
        <f t="shared" si="12"/>
        <v>20.367413267015046</v>
      </c>
      <c r="AA833" s="23">
        <f t="shared" si="12"/>
        <v>22.846835692976406</v>
      </c>
      <c r="AB833" s="23">
        <f t="shared" si="12"/>
        <v>27.006210717095595</v>
      </c>
      <c r="AC833" s="23">
        <f t="shared" si="12"/>
        <v>32.301898856466202</v>
      </c>
      <c r="AD833" s="23">
        <f t="shared" si="12"/>
        <v>38.933234588153923</v>
      </c>
      <c r="AE833" s="23">
        <f t="shared" si="12"/>
        <v>43.805322758643676</v>
      </c>
      <c r="AF833" s="23">
        <f t="shared" si="12"/>
        <v>50.303187873214497</v>
      </c>
    </row>
    <row r="834" spans="1:32" x14ac:dyDescent="0.2">
      <c r="A834" s="16" t="s">
        <v>9</v>
      </c>
      <c r="B834" s="17"/>
      <c r="C834" s="18">
        <v>0</v>
      </c>
      <c r="D834" s="18">
        <v>0</v>
      </c>
      <c r="E834" s="18">
        <v>0</v>
      </c>
      <c r="F834" s="18">
        <v>0</v>
      </c>
      <c r="G834" s="18">
        <v>0</v>
      </c>
      <c r="H834" s="18">
        <v>0</v>
      </c>
      <c r="I834" s="18">
        <v>0</v>
      </c>
      <c r="J834" s="18">
        <v>0</v>
      </c>
      <c r="K834" s="18">
        <v>0</v>
      </c>
      <c r="L834" s="18">
        <v>0</v>
      </c>
      <c r="M834" s="18">
        <v>0</v>
      </c>
      <c r="N834" s="18">
        <v>0</v>
      </c>
      <c r="O834" s="18">
        <v>0</v>
      </c>
      <c r="P834" s="18">
        <v>0</v>
      </c>
      <c r="Q834" s="18">
        <v>0</v>
      </c>
      <c r="R834" s="18">
        <v>0</v>
      </c>
      <c r="S834" s="18">
        <v>0</v>
      </c>
      <c r="T834" s="18">
        <v>0</v>
      </c>
      <c r="U834" s="18">
        <v>0</v>
      </c>
      <c r="V834" s="18">
        <v>0</v>
      </c>
      <c r="W834" s="18">
        <v>0</v>
      </c>
      <c r="X834" s="18">
        <v>0</v>
      </c>
      <c r="Y834" s="18">
        <v>0</v>
      </c>
      <c r="Z834" s="18">
        <v>0</v>
      </c>
      <c r="AA834" s="18">
        <v>0</v>
      </c>
      <c r="AB834" s="18">
        <v>0</v>
      </c>
      <c r="AC834" s="18">
        <v>0</v>
      </c>
      <c r="AD834" s="18">
        <v>0</v>
      </c>
      <c r="AE834" s="18">
        <v>0</v>
      </c>
      <c r="AF834" s="18">
        <v>0</v>
      </c>
    </row>
    <row r="835" spans="1:32" x14ac:dyDescent="0.2">
      <c r="A835" s="24" t="s">
        <v>10</v>
      </c>
      <c r="B835" s="25"/>
      <c r="C835" s="26">
        <v>0</v>
      </c>
      <c r="D835" s="26">
        <v>0</v>
      </c>
      <c r="E835" s="26">
        <v>0</v>
      </c>
      <c r="F835" s="26">
        <v>0</v>
      </c>
      <c r="G835" s="26">
        <v>0</v>
      </c>
      <c r="H835" s="26">
        <v>0</v>
      </c>
      <c r="I835" s="26">
        <v>0</v>
      </c>
      <c r="J835" s="26">
        <v>0</v>
      </c>
      <c r="K835" s="26">
        <v>0</v>
      </c>
      <c r="L835" s="26">
        <v>0</v>
      </c>
      <c r="M835" s="26">
        <v>0</v>
      </c>
      <c r="N835" s="26">
        <v>0</v>
      </c>
      <c r="O835" s="26">
        <v>0</v>
      </c>
      <c r="P835" s="26">
        <v>0</v>
      </c>
      <c r="Q835" s="26">
        <v>0</v>
      </c>
      <c r="R835" s="26">
        <v>0</v>
      </c>
      <c r="S835" s="26">
        <v>0</v>
      </c>
      <c r="T835" s="26">
        <v>0</v>
      </c>
      <c r="U835" s="26">
        <v>0</v>
      </c>
      <c r="V835" s="26">
        <v>0</v>
      </c>
      <c r="W835" s="26">
        <v>0</v>
      </c>
      <c r="X835" s="26">
        <v>0</v>
      </c>
      <c r="Y835" s="26">
        <v>0</v>
      </c>
      <c r="Z835" s="26">
        <v>0</v>
      </c>
      <c r="AA835" s="26">
        <v>0</v>
      </c>
      <c r="AB835" s="26">
        <v>0</v>
      </c>
      <c r="AC835" s="26">
        <v>0</v>
      </c>
      <c r="AD835" s="26">
        <v>0</v>
      </c>
      <c r="AE835" s="26">
        <v>0</v>
      </c>
      <c r="AF835" s="26">
        <v>0</v>
      </c>
    </row>
    <row r="836" spans="1:32" x14ac:dyDescent="0.2">
      <c r="A836" s="10" t="s">
        <v>11</v>
      </c>
      <c r="B836" s="11"/>
      <c r="C836" s="12">
        <v>0</v>
      </c>
      <c r="D836" s="12">
        <v>0</v>
      </c>
      <c r="E836" s="12">
        <v>0</v>
      </c>
      <c r="F836" s="12">
        <v>0</v>
      </c>
      <c r="G836" s="12">
        <v>0</v>
      </c>
      <c r="H836" s="12">
        <v>0</v>
      </c>
      <c r="I836" s="12">
        <v>0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  <c r="O836" s="12">
        <v>0</v>
      </c>
      <c r="P836" s="12">
        <v>0</v>
      </c>
      <c r="Q836" s="12">
        <v>0</v>
      </c>
      <c r="R836" s="12">
        <v>0</v>
      </c>
      <c r="S836" s="12">
        <v>0</v>
      </c>
      <c r="T836" s="12">
        <v>0</v>
      </c>
      <c r="U836" s="12">
        <v>0</v>
      </c>
      <c r="V836" s="12">
        <v>0</v>
      </c>
      <c r="W836" s="12">
        <v>0</v>
      </c>
      <c r="X836" s="12">
        <v>0</v>
      </c>
      <c r="Y836" s="12">
        <v>0</v>
      </c>
      <c r="Z836" s="12">
        <v>0</v>
      </c>
      <c r="AA836" s="12">
        <v>0</v>
      </c>
      <c r="AB836" s="12">
        <v>0</v>
      </c>
      <c r="AC836" s="12">
        <v>0</v>
      </c>
      <c r="AD836" s="12">
        <v>0</v>
      </c>
      <c r="AE836" s="12">
        <v>0</v>
      </c>
      <c r="AF836" s="12">
        <v>0</v>
      </c>
    </row>
    <row r="837" spans="1:32" x14ac:dyDescent="0.2">
      <c r="A837" s="10" t="s">
        <v>12</v>
      </c>
      <c r="B837" s="11"/>
      <c r="C837" s="12">
        <v>0</v>
      </c>
      <c r="D837" s="12">
        <v>0</v>
      </c>
      <c r="E837" s="12">
        <v>0</v>
      </c>
      <c r="F837" s="12">
        <v>0</v>
      </c>
      <c r="G837" s="12">
        <v>0</v>
      </c>
      <c r="H837" s="12">
        <v>0</v>
      </c>
      <c r="I837" s="12">
        <v>0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  <c r="O837" s="12">
        <v>0</v>
      </c>
      <c r="P837" s="12">
        <v>0</v>
      </c>
      <c r="Q837" s="12">
        <v>0</v>
      </c>
      <c r="R837" s="12">
        <v>0</v>
      </c>
      <c r="S837" s="12">
        <v>0</v>
      </c>
      <c r="T837" s="12">
        <v>0</v>
      </c>
      <c r="U837" s="12">
        <v>0</v>
      </c>
      <c r="V837" s="12">
        <v>0</v>
      </c>
      <c r="W837" s="12">
        <v>0</v>
      </c>
      <c r="X837" s="12">
        <v>0</v>
      </c>
      <c r="Y837" s="12">
        <v>0</v>
      </c>
      <c r="Z837" s="12">
        <v>0</v>
      </c>
      <c r="AA837" s="12">
        <v>0</v>
      </c>
      <c r="AB837" s="12">
        <v>0</v>
      </c>
      <c r="AC837" s="12">
        <v>0</v>
      </c>
      <c r="AD837" s="12">
        <v>0</v>
      </c>
      <c r="AE837" s="12">
        <v>0</v>
      </c>
      <c r="AF837" s="12">
        <v>0</v>
      </c>
    </row>
    <row r="838" spans="1:32" x14ac:dyDescent="0.2">
      <c r="A838" s="10" t="s">
        <v>13</v>
      </c>
      <c r="B838" s="11"/>
      <c r="C838" s="12">
        <v>0</v>
      </c>
      <c r="D838" s="12">
        <v>0</v>
      </c>
      <c r="E838" s="12">
        <v>0</v>
      </c>
      <c r="F838" s="12">
        <v>0</v>
      </c>
      <c r="G838" s="12">
        <v>0</v>
      </c>
      <c r="H838" s="12">
        <v>0</v>
      </c>
      <c r="I838" s="12">
        <v>0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  <c r="O838" s="12">
        <v>0</v>
      </c>
      <c r="P838" s="12">
        <v>0</v>
      </c>
      <c r="Q838" s="12">
        <v>0</v>
      </c>
      <c r="R838" s="12">
        <v>0</v>
      </c>
      <c r="S838" s="12">
        <v>0</v>
      </c>
      <c r="T838" s="12">
        <v>0</v>
      </c>
      <c r="U838" s="12">
        <v>0</v>
      </c>
      <c r="V838" s="12">
        <v>0</v>
      </c>
      <c r="W838" s="12">
        <v>0</v>
      </c>
      <c r="X838" s="12">
        <v>0</v>
      </c>
      <c r="Y838" s="12">
        <v>0</v>
      </c>
      <c r="Z838" s="12">
        <v>0</v>
      </c>
      <c r="AA838" s="12">
        <v>0</v>
      </c>
      <c r="AB838" s="12">
        <v>0</v>
      </c>
      <c r="AC838" s="12">
        <v>0</v>
      </c>
      <c r="AD838" s="12">
        <v>0</v>
      </c>
      <c r="AE838" s="12">
        <v>0</v>
      </c>
      <c r="AF838" s="12">
        <v>0</v>
      </c>
    </row>
    <row r="839" spans="1:32" x14ac:dyDescent="0.2">
      <c r="A839" s="27" t="s">
        <v>14</v>
      </c>
      <c r="B839" s="28"/>
      <c r="C839" s="29">
        <v>0</v>
      </c>
      <c r="D839" s="29">
        <v>0</v>
      </c>
      <c r="E839" s="29">
        <v>0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29"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v>0</v>
      </c>
      <c r="Q839" s="29">
        <v>0</v>
      </c>
      <c r="R839" s="29">
        <v>0</v>
      </c>
      <c r="S839" s="29">
        <v>0</v>
      </c>
      <c r="T839" s="29">
        <v>0</v>
      </c>
      <c r="U839" s="29">
        <v>0</v>
      </c>
      <c r="V839" s="29">
        <v>0</v>
      </c>
      <c r="W839" s="29">
        <v>0</v>
      </c>
      <c r="X839" s="29">
        <v>0</v>
      </c>
      <c r="Y839" s="29">
        <v>0</v>
      </c>
      <c r="Z839" s="29">
        <v>0</v>
      </c>
      <c r="AA839" s="29">
        <v>0</v>
      </c>
      <c r="AB839" s="29">
        <v>0</v>
      </c>
      <c r="AC839" s="29">
        <v>0</v>
      </c>
      <c r="AD839" s="29">
        <v>0</v>
      </c>
      <c r="AE839" s="29">
        <v>0</v>
      </c>
      <c r="AF839" s="29">
        <v>0</v>
      </c>
    </row>
    <row r="840" spans="1:32" x14ac:dyDescent="0.2">
      <c r="A840" s="30" t="s">
        <v>15</v>
      </c>
      <c r="B840" s="31"/>
      <c r="C840" s="19">
        <v>0</v>
      </c>
      <c r="D840" s="19">
        <v>0</v>
      </c>
      <c r="E840" s="19">
        <v>0</v>
      </c>
      <c r="F840" s="19">
        <v>0</v>
      </c>
      <c r="G840" s="19">
        <v>0</v>
      </c>
      <c r="H840" s="19">
        <v>0</v>
      </c>
      <c r="I840" s="19">
        <v>0</v>
      </c>
      <c r="J840" s="19">
        <v>0</v>
      </c>
      <c r="K840" s="19">
        <v>0</v>
      </c>
      <c r="L840" s="19">
        <v>0</v>
      </c>
      <c r="M840" s="19">
        <v>0</v>
      </c>
      <c r="N840" s="19">
        <v>0</v>
      </c>
      <c r="O840" s="19">
        <v>0</v>
      </c>
      <c r="P840" s="19">
        <v>0</v>
      </c>
      <c r="Q840" s="19">
        <v>0</v>
      </c>
      <c r="R840" s="19">
        <v>0</v>
      </c>
      <c r="S840" s="19">
        <v>0</v>
      </c>
      <c r="T840" s="19">
        <v>0</v>
      </c>
      <c r="U840" s="19">
        <v>0</v>
      </c>
      <c r="V840" s="19">
        <v>0</v>
      </c>
      <c r="W840" s="19">
        <v>0</v>
      </c>
      <c r="X840" s="19">
        <v>0</v>
      </c>
      <c r="Y840" s="19">
        <v>0</v>
      </c>
      <c r="Z840" s="19">
        <v>0</v>
      </c>
      <c r="AA840" s="19">
        <v>0</v>
      </c>
      <c r="AB840" s="19">
        <v>0</v>
      </c>
      <c r="AC840" s="19">
        <v>0</v>
      </c>
      <c r="AD840" s="19">
        <v>0</v>
      </c>
      <c r="AE840" s="19">
        <v>0</v>
      </c>
      <c r="AF840" s="19">
        <v>0</v>
      </c>
    </row>
    <row r="841" spans="1:32" x14ac:dyDescent="0.2">
      <c r="A841" s="24" t="s">
        <v>10</v>
      </c>
      <c r="B841" s="25"/>
      <c r="C841" s="26">
        <v>0</v>
      </c>
      <c r="D841" s="26">
        <v>0</v>
      </c>
      <c r="E841" s="26">
        <v>0</v>
      </c>
      <c r="F841" s="26">
        <v>0</v>
      </c>
      <c r="G841" s="26">
        <v>0</v>
      </c>
      <c r="H841" s="26">
        <v>0</v>
      </c>
      <c r="I841" s="26">
        <v>0</v>
      </c>
      <c r="J841" s="26">
        <v>0</v>
      </c>
      <c r="K841" s="26">
        <v>0</v>
      </c>
      <c r="L841" s="26">
        <v>0</v>
      </c>
      <c r="M841" s="26">
        <v>0</v>
      </c>
      <c r="N841" s="26">
        <v>0</v>
      </c>
      <c r="O841" s="26">
        <v>0</v>
      </c>
      <c r="P841" s="26">
        <v>0</v>
      </c>
      <c r="Q841" s="26">
        <v>0</v>
      </c>
      <c r="R841" s="26">
        <v>0</v>
      </c>
      <c r="S841" s="26">
        <v>0</v>
      </c>
      <c r="T841" s="26">
        <v>0</v>
      </c>
      <c r="U841" s="26">
        <v>0</v>
      </c>
      <c r="V841" s="26">
        <v>0</v>
      </c>
      <c r="W841" s="26">
        <v>0</v>
      </c>
      <c r="X841" s="26">
        <v>0</v>
      </c>
      <c r="Y841" s="26">
        <v>0</v>
      </c>
      <c r="Z841" s="26">
        <v>0</v>
      </c>
      <c r="AA841" s="26">
        <v>0</v>
      </c>
      <c r="AB841" s="26">
        <v>0</v>
      </c>
      <c r="AC841" s="26">
        <v>0</v>
      </c>
      <c r="AD841" s="26">
        <v>0</v>
      </c>
      <c r="AE841" s="26">
        <v>0</v>
      </c>
      <c r="AF841" s="26">
        <v>0</v>
      </c>
    </row>
    <row r="842" spans="1:32" x14ac:dyDescent="0.2">
      <c r="A842" s="10" t="s">
        <v>16</v>
      </c>
      <c r="B842" s="11"/>
      <c r="C842" s="12">
        <v>0</v>
      </c>
      <c r="D842" s="12">
        <v>0</v>
      </c>
      <c r="E842" s="12">
        <v>0</v>
      </c>
      <c r="F842" s="12">
        <v>0</v>
      </c>
      <c r="G842" s="12">
        <v>0</v>
      </c>
      <c r="H842" s="12">
        <v>0</v>
      </c>
      <c r="I842" s="12">
        <v>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</row>
    <row r="843" spans="1:32" x14ac:dyDescent="0.2">
      <c r="A843" s="10" t="s">
        <v>17</v>
      </c>
      <c r="B843" s="11"/>
      <c r="C843" s="12">
        <v>0</v>
      </c>
      <c r="D843" s="12">
        <v>0</v>
      </c>
      <c r="E843" s="12">
        <v>0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</row>
    <row r="844" spans="1:32" x14ac:dyDescent="0.2">
      <c r="A844" s="10" t="s">
        <v>13</v>
      </c>
      <c r="B844" s="11"/>
      <c r="C844" s="12">
        <v>0</v>
      </c>
      <c r="D844" s="12">
        <v>0</v>
      </c>
      <c r="E844" s="12">
        <v>0</v>
      </c>
      <c r="F844" s="12">
        <v>0</v>
      </c>
      <c r="G844" s="12">
        <v>0</v>
      </c>
      <c r="H844" s="12">
        <v>0</v>
      </c>
      <c r="I844" s="12">
        <v>0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  <c r="O844" s="12">
        <v>0</v>
      </c>
      <c r="P844" s="12">
        <v>0</v>
      </c>
      <c r="Q844" s="12">
        <v>0</v>
      </c>
      <c r="R844" s="12">
        <v>0</v>
      </c>
      <c r="S844" s="12">
        <v>0</v>
      </c>
      <c r="T844" s="12">
        <v>0</v>
      </c>
      <c r="U844" s="12">
        <v>0</v>
      </c>
      <c r="V844" s="12">
        <v>0</v>
      </c>
      <c r="W844" s="12">
        <v>0</v>
      </c>
      <c r="X844" s="12">
        <v>0</v>
      </c>
      <c r="Y844" s="12">
        <v>0</v>
      </c>
      <c r="Z844" s="12">
        <v>0</v>
      </c>
      <c r="AA844" s="12">
        <v>0</v>
      </c>
      <c r="AB844" s="12">
        <v>0</v>
      </c>
      <c r="AC844" s="12">
        <v>0</v>
      </c>
      <c r="AD844" s="12">
        <v>0</v>
      </c>
      <c r="AE844" s="12">
        <v>0</v>
      </c>
      <c r="AF844" s="12">
        <v>0</v>
      </c>
    </row>
    <row r="845" spans="1:32" x14ac:dyDescent="0.2">
      <c r="A845" s="27" t="s">
        <v>18</v>
      </c>
      <c r="B845" s="28"/>
      <c r="C845" s="29">
        <v>0</v>
      </c>
      <c r="D845" s="29">
        <v>0</v>
      </c>
      <c r="E845" s="29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0</v>
      </c>
      <c r="V845" s="29">
        <v>0</v>
      </c>
      <c r="W845" s="29">
        <v>0</v>
      </c>
      <c r="X845" s="29">
        <v>0</v>
      </c>
      <c r="Y845" s="29">
        <v>0</v>
      </c>
      <c r="Z845" s="29">
        <v>0</v>
      </c>
      <c r="AA845" s="29">
        <v>0</v>
      </c>
      <c r="AB845" s="29">
        <v>0</v>
      </c>
      <c r="AC845" s="29">
        <v>0</v>
      </c>
      <c r="AD845" s="29">
        <v>0</v>
      </c>
      <c r="AE845" s="29">
        <v>0</v>
      </c>
      <c r="AF845" s="29">
        <v>0</v>
      </c>
    </row>
    <row r="846" spans="1:32" x14ac:dyDescent="0.2">
      <c r="A846" s="32" t="s">
        <v>19</v>
      </c>
      <c r="B846" s="33"/>
      <c r="C846" s="34">
        <v>0</v>
      </c>
      <c r="D846" s="34">
        <v>0</v>
      </c>
      <c r="E846" s="34">
        <v>0</v>
      </c>
      <c r="F846" s="34">
        <v>0</v>
      </c>
      <c r="G846" s="34">
        <v>0</v>
      </c>
      <c r="H846" s="34">
        <v>0</v>
      </c>
      <c r="I846" s="34">
        <v>0</v>
      </c>
      <c r="J846" s="34">
        <v>0</v>
      </c>
      <c r="K846" s="34">
        <v>0</v>
      </c>
      <c r="L846" s="34">
        <v>0</v>
      </c>
      <c r="M846" s="34">
        <v>0</v>
      </c>
      <c r="N846" s="34">
        <v>0</v>
      </c>
      <c r="O846" s="34">
        <v>0</v>
      </c>
      <c r="P846" s="34">
        <v>0</v>
      </c>
      <c r="Q846" s="34">
        <v>0</v>
      </c>
      <c r="R846" s="34">
        <v>0</v>
      </c>
      <c r="S846" s="34">
        <v>0</v>
      </c>
      <c r="T846" s="34">
        <v>0</v>
      </c>
      <c r="U846" s="34">
        <v>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34">
        <v>0</v>
      </c>
      <c r="AB846" s="34">
        <v>0</v>
      </c>
      <c r="AC846" s="34">
        <v>0</v>
      </c>
      <c r="AD846" s="34">
        <v>0</v>
      </c>
      <c r="AE846" s="34">
        <v>0</v>
      </c>
      <c r="AF846" s="34">
        <v>0</v>
      </c>
    </row>
    <row r="847" spans="1:32" x14ac:dyDescent="0.2">
      <c r="A847" s="24" t="s">
        <v>20</v>
      </c>
      <c r="B847" s="25"/>
      <c r="C847" s="26">
        <v>0</v>
      </c>
      <c r="D847" s="26">
        <v>0</v>
      </c>
      <c r="E847" s="26">
        <v>0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K847" s="26">
        <v>0</v>
      </c>
      <c r="L847" s="26">
        <v>0</v>
      </c>
      <c r="M847" s="26">
        <v>0</v>
      </c>
      <c r="N847" s="26">
        <v>0</v>
      </c>
      <c r="O847" s="26">
        <v>0</v>
      </c>
      <c r="P847" s="26">
        <v>0</v>
      </c>
      <c r="Q847" s="26">
        <v>0</v>
      </c>
      <c r="R847" s="26">
        <v>0</v>
      </c>
      <c r="S847" s="26">
        <v>0</v>
      </c>
      <c r="T847" s="26">
        <v>0</v>
      </c>
      <c r="U847" s="26">
        <v>0</v>
      </c>
      <c r="V847" s="26">
        <v>0</v>
      </c>
      <c r="W847" s="26">
        <v>0</v>
      </c>
      <c r="X847" s="26">
        <v>0</v>
      </c>
      <c r="Y847" s="26">
        <v>0</v>
      </c>
      <c r="Z847" s="26">
        <v>0</v>
      </c>
      <c r="AA847" s="26">
        <v>0</v>
      </c>
      <c r="AB847" s="26">
        <v>0</v>
      </c>
      <c r="AC847" s="26">
        <v>0</v>
      </c>
      <c r="AD847" s="26">
        <v>0</v>
      </c>
      <c r="AE847" s="26">
        <v>0</v>
      </c>
      <c r="AF847" s="26">
        <v>0</v>
      </c>
    </row>
    <row r="848" spans="1:32" x14ac:dyDescent="0.2">
      <c r="A848" s="35" t="s">
        <v>21</v>
      </c>
      <c r="B848" s="31"/>
      <c r="C848" s="8">
        <v>0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8">
        <v>0</v>
      </c>
      <c r="AD848" s="8">
        <v>0</v>
      </c>
      <c r="AE848" s="8">
        <v>0</v>
      </c>
      <c r="AF848" s="8">
        <v>0</v>
      </c>
    </row>
    <row r="849" spans="1:32" ht="13.5" thickBot="1" x14ac:dyDescent="0.25">
      <c r="A849" s="13" t="s">
        <v>22</v>
      </c>
      <c r="B849" s="14"/>
      <c r="C849" s="15">
        <v>0</v>
      </c>
      <c r="D849" s="15">
        <v>0</v>
      </c>
      <c r="E849" s="15">
        <v>0</v>
      </c>
      <c r="F849" s="15">
        <v>0</v>
      </c>
      <c r="G849" s="15">
        <v>0</v>
      </c>
      <c r="H849" s="15">
        <v>0</v>
      </c>
      <c r="I849" s="15">
        <v>0</v>
      </c>
      <c r="J849" s="15">
        <v>0</v>
      </c>
      <c r="K849" s="15">
        <v>0</v>
      </c>
      <c r="L849" s="15">
        <v>0</v>
      </c>
      <c r="M849" s="15">
        <v>0</v>
      </c>
      <c r="N849" s="15">
        <v>0</v>
      </c>
      <c r="O849" s="15">
        <v>0</v>
      </c>
      <c r="P849" s="15">
        <v>0</v>
      </c>
      <c r="Q849" s="15">
        <v>0</v>
      </c>
      <c r="R849" s="15">
        <v>0</v>
      </c>
      <c r="S849" s="15">
        <v>0</v>
      </c>
      <c r="T849" s="15">
        <v>0</v>
      </c>
      <c r="U849" s="15">
        <v>0</v>
      </c>
      <c r="V849" s="15">
        <v>0</v>
      </c>
      <c r="W849" s="15">
        <v>0</v>
      </c>
      <c r="X849" s="15">
        <v>0</v>
      </c>
      <c r="Y849" s="15">
        <v>0</v>
      </c>
      <c r="Z849" s="15">
        <v>0</v>
      </c>
      <c r="AA849" s="15">
        <v>0</v>
      </c>
      <c r="AB849" s="15">
        <v>0</v>
      </c>
      <c r="AC849" s="15">
        <v>0</v>
      </c>
      <c r="AD849" s="15">
        <v>0</v>
      </c>
      <c r="AE849" s="15">
        <v>0</v>
      </c>
      <c r="AF849" s="15">
        <v>0</v>
      </c>
    </row>
    <row r="850" spans="1:32" ht="13.5" thickBot="1" x14ac:dyDescent="0.25">
      <c r="A850" s="30" t="s">
        <v>23</v>
      </c>
      <c r="B850" s="31"/>
      <c r="C850" s="19">
        <v>0</v>
      </c>
      <c r="D850" s="19">
        <v>0</v>
      </c>
      <c r="E850" s="19">
        <v>0</v>
      </c>
      <c r="F850" s="19">
        <v>0</v>
      </c>
      <c r="G850" s="19">
        <v>0</v>
      </c>
      <c r="H850" s="19">
        <v>0</v>
      </c>
      <c r="I850" s="19">
        <v>0</v>
      </c>
      <c r="J850" s="19">
        <v>0</v>
      </c>
      <c r="K850" s="19">
        <v>0</v>
      </c>
      <c r="L850" s="19">
        <v>0</v>
      </c>
      <c r="M850" s="19">
        <v>0</v>
      </c>
      <c r="N850" s="19">
        <v>0</v>
      </c>
      <c r="O850" s="19">
        <v>0</v>
      </c>
      <c r="P850" s="19">
        <v>0</v>
      </c>
      <c r="Q850" s="19">
        <v>0</v>
      </c>
      <c r="R850" s="19">
        <v>0</v>
      </c>
      <c r="S850" s="19">
        <v>0</v>
      </c>
      <c r="T850" s="19">
        <v>0</v>
      </c>
      <c r="U850" s="19">
        <v>0</v>
      </c>
      <c r="V850" s="19">
        <v>0</v>
      </c>
      <c r="W850" s="19">
        <v>0</v>
      </c>
      <c r="X850" s="19">
        <v>0</v>
      </c>
      <c r="Y850" s="19">
        <v>0</v>
      </c>
      <c r="Z850" s="19">
        <v>0</v>
      </c>
      <c r="AA850" s="19">
        <v>0</v>
      </c>
      <c r="AB850" s="19">
        <v>0</v>
      </c>
      <c r="AC850" s="19">
        <v>0</v>
      </c>
      <c r="AD850" s="19">
        <v>0</v>
      </c>
      <c r="AE850" s="19">
        <v>0</v>
      </c>
      <c r="AF850" s="19">
        <v>0</v>
      </c>
    </row>
    <row r="851" spans="1:32" ht="13.5" thickBot="1" x14ac:dyDescent="0.25">
      <c r="A851" s="36" t="s">
        <v>24</v>
      </c>
      <c r="B851" s="37"/>
      <c r="C851" s="38">
        <v>4.7759999999999997E-2</v>
      </c>
      <c r="D851" s="38">
        <v>4.7759999999999997E-2</v>
      </c>
      <c r="E851" s="38">
        <v>4.7759999999999997E-2</v>
      </c>
      <c r="F851" s="38">
        <v>4.7759999999999997E-2</v>
      </c>
      <c r="G851" s="38">
        <v>4.7759999999999997E-2</v>
      </c>
      <c r="H851" s="38">
        <v>4.7759999999999997E-2</v>
      </c>
      <c r="I851" s="38">
        <v>4.7759999999999997E-2</v>
      </c>
      <c r="J851" s="38">
        <v>4.7759999999999997E-2</v>
      </c>
      <c r="K851" s="38">
        <v>4.7759999999999997E-2</v>
      </c>
      <c r="L851" s="38">
        <v>4.7759999999999997E-2</v>
      </c>
      <c r="M851" s="38">
        <v>4.7759999999999997E-2</v>
      </c>
      <c r="N851" s="38">
        <v>4.7759999999999997E-2</v>
      </c>
      <c r="O851" s="38">
        <v>0.44310641561533509</v>
      </c>
      <c r="P851" s="38">
        <v>1.2566070793219497</v>
      </c>
      <c r="Q851" s="38">
        <v>2.2960563925760793</v>
      </c>
      <c r="R851" s="38">
        <v>4.2380278575248154</v>
      </c>
      <c r="S851" s="38">
        <v>6.7542790037028411</v>
      </c>
      <c r="T851" s="38">
        <v>9.8406795337764468</v>
      </c>
      <c r="U851" s="38">
        <v>13.340718995514104</v>
      </c>
      <c r="V851" s="38">
        <v>14.471110404301248</v>
      </c>
      <c r="W851" s="38">
        <v>15.701009855897395</v>
      </c>
      <c r="X851" s="38">
        <v>17.256942656974093</v>
      </c>
      <c r="Y851" s="38">
        <v>18.752484214851908</v>
      </c>
      <c r="Z851" s="38">
        <v>20.367413267015046</v>
      </c>
      <c r="AA851" s="38">
        <v>22.846835692976406</v>
      </c>
      <c r="AB851" s="38">
        <v>27.006210717095595</v>
      </c>
      <c r="AC851" s="38">
        <v>32.301898856466202</v>
      </c>
      <c r="AD851" s="38">
        <v>38.933234588153923</v>
      </c>
      <c r="AE851" s="38">
        <v>43.805322758643676</v>
      </c>
      <c r="AF851" s="38">
        <v>50.303187873214497</v>
      </c>
    </row>
    <row r="852" spans="1:32" x14ac:dyDescent="0.2">
      <c r="A852" s="16" t="s">
        <v>25</v>
      </c>
      <c r="B852" s="17"/>
      <c r="C852" s="18">
        <v>0</v>
      </c>
      <c r="D852" s="18">
        <v>0</v>
      </c>
      <c r="E852" s="18">
        <v>0</v>
      </c>
      <c r="F852" s="18">
        <v>0</v>
      </c>
      <c r="G852" s="18">
        <v>0</v>
      </c>
      <c r="H852" s="18">
        <v>0</v>
      </c>
      <c r="I852" s="18">
        <v>0</v>
      </c>
      <c r="J852" s="18">
        <v>0</v>
      </c>
      <c r="K852" s="18">
        <v>0</v>
      </c>
      <c r="L852" s="18">
        <v>0</v>
      </c>
      <c r="M852" s="18">
        <v>0</v>
      </c>
      <c r="N852" s="18">
        <v>0</v>
      </c>
      <c r="O852" s="18">
        <v>0</v>
      </c>
      <c r="P852" s="18">
        <v>0</v>
      </c>
      <c r="Q852" s="18">
        <v>0</v>
      </c>
      <c r="R852" s="18">
        <v>0</v>
      </c>
      <c r="S852" s="18">
        <v>0</v>
      </c>
      <c r="T852" s="18">
        <v>0</v>
      </c>
      <c r="U852" s="18">
        <v>0</v>
      </c>
      <c r="V852" s="18">
        <v>0</v>
      </c>
      <c r="W852" s="18">
        <v>0</v>
      </c>
      <c r="X852" s="18">
        <v>0</v>
      </c>
      <c r="Y852" s="18">
        <v>0</v>
      </c>
      <c r="Z852" s="18">
        <v>0</v>
      </c>
      <c r="AA852" s="18">
        <v>0</v>
      </c>
      <c r="AB852" s="18">
        <v>0</v>
      </c>
      <c r="AC852" s="18">
        <v>0</v>
      </c>
      <c r="AD852" s="18">
        <v>0</v>
      </c>
      <c r="AE852" s="18">
        <v>0</v>
      </c>
      <c r="AF852" s="18">
        <v>0</v>
      </c>
    </row>
    <row r="853" spans="1:32" ht="13.5" thickBot="1" x14ac:dyDescent="0.25">
      <c r="A853" s="39" t="s">
        <v>26</v>
      </c>
      <c r="B853" s="40"/>
      <c r="C853" s="41">
        <v>0</v>
      </c>
      <c r="D853" s="41">
        <v>0</v>
      </c>
      <c r="E853" s="41">
        <v>0</v>
      </c>
      <c r="F853" s="41">
        <v>0</v>
      </c>
      <c r="G853" s="41">
        <v>0</v>
      </c>
      <c r="H853" s="41">
        <v>0</v>
      </c>
      <c r="I853" s="41">
        <v>0</v>
      </c>
      <c r="J853" s="41">
        <v>0</v>
      </c>
      <c r="K853" s="41">
        <v>0</v>
      </c>
      <c r="L853" s="41">
        <v>0</v>
      </c>
      <c r="M853" s="41">
        <v>0</v>
      </c>
      <c r="N853" s="41">
        <v>0</v>
      </c>
      <c r="O853" s="41">
        <v>0</v>
      </c>
      <c r="P853" s="41">
        <v>0</v>
      </c>
      <c r="Q853" s="41">
        <v>0</v>
      </c>
      <c r="R853" s="41">
        <v>0</v>
      </c>
      <c r="S853" s="41">
        <v>0</v>
      </c>
      <c r="T853" s="41">
        <v>0</v>
      </c>
      <c r="U853" s="41">
        <v>0</v>
      </c>
      <c r="V853" s="41">
        <v>0</v>
      </c>
      <c r="W853" s="41">
        <v>0</v>
      </c>
      <c r="X853" s="41">
        <v>0</v>
      </c>
      <c r="Y853" s="41">
        <v>0</v>
      </c>
      <c r="Z853" s="41">
        <v>0</v>
      </c>
      <c r="AA853" s="41">
        <v>0</v>
      </c>
      <c r="AB853" s="41">
        <v>0</v>
      </c>
      <c r="AC853" s="41">
        <v>0</v>
      </c>
      <c r="AD853" s="41">
        <v>0</v>
      </c>
      <c r="AE853" s="41">
        <v>0</v>
      </c>
      <c r="AF853" s="41">
        <v>0</v>
      </c>
    </row>
    <row r="854" spans="1:32" ht="13.5" thickBot="1" x14ac:dyDescent="0.25">
      <c r="A854" s="16" t="s">
        <v>27</v>
      </c>
      <c r="B854" s="17"/>
      <c r="C854" s="18">
        <v>4.7759999999999997E-2</v>
      </c>
      <c r="D854" s="18">
        <v>4.7759999999999997E-2</v>
      </c>
      <c r="E854" s="18">
        <v>4.7759999999999997E-2</v>
      </c>
      <c r="F854" s="18">
        <v>4.7759999999999997E-2</v>
      </c>
      <c r="G854" s="18">
        <v>4.7759999999999997E-2</v>
      </c>
      <c r="H854" s="18">
        <v>4.7759999999999997E-2</v>
      </c>
      <c r="I854" s="18">
        <v>4.7759999999999997E-2</v>
      </c>
      <c r="J854" s="18">
        <v>4.7759999999999997E-2</v>
      </c>
      <c r="K854" s="18">
        <v>4.7759999999999997E-2</v>
      </c>
      <c r="L854" s="18">
        <v>4.7759999999999997E-2</v>
      </c>
      <c r="M854" s="18">
        <v>4.7759999999999997E-2</v>
      </c>
      <c r="N854" s="18">
        <v>4.7759999999999997E-2</v>
      </c>
      <c r="O854" s="18">
        <v>0.44310641561533515</v>
      </c>
      <c r="P854" s="18">
        <v>1.2566070793219495</v>
      </c>
      <c r="Q854" s="18">
        <v>2.2960563925760793</v>
      </c>
      <c r="R854" s="18">
        <v>4.2380278575248163</v>
      </c>
      <c r="S854" s="18">
        <v>6.7542790037028393</v>
      </c>
      <c r="T854" s="18">
        <v>9.840679533776445</v>
      </c>
      <c r="U854" s="18">
        <v>13.340718995514106</v>
      </c>
      <c r="V854" s="18">
        <v>14.471110404301246</v>
      </c>
      <c r="W854" s="18">
        <v>15.701009855897393</v>
      </c>
      <c r="X854" s="18">
        <v>17.256942656974093</v>
      </c>
      <c r="Y854" s="18">
        <v>18.752484214851908</v>
      </c>
      <c r="Z854" s="18">
        <v>20.367413267015046</v>
      </c>
      <c r="AA854" s="18">
        <v>22.846835692976406</v>
      </c>
      <c r="AB854" s="18">
        <v>27.006210717095598</v>
      </c>
      <c r="AC854" s="18">
        <v>32.30189885646621</v>
      </c>
      <c r="AD854" s="18">
        <v>38.93323458815393</v>
      </c>
      <c r="AE854" s="18">
        <v>43.805322758643683</v>
      </c>
      <c r="AF854" s="18">
        <v>50.303187873214497</v>
      </c>
    </row>
    <row r="855" spans="1:32" x14ac:dyDescent="0.2">
      <c r="A855" s="42" t="s">
        <v>28</v>
      </c>
      <c r="B855" s="43"/>
      <c r="C855" s="44">
        <v>0</v>
      </c>
      <c r="D855" s="44">
        <v>0</v>
      </c>
      <c r="E855" s="44">
        <v>0</v>
      </c>
      <c r="F855" s="44">
        <v>0</v>
      </c>
      <c r="G855" s="44">
        <v>0</v>
      </c>
      <c r="H855" s="44">
        <v>0</v>
      </c>
      <c r="I855" s="44">
        <v>0</v>
      </c>
      <c r="J855" s="44">
        <v>0</v>
      </c>
      <c r="K855" s="44">
        <v>0</v>
      </c>
      <c r="L855" s="44">
        <v>0</v>
      </c>
      <c r="M855" s="44">
        <v>0</v>
      </c>
      <c r="N855" s="44">
        <v>0</v>
      </c>
      <c r="O855" s="44">
        <v>0</v>
      </c>
      <c r="P855" s="44">
        <v>0</v>
      </c>
      <c r="Q855" s="44">
        <v>0</v>
      </c>
      <c r="R855" s="44">
        <v>0</v>
      </c>
      <c r="S855" s="44">
        <v>0</v>
      </c>
      <c r="T855" s="44">
        <v>0</v>
      </c>
      <c r="U855" s="44">
        <v>0</v>
      </c>
      <c r="V855" s="44">
        <v>0</v>
      </c>
      <c r="W855" s="44">
        <v>0</v>
      </c>
      <c r="X855" s="44">
        <v>0</v>
      </c>
      <c r="Y855" s="44">
        <v>0</v>
      </c>
      <c r="Z855" s="44">
        <v>0</v>
      </c>
      <c r="AA855" s="44">
        <v>0</v>
      </c>
      <c r="AB855" s="44">
        <v>0</v>
      </c>
      <c r="AC855" s="44">
        <v>0</v>
      </c>
      <c r="AD855" s="44">
        <v>0</v>
      </c>
      <c r="AE855" s="44">
        <v>0</v>
      </c>
      <c r="AF855" s="44">
        <v>0</v>
      </c>
    </row>
    <row r="856" spans="1:32" x14ac:dyDescent="0.2">
      <c r="A856" s="45" t="s">
        <v>29</v>
      </c>
      <c r="B856" s="46" t="s">
        <v>30</v>
      </c>
      <c r="C856" s="47">
        <v>0</v>
      </c>
      <c r="D856" s="47">
        <v>0</v>
      </c>
      <c r="E856" s="47">
        <v>0</v>
      </c>
      <c r="F856" s="47">
        <v>0</v>
      </c>
      <c r="G856" s="47">
        <v>0</v>
      </c>
      <c r="H856" s="47">
        <v>0</v>
      </c>
      <c r="I856" s="47">
        <v>0</v>
      </c>
      <c r="J856" s="47">
        <v>0</v>
      </c>
      <c r="K856" s="47">
        <v>0</v>
      </c>
      <c r="L856" s="47">
        <v>0</v>
      </c>
      <c r="M856" s="47">
        <v>0</v>
      </c>
      <c r="N856" s="47">
        <v>0</v>
      </c>
      <c r="O856" s="47">
        <v>0</v>
      </c>
      <c r="P856" s="47">
        <v>0</v>
      </c>
      <c r="Q856" s="47">
        <v>0</v>
      </c>
      <c r="R856" s="47">
        <v>0</v>
      </c>
      <c r="S856" s="47">
        <v>0</v>
      </c>
      <c r="T856" s="47">
        <v>0</v>
      </c>
      <c r="U856" s="47">
        <v>0</v>
      </c>
      <c r="V856" s="47">
        <v>0</v>
      </c>
      <c r="W856" s="47">
        <v>0</v>
      </c>
      <c r="X856" s="47">
        <v>0</v>
      </c>
      <c r="Y856" s="47">
        <v>0</v>
      </c>
      <c r="Z856" s="47">
        <v>0</v>
      </c>
      <c r="AA856" s="47">
        <v>0</v>
      </c>
      <c r="AB856" s="47">
        <v>0</v>
      </c>
      <c r="AC856" s="47">
        <v>0</v>
      </c>
      <c r="AD856" s="47">
        <v>0</v>
      </c>
      <c r="AE856" s="47">
        <v>0</v>
      </c>
      <c r="AF856" s="47">
        <v>0</v>
      </c>
    </row>
    <row r="857" spans="1:32" x14ac:dyDescent="0.2">
      <c r="A857" s="49" t="s">
        <v>31</v>
      </c>
      <c r="B857" s="50" t="s">
        <v>32</v>
      </c>
      <c r="C857" s="51">
        <v>0</v>
      </c>
      <c r="D857" s="51">
        <v>0</v>
      </c>
      <c r="E857" s="51">
        <v>0</v>
      </c>
      <c r="F857" s="51">
        <v>0</v>
      </c>
      <c r="G857" s="51">
        <v>0</v>
      </c>
      <c r="H857" s="51">
        <v>0</v>
      </c>
      <c r="I857" s="51">
        <v>0</v>
      </c>
      <c r="J857" s="51">
        <v>0</v>
      </c>
      <c r="K857" s="51">
        <v>0</v>
      </c>
      <c r="L857" s="51">
        <v>0</v>
      </c>
      <c r="M857" s="51">
        <v>0</v>
      </c>
      <c r="N857" s="51">
        <v>0</v>
      </c>
      <c r="O857" s="51">
        <v>0</v>
      </c>
      <c r="P857" s="51">
        <v>0</v>
      </c>
      <c r="Q857" s="51">
        <v>0</v>
      </c>
      <c r="R857" s="51">
        <v>0</v>
      </c>
      <c r="S857" s="51">
        <v>0</v>
      </c>
      <c r="T857" s="51">
        <v>0</v>
      </c>
      <c r="U857" s="51">
        <v>0</v>
      </c>
      <c r="V857" s="51">
        <v>0</v>
      </c>
      <c r="W857" s="51">
        <v>0</v>
      </c>
      <c r="X857" s="51">
        <v>0</v>
      </c>
      <c r="Y857" s="51">
        <v>0</v>
      </c>
      <c r="Z857" s="51">
        <v>0</v>
      </c>
      <c r="AA857" s="51">
        <v>0</v>
      </c>
      <c r="AB857" s="51">
        <v>0</v>
      </c>
      <c r="AC857" s="51">
        <v>0</v>
      </c>
      <c r="AD857" s="51">
        <v>0</v>
      </c>
      <c r="AE857" s="51">
        <v>0</v>
      </c>
      <c r="AF857" s="51">
        <v>0</v>
      </c>
    </row>
    <row r="858" spans="1:32" x14ac:dyDescent="0.2">
      <c r="A858" s="49" t="s">
        <v>33</v>
      </c>
      <c r="B858" s="50" t="s">
        <v>34</v>
      </c>
      <c r="C858" s="51">
        <v>0</v>
      </c>
      <c r="D858" s="51">
        <v>0</v>
      </c>
      <c r="E858" s="51">
        <v>0</v>
      </c>
      <c r="F858" s="51">
        <v>0</v>
      </c>
      <c r="G858" s="51">
        <v>0</v>
      </c>
      <c r="H858" s="51">
        <v>0</v>
      </c>
      <c r="I858" s="51">
        <v>0</v>
      </c>
      <c r="J858" s="51">
        <v>0</v>
      </c>
      <c r="K858" s="51">
        <v>0</v>
      </c>
      <c r="L858" s="51">
        <v>0</v>
      </c>
      <c r="M858" s="51">
        <v>0</v>
      </c>
      <c r="N858" s="51">
        <v>0</v>
      </c>
      <c r="O858" s="51">
        <v>0</v>
      </c>
      <c r="P858" s="51">
        <v>0</v>
      </c>
      <c r="Q858" s="51">
        <v>0</v>
      </c>
      <c r="R858" s="51">
        <v>0</v>
      </c>
      <c r="S858" s="51">
        <v>0</v>
      </c>
      <c r="T858" s="51">
        <v>0</v>
      </c>
      <c r="U858" s="51">
        <v>0</v>
      </c>
      <c r="V858" s="51">
        <v>0</v>
      </c>
      <c r="W858" s="51">
        <v>0</v>
      </c>
      <c r="X858" s="51">
        <v>0</v>
      </c>
      <c r="Y858" s="51">
        <v>0</v>
      </c>
      <c r="Z858" s="51">
        <v>0</v>
      </c>
      <c r="AA858" s="51">
        <v>0</v>
      </c>
      <c r="AB858" s="51">
        <v>0</v>
      </c>
      <c r="AC858" s="51">
        <v>0</v>
      </c>
      <c r="AD858" s="51">
        <v>0</v>
      </c>
      <c r="AE858" s="51">
        <v>0</v>
      </c>
      <c r="AF858" s="51">
        <v>0</v>
      </c>
    </row>
    <row r="859" spans="1:32" x14ac:dyDescent="0.2">
      <c r="A859" s="49" t="s">
        <v>35</v>
      </c>
      <c r="B859" s="50" t="s">
        <v>36</v>
      </c>
      <c r="C859" s="51">
        <v>0</v>
      </c>
      <c r="D859" s="51">
        <v>0</v>
      </c>
      <c r="E859" s="51">
        <v>0</v>
      </c>
      <c r="F859" s="51">
        <v>0</v>
      </c>
      <c r="G859" s="51">
        <v>0</v>
      </c>
      <c r="H859" s="51">
        <v>0</v>
      </c>
      <c r="I859" s="51">
        <v>0</v>
      </c>
      <c r="J859" s="51">
        <v>0</v>
      </c>
      <c r="K859" s="51">
        <v>0</v>
      </c>
      <c r="L859" s="51">
        <v>0</v>
      </c>
      <c r="M859" s="51">
        <v>0</v>
      </c>
      <c r="N859" s="51">
        <v>0</v>
      </c>
      <c r="O859" s="51">
        <v>0</v>
      </c>
      <c r="P859" s="51">
        <v>0</v>
      </c>
      <c r="Q859" s="51">
        <v>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51">
        <v>0</v>
      </c>
      <c r="X859" s="51">
        <v>0</v>
      </c>
      <c r="Y859" s="51">
        <v>0</v>
      </c>
      <c r="Z859" s="51">
        <v>0</v>
      </c>
      <c r="AA859" s="51">
        <v>0</v>
      </c>
      <c r="AB859" s="51">
        <v>0</v>
      </c>
      <c r="AC859" s="51">
        <v>0</v>
      </c>
      <c r="AD859" s="51">
        <v>0</v>
      </c>
      <c r="AE859" s="51">
        <v>0</v>
      </c>
      <c r="AF859" s="51">
        <v>0</v>
      </c>
    </row>
    <row r="860" spans="1:32" x14ac:dyDescent="0.2">
      <c r="A860" s="49" t="s">
        <v>37</v>
      </c>
      <c r="B860" s="50" t="s">
        <v>38</v>
      </c>
      <c r="C860" s="51">
        <v>0</v>
      </c>
      <c r="D860" s="51">
        <v>0</v>
      </c>
      <c r="E860" s="51">
        <v>0</v>
      </c>
      <c r="F860" s="51">
        <v>0</v>
      </c>
      <c r="G860" s="51">
        <v>0</v>
      </c>
      <c r="H860" s="51">
        <v>0</v>
      </c>
      <c r="I860" s="51">
        <v>0</v>
      </c>
      <c r="J860" s="51">
        <v>0</v>
      </c>
      <c r="K860" s="51">
        <v>0</v>
      </c>
      <c r="L860" s="51">
        <v>0</v>
      </c>
      <c r="M860" s="51">
        <v>0</v>
      </c>
      <c r="N860" s="51">
        <v>0</v>
      </c>
      <c r="O860" s="51">
        <v>0</v>
      </c>
      <c r="P860" s="51">
        <v>0</v>
      </c>
      <c r="Q860" s="51">
        <v>0</v>
      </c>
      <c r="R860" s="51">
        <v>0</v>
      </c>
      <c r="S860" s="51">
        <v>0</v>
      </c>
      <c r="T860" s="51">
        <v>0</v>
      </c>
      <c r="U860" s="51">
        <v>0</v>
      </c>
      <c r="V860" s="51">
        <v>0</v>
      </c>
      <c r="W860" s="51">
        <v>0</v>
      </c>
      <c r="X860" s="51">
        <v>0</v>
      </c>
      <c r="Y860" s="51">
        <v>0</v>
      </c>
      <c r="Z860" s="51">
        <v>0</v>
      </c>
      <c r="AA860" s="51">
        <v>0</v>
      </c>
      <c r="AB860" s="51">
        <v>0</v>
      </c>
      <c r="AC860" s="51">
        <v>0</v>
      </c>
      <c r="AD860" s="51">
        <v>0</v>
      </c>
      <c r="AE860" s="51">
        <v>0</v>
      </c>
      <c r="AF860" s="51">
        <v>0</v>
      </c>
    </row>
    <row r="861" spans="1:32" x14ac:dyDescent="0.2">
      <c r="A861" s="49" t="s">
        <v>39</v>
      </c>
      <c r="B861" s="50" t="s">
        <v>40</v>
      </c>
      <c r="C861" s="51">
        <v>0</v>
      </c>
      <c r="D861" s="51">
        <v>0</v>
      </c>
      <c r="E861" s="51">
        <v>0</v>
      </c>
      <c r="F861" s="51">
        <v>0</v>
      </c>
      <c r="G861" s="51">
        <v>0</v>
      </c>
      <c r="H861" s="51">
        <v>0</v>
      </c>
      <c r="I861" s="51">
        <v>0</v>
      </c>
      <c r="J861" s="51">
        <v>0</v>
      </c>
      <c r="K861" s="51">
        <v>0</v>
      </c>
      <c r="L861" s="51">
        <v>0</v>
      </c>
      <c r="M861" s="51">
        <v>0</v>
      </c>
      <c r="N861" s="51">
        <v>0</v>
      </c>
      <c r="O861" s="51">
        <v>0</v>
      </c>
      <c r="P861" s="51">
        <v>0</v>
      </c>
      <c r="Q861" s="51">
        <v>0</v>
      </c>
      <c r="R861" s="51">
        <v>0</v>
      </c>
      <c r="S861" s="51">
        <v>0</v>
      </c>
      <c r="T861" s="51">
        <v>0</v>
      </c>
      <c r="U861" s="51">
        <v>0</v>
      </c>
      <c r="V861" s="51">
        <v>0</v>
      </c>
      <c r="W861" s="51">
        <v>0</v>
      </c>
      <c r="X861" s="51">
        <v>0</v>
      </c>
      <c r="Y861" s="51">
        <v>0</v>
      </c>
      <c r="Z861" s="51">
        <v>0</v>
      </c>
      <c r="AA861" s="51">
        <v>0</v>
      </c>
      <c r="AB861" s="51">
        <v>0</v>
      </c>
      <c r="AC861" s="51">
        <v>0</v>
      </c>
      <c r="AD861" s="51">
        <v>0</v>
      </c>
      <c r="AE861" s="51">
        <v>0</v>
      </c>
      <c r="AF861" s="51">
        <v>0</v>
      </c>
    </row>
    <row r="862" spans="1:32" x14ac:dyDescent="0.2">
      <c r="A862" s="49" t="s">
        <v>41</v>
      </c>
      <c r="B862" s="50" t="s">
        <v>42</v>
      </c>
      <c r="C862" s="51">
        <v>0</v>
      </c>
      <c r="D862" s="51">
        <v>0</v>
      </c>
      <c r="E862" s="51">
        <v>0</v>
      </c>
      <c r="F862" s="51">
        <v>0</v>
      </c>
      <c r="G862" s="51">
        <v>0</v>
      </c>
      <c r="H862" s="51">
        <v>0</v>
      </c>
      <c r="I862" s="51">
        <v>0</v>
      </c>
      <c r="J862" s="51">
        <v>0</v>
      </c>
      <c r="K862" s="51">
        <v>0</v>
      </c>
      <c r="L862" s="51">
        <v>0</v>
      </c>
      <c r="M862" s="51">
        <v>0</v>
      </c>
      <c r="N862" s="51">
        <v>0</v>
      </c>
      <c r="O862" s="51">
        <v>0</v>
      </c>
      <c r="P862" s="51">
        <v>0</v>
      </c>
      <c r="Q862" s="51">
        <v>0</v>
      </c>
      <c r="R862" s="51">
        <v>0</v>
      </c>
      <c r="S862" s="51">
        <v>0</v>
      </c>
      <c r="T862" s="51">
        <v>0</v>
      </c>
      <c r="U862" s="51">
        <v>0</v>
      </c>
      <c r="V862" s="51">
        <v>0</v>
      </c>
      <c r="W862" s="51">
        <v>0</v>
      </c>
      <c r="X862" s="51">
        <v>0</v>
      </c>
      <c r="Y862" s="51">
        <v>0</v>
      </c>
      <c r="Z862" s="51">
        <v>0</v>
      </c>
      <c r="AA862" s="51">
        <v>0</v>
      </c>
      <c r="AB862" s="51">
        <v>0</v>
      </c>
      <c r="AC862" s="51">
        <v>0</v>
      </c>
      <c r="AD862" s="51">
        <v>0</v>
      </c>
      <c r="AE862" s="51">
        <v>0</v>
      </c>
      <c r="AF862" s="51">
        <v>0</v>
      </c>
    </row>
    <row r="863" spans="1:32" x14ac:dyDescent="0.2">
      <c r="A863" s="49" t="s">
        <v>43</v>
      </c>
      <c r="B863" s="50" t="s">
        <v>44</v>
      </c>
      <c r="C863" s="51">
        <v>0</v>
      </c>
      <c r="D863" s="51">
        <v>0</v>
      </c>
      <c r="E863" s="51">
        <v>0</v>
      </c>
      <c r="F863" s="51">
        <v>0</v>
      </c>
      <c r="G863" s="51">
        <v>0</v>
      </c>
      <c r="H863" s="51">
        <v>0</v>
      </c>
      <c r="I863" s="51">
        <v>0</v>
      </c>
      <c r="J863" s="51">
        <v>0</v>
      </c>
      <c r="K863" s="51">
        <v>0</v>
      </c>
      <c r="L863" s="51">
        <v>0</v>
      </c>
      <c r="M863" s="51">
        <v>0</v>
      </c>
      <c r="N863" s="51">
        <v>0</v>
      </c>
      <c r="O863" s="51">
        <v>0</v>
      </c>
      <c r="P863" s="51">
        <v>0</v>
      </c>
      <c r="Q863" s="51">
        <v>0</v>
      </c>
      <c r="R863" s="51">
        <v>0</v>
      </c>
      <c r="S863" s="51">
        <v>0</v>
      </c>
      <c r="T863" s="51">
        <v>0</v>
      </c>
      <c r="U863" s="51">
        <v>0</v>
      </c>
      <c r="V863" s="51">
        <v>0</v>
      </c>
      <c r="W863" s="51">
        <v>0</v>
      </c>
      <c r="X863" s="51">
        <v>0</v>
      </c>
      <c r="Y863" s="51">
        <v>0</v>
      </c>
      <c r="Z863" s="51">
        <v>0</v>
      </c>
      <c r="AA863" s="51">
        <v>0</v>
      </c>
      <c r="AB863" s="51">
        <v>0</v>
      </c>
      <c r="AC863" s="51">
        <v>0</v>
      </c>
      <c r="AD863" s="51">
        <v>0</v>
      </c>
      <c r="AE863" s="51">
        <v>0</v>
      </c>
      <c r="AF863" s="51">
        <v>0</v>
      </c>
    </row>
    <row r="864" spans="1:32" x14ac:dyDescent="0.2">
      <c r="A864" s="49" t="s">
        <v>45</v>
      </c>
      <c r="B864" s="50" t="s">
        <v>46</v>
      </c>
      <c r="C864" s="51">
        <v>0</v>
      </c>
      <c r="D864" s="51">
        <v>0</v>
      </c>
      <c r="E864" s="51">
        <v>0</v>
      </c>
      <c r="F864" s="51">
        <v>0</v>
      </c>
      <c r="G864" s="51">
        <v>0</v>
      </c>
      <c r="H864" s="51">
        <v>0</v>
      </c>
      <c r="I864" s="51">
        <v>0</v>
      </c>
      <c r="J864" s="51">
        <v>0</v>
      </c>
      <c r="K864" s="51">
        <v>0</v>
      </c>
      <c r="L864" s="51">
        <v>0</v>
      </c>
      <c r="M864" s="51">
        <v>0</v>
      </c>
      <c r="N864" s="51">
        <v>0</v>
      </c>
      <c r="O864" s="51">
        <v>0</v>
      </c>
      <c r="P864" s="51">
        <v>0</v>
      </c>
      <c r="Q864" s="51">
        <v>0</v>
      </c>
      <c r="R864" s="51">
        <v>0</v>
      </c>
      <c r="S864" s="51">
        <v>0</v>
      </c>
      <c r="T864" s="51">
        <v>0</v>
      </c>
      <c r="U864" s="51">
        <v>0</v>
      </c>
      <c r="V864" s="51">
        <v>0</v>
      </c>
      <c r="W864" s="51">
        <v>0</v>
      </c>
      <c r="X864" s="51">
        <v>0</v>
      </c>
      <c r="Y864" s="51">
        <v>0</v>
      </c>
      <c r="Z864" s="51">
        <v>0</v>
      </c>
      <c r="AA864" s="51">
        <v>0</v>
      </c>
      <c r="AB864" s="51">
        <v>0</v>
      </c>
      <c r="AC864" s="51">
        <v>0</v>
      </c>
      <c r="AD864" s="51">
        <v>0</v>
      </c>
      <c r="AE864" s="51">
        <v>0</v>
      </c>
      <c r="AF864" s="51">
        <v>0</v>
      </c>
    </row>
    <row r="865" spans="1:37" x14ac:dyDescent="0.2">
      <c r="A865" s="49" t="s">
        <v>47</v>
      </c>
      <c r="B865" s="50" t="s">
        <v>48</v>
      </c>
      <c r="C865" s="51">
        <v>0</v>
      </c>
      <c r="D865" s="51">
        <v>0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51">
        <v>0</v>
      </c>
      <c r="N865" s="51">
        <v>0</v>
      </c>
      <c r="O865" s="51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51">
        <v>0</v>
      </c>
      <c r="X865" s="51">
        <v>0</v>
      </c>
      <c r="Y865" s="51">
        <v>0</v>
      </c>
      <c r="Z865" s="51">
        <v>0</v>
      </c>
      <c r="AA865" s="51">
        <v>0</v>
      </c>
      <c r="AB865" s="51">
        <v>0</v>
      </c>
      <c r="AC865" s="51">
        <v>0</v>
      </c>
      <c r="AD865" s="51">
        <v>0</v>
      </c>
      <c r="AE865" s="51">
        <v>0</v>
      </c>
      <c r="AF865" s="51">
        <v>0</v>
      </c>
    </row>
    <row r="866" spans="1:37" x14ac:dyDescent="0.2">
      <c r="A866" s="49" t="s">
        <v>49</v>
      </c>
      <c r="B866" s="50" t="s">
        <v>50</v>
      </c>
      <c r="C866" s="51">
        <v>0</v>
      </c>
      <c r="D866" s="51">
        <v>0</v>
      </c>
      <c r="E866" s="51">
        <v>0</v>
      </c>
      <c r="F866" s="51">
        <v>0</v>
      </c>
      <c r="G866" s="51">
        <v>0</v>
      </c>
      <c r="H866" s="51">
        <v>0</v>
      </c>
      <c r="I866" s="51">
        <v>0</v>
      </c>
      <c r="J866" s="51">
        <v>0</v>
      </c>
      <c r="K866" s="51">
        <v>0</v>
      </c>
      <c r="L866" s="51">
        <v>0</v>
      </c>
      <c r="M866" s="51">
        <v>0</v>
      </c>
      <c r="N866" s="51">
        <v>0</v>
      </c>
      <c r="O866" s="51">
        <v>0</v>
      </c>
      <c r="P866" s="51">
        <v>0</v>
      </c>
      <c r="Q866" s="51">
        <v>0</v>
      </c>
      <c r="R866" s="51">
        <v>0</v>
      </c>
      <c r="S866" s="51">
        <v>0</v>
      </c>
      <c r="T866" s="51">
        <v>0</v>
      </c>
      <c r="U866" s="51">
        <v>0</v>
      </c>
      <c r="V866" s="51">
        <v>0</v>
      </c>
      <c r="W866" s="51">
        <v>0</v>
      </c>
      <c r="X866" s="51">
        <v>0</v>
      </c>
      <c r="Y866" s="51">
        <v>0</v>
      </c>
      <c r="Z866" s="51">
        <v>0</v>
      </c>
      <c r="AA866" s="51">
        <v>0</v>
      </c>
      <c r="AB866" s="51">
        <v>0</v>
      </c>
      <c r="AC866" s="51">
        <v>0</v>
      </c>
      <c r="AD866" s="51">
        <v>0</v>
      </c>
      <c r="AE866" s="51">
        <v>0</v>
      </c>
      <c r="AF866" s="51">
        <v>0</v>
      </c>
    </row>
    <row r="867" spans="1:37" x14ac:dyDescent="0.2">
      <c r="A867" s="49" t="s">
        <v>51</v>
      </c>
      <c r="B867" s="50" t="s">
        <v>52</v>
      </c>
      <c r="C867" s="51">
        <v>0</v>
      </c>
      <c r="D867" s="51">
        <v>0</v>
      </c>
      <c r="E867" s="51">
        <v>0</v>
      </c>
      <c r="F867" s="51">
        <v>0</v>
      </c>
      <c r="G867" s="51">
        <v>0</v>
      </c>
      <c r="H867" s="51">
        <v>0</v>
      </c>
      <c r="I867" s="51">
        <v>0</v>
      </c>
      <c r="J867" s="51">
        <v>0</v>
      </c>
      <c r="K867" s="51">
        <v>0</v>
      </c>
      <c r="L867" s="51">
        <v>0</v>
      </c>
      <c r="M867" s="51">
        <v>0</v>
      </c>
      <c r="N867" s="51">
        <v>0</v>
      </c>
      <c r="O867" s="51">
        <v>0</v>
      </c>
      <c r="P867" s="51">
        <v>0</v>
      </c>
      <c r="Q867" s="51">
        <v>0</v>
      </c>
      <c r="R867" s="51">
        <v>0</v>
      </c>
      <c r="S867" s="51">
        <v>0</v>
      </c>
      <c r="T867" s="51">
        <v>0</v>
      </c>
      <c r="U867" s="51">
        <v>0</v>
      </c>
      <c r="V867" s="51">
        <v>0</v>
      </c>
      <c r="W867" s="51">
        <v>0</v>
      </c>
      <c r="X867" s="51">
        <v>0</v>
      </c>
      <c r="Y867" s="51">
        <v>0</v>
      </c>
      <c r="Z867" s="51">
        <v>0</v>
      </c>
      <c r="AA867" s="51">
        <v>0</v>
      </c>
      <c r="AB867" s="51">
        <v>0</v>
      </c>
      <c r="AC867" s="51">
        <v>0</v>
      </c>
      <c r="AD867" s="51">
        <v>0</v>
      </c>
      <c r="AE867" s="51">
        <v>0</v>
      </c>
      <c r="AF867" s="51">
        <v>0</v>
      </c>
    </row>
    <row r="868" spans="1:37" x14ac:dyDescent="0.2">
      <c r="A868" s="76" t="s">
        <v>53</v>
      </c>
      <c r="B868" s="92" t="s">
        <v>54</v>
      </c>
      <c r="C868" s="78">
        <v>0</v>
      </c>
      <c r="D868" s="78">
        <v>0</v>
      </c>
      <c r="E868" s="78">
        <v>0</v>
      </c>
      <c r="F868" s="78">
        <v>0</v>
      </c>
      <c r="G868" s="78">
        <v>0</v>
      </c>
      <c r="H868" s="78">
        <v>0</v>
      </c>
      <c r="I868" s="78">
        <v>0</v>
      </c>
      <c r="J868" s="78">
        <v>0</v>
      </c>
      <c r="K868" s="78">
        <v>0</v>
      </c>
      <c r="L868" s="78">
        <v>0</v>
      </c>
      <c r="M868" s="78">
        <v>0</v>
      </c>
      <c r="N868" s="78">
        <v>0</v>
      </c>
      <c r="O868" s="78">
        <v>0</v>
      </c>
      <c r="P868" s="78">
        <v>0</v>
      </c>
      <c r="Q868" s="78">
        <v>0</v>
      </c>
      <c r="R868" s="78">
        <v>0</v>
      </c>
      <c r="S868" s="78">
        <v>0</v>
      </c>
      <c r="T868" s="78">
        <v>0</v>
      </c>
      <c r="U868" s="78">
        <v>0</v>
      </c>
      <c r="V868" s="78">
        <v>0</v>
      </c>
      <c r="W868" s="78">
        <v>0</v>
      </c>
      <c r="X868" s="78">
        <v>0</v>
      </c>
      <c r="Y868" s="78">
        <v>0</v>
      </c>
      <c r="Z868" s="78">
        <v>0</v>
      </c>
      <c r="AA868" s="78">
        <v>0</v>
      </c>
      <c r="AB868" s="78">
        <v>0</v>
      </c>
      <c r="AC868" s="78">
        <v>0</v>
      </c>
      <c r="AD868" s="78">
        <v>0</v>
      </c>
      <c r="AE868" s="78">
        <v>0</v>
      </c>
      <c r="AF868" s="78">
        <v>0</v>
      </c>
    </row>
    <row r="869" spans="1:37" s="60" customFormat="1" x14ac:dyDescent="0.2">
      <c r="A869" s="57" t="s">
        <v>55</v>
      </c>
      <c r="B869" s="58" t="s">
        <v>56</v>
      </c>
      <c r="C869" s="59">
        <v>0</v>
      </c>
      <c r="D869" s="59">
        <v>0</v>
      </c>
      <c r="E869" s="59">
        <v>0</v>
      </c>
      <c r="F869" s="59">
        <v>0</v>
      </c>
      <c r="G869" s="59">
        <v>0</v>
      </c>
      <c r="H869" s="59">
        <v>0</v>
      </c>
      <c r="I869" s="59">
        <v>0</v>
      </c>
      <c r="J869" s="59">
        <v>0</v>
      </c>
      <c r="K869" s="59">
        <v>0</v>
      </c>
      <c r="L869" s="59">
        <v>0</v>
      </c>
      <c r="M869" s="59">
        <v>0</v>
      </c>
      <c r="N869" s="59">
        <v>0</v>
      </c>
      <c r="O869" s="59">
        <v>0</v>
      </c>
      <c r="P869" s="59">
        <v>0</v>
      </c>
      <c r="Q869" s="59">
        <v>0</v>
      </c>
      <c r="R869" s="59">
        <v>0</v>
      </c>
      <c r="S869" s="59">
        <v>0</v>
      </c>
      <c r="T869" s="59">
        <v>0</v>
      </c>
      <c r="U869" s="59">
        <v>0</v>
      </c>
      <c r="V869" s="59">
        <v>0</v>
      </c>
      <c r="W869" s="59">
        <v>0</v>
      </c>
      <c r="X869" s="59">
        <v>0</v>
      </c>
      <c r="Y869" s="59">
        <v>0</v>
      </c>
      <c r="Z869" s="59">
        <v>0</v>
      </c>
      <c r="AA869" s="59">
        <v>0</v>
      </c>
      <c r="AB869" s="59">
        <v>0</v>
      </c>
      <c r="AC869" s="59">
        <v>0</v>
      </c>
      <c r="AD869" s="59">
        <v>0</v>
      </c>
      <c r="AE869" s="59">
        <v>0</v>
      </c>
      <c r="AF869" s="59">
        <v>0</v>
      </c>
      <c r="AG869"/>
      <c r="AH869"/>
      <c r="AI869"/>
      <c r="AJ869"/>
      <c r="AK869"/>
    </row>
    <row r="870" spans="1:37" x14ac:dyDescent="0.2">
      <c r="A870" s="30" t="s">
        <v>57</v>
      </c>
      <c r="B870" s="31"/>
      <c r="C870" s="19">
        <v>0</v>
      </c>
      <c r="D870" s="19">
        <v>0</v>
      </c>
      <c r="E870" s="19">
        <v>0</v>
      </c>
      <c r="F870" s="19">
        <v>0</v>
      </c>
      <c r="G870" s="19">
        <v>0</v>
      </c>
      <c r="H870" s="19">
        <v>0</v>
      </c>
      <c r="I870" s="19">
        <v>0</v>
      </c>
      <c r="J870" s="19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0</v>
      </c>
      <c r="Q870" s="19">
        <v>0</v>
      </c>
      <c r="R870" s="19">
        <v>0</v>
      </c>
      <c r="S870" s="19">
        <v>0</v>
      </c>
      <c r="T870" s="19">
        <v>0</v>
      </c>
      <c r="U870" s="19">
        <v>0</v>
      </c>
      <c r="V870" s="19">
        <v>0</v>
      </c>
      <c r="W870" s="19">
        <v>0</v>
      </c>
      <c r="X870" s="19">
        <v>0</v>
      </c>
      <c r="Y870" s="19">
        <v>0</v>
      </c>
      <c r="Z870" s="19">
        <v>0</v>
      </c>
      <c r="AA870" s="19">
        <v>0</v>
      </c>
      <c r="AB870" s="19">
        <v>0</v>
      </c>
      <c r="AC870" s="19">
        <v>0</v>
      </c>
      <c r="AD870" s="19">
        <v>0</v>
      </c>
      <c r="AE870" s="19">
        <v>0</v>
      </c>
      <c r="AF870" s="19">
        <v>0</v>
      </c>
    </row>
    <row r="871" spans="1:37" x14ac:dyDescent="0.2">
      <c r="A871" s="61" t="s">
        <v>58</v>
      </c>
      <c r="B871" s="25"/>
      <c r="C871" s="62">
        <v>0</v>
      </c>
      <c r="D871" s="62">
        <v>0</v>
      </c>
      <c r="E871" s="62">
        <v>0</v>
      </c>
      <c r="F871" s="62">
        <v>0</v>
      </c>
      <c r="G871" s="62">
        <v>0</v>
      </c>
      <c r="H871" s="62">
        <v>0</v>
      </c>
      <c r="I871" s="62">
        <v>0</v>
      </c>
      <c r="J871" s="62">
        <v>0</v>
      </c>
      <c r="K871" s="62">
        <v>0</v>
      </c>
      <c r="L871" s="62">
        <v>0</v>
      </c>
      <c r="M871" s="62">
        <v>0</v>
      </c>
      <c r="N871" s="62">
        <v>0</v>
      </c>
      <c r="O871" s="62">
        <v>0</v>
      </c>
      <c r="P871" s="62">
        <v>0</v>
      </c>
      <c r="Q871" s="62">
        <v>0</v>
      </c>
      <c r="R871" s="62">
        <v>0</v>
      </c>
      <c r="S871" s="62">
        <v>0</v>
      </c>
      <c r="T871" s="62">
        <v>0</v>
      </c>
      <c r="U871" s="62">
        <v>0</v>
      </c>
      <c r="V871" s="62">
        <v>0</v>
      </c>
      <c r="W871" s="62">
        <v>0</v>
      </c>
      <c r="X871" s="62">
        <v>0</v>
      </c>
      <c r="Y871" s="62">
        <v>0</v>
      </c>
      <c r="Z871" s="62">
        <v>0</v>
      </c>
      <c r="AA871" s="62">
        <v>0</v>
      </c>
      <c r="AB871" s="62">
        <v>0</v>
      </c>
      <c r="AC871" s="62">
        <v>0</v>
      </c>
      <c r="AD871" s="62">
        <v>0</v>
      </c>
      <c r="AE871" s="62">
        <v>0</v>
      </c>
      <c r="AF871" s="62">
        <v>0</v>
      </c>
    </row>
    <row r="872" spans="1:37" x14ac:dyDescent="0.2">
      <c r="A872" s="45" t="s">
        <v>59</v>
      </c>
      <c r="B872" s="63"/>
      <c r="C872" s="47">
        <v>0</v>
      </c>
      <c r="D872" s="47">
        <v>0</v>
      </c>
      <c r="E872" s="47">
        <v>0</v>
      </c>
      <c r="F872" s="47">
        <v>0</v>
      </c>
      <c r="G872" s="47">
        <v>0</v>
      </c>
      <c r="H872" s="47">
        <v>0</v>
      </c>
      <c r="I872" s="47">
        <v>0</v>
      </c>
      <c r="J872" s="47">
        <v>0</v>
      </c>
      <c r="K872" s="47">
        <v>0</v>
      </c>
      <c r="L872" s="47">
        <v>0</v>
      </c>
      <c r="M872" s="47">
        <v>0</v>
      </c>
      <c r="N872" s="47">
        <v>0</v>
      </c>
      <c r="O872" s="47">
        <v>0</v>
      </c>
      <c r="P872" s="47">
        <v>0</v>
      </c>
      <c r="Q872" s="47">
        <v>0</v>
      </c>
      <c r="R872" s="47">
        <v>0</v>
      </c>
      <c r="S872" s="47">
        <v>0</v>
      </c>
      <c r="T872" s="47">
        <v>0</v>
      </c>
      <c r="U872" s="47">
        <v>0</v>
      </c>
      <c r="V872" s="47">
        <v>0</v>
      </c>
      <c r="W872" s="47">
        <v>0</v>
      </c>
      <c r="X872" s="47">
        <v>0</v>
      </c>
      <c r="Y872" s="47">
        <v>0</v>
      </c>
      <c r="Z872" s="47">
        <v>0</v>
      </c>
      <c r="AA872" s="47">
        <v>0</v>
      </c>
      <c r="AB872" s="47">
        <v>0</v>
      </c>
      <c r="AC872" s="47">
        <v>0</v>
      </c>
      <c r="AD872" s="47">
        <v>0</v>
      </c>
      <c r="AE872" s="47">
        <v>0</v>
      </c>
      <c r="AF872" s="47">
        <v>0</v>
      </c>
    </row>
    <row r="873" spans="1:37" x14ac:dyDescent="0.2">
      <c r="A873" s="49" t="s">
        <v>60</v>
      </c>
      <c r="B873" s="11"/>
      <c r="C873" s="51">
        <v>0</v>
      </c>
      <c r="D873" s="51">
        <v>0</v>
      </c>
      <c r="E873" s="51">
        <v>0</v>
      </c>
      <c r="F873" s="51">
        <v>0</v>
      </c>
      <c r="G873" s="51">
        <v>0</v>
      </c>
      <c r="H873" s="51">
        <v>0</v>
      </c>
      <c r="I873" s="51">
        <v>0</v>
      </c>
      <c r="J873" s="51">
        <v>0</v>
      </c>
      <c r="K873" s="51">
        <v>0</v>
      </c>
      <c r="L873" s="51">
        <v>0</v>
      </c>
      <c r="M873" s="51">
        <v>0</v>
      </c>
      <c r="N873" s="51">
        <v>0</v>
      </c>
      <c r="O873" s="51">
        <v>0</v>
      </c>
      <c r="P873" s="51">
        <v>0</v>
      </c>
      <c r="Q873" s="51">
        <v>0</v>
      </c>
      <c r="R873" s="51">
        <v>0</v>
      </c>
      <c r="S873" s="51">
        <v>0</v>
      </c>
      <c r="T873" s="51">
        <v>0</v>
      </c>
      <c r="U873" s="51">
        <v>0</v>
      </c>
      <c r="V873" s="51">
        <v>0</v>
      </c>
      <c r="W873" s="51">
        <v>0</v>
      </c>
      <c r="X873" s="51">
        <v>0</v>
      </c>
      <c r="Y873" s="51">
        <v>0</v>
      </c>
      <c r="Z873" s="51">
        <v>0</v>
      </c>
      <c r="AA873" s="51">
        <v>0</v>
      </c>
      <c r="AB873" s="51">
        <v>0</v>
      </c>
      <c r="AC873" s="51">
        <v>0</v>
      </c>
      <c r="AD873" s="51">
        <v>0</v>
      </c>
      <c r="AE873" s="51">
        <v>0</v>
      </c>
      <c r="AF873" s="51">
        <v>0</v>
      </c>
    </row>
    <row r="874" spans="1:37" x14ac:dyDescent="0.2">
      <c r="A874" s="49" t="s">
        <v>61</v>
      </c>
      <c r="B874" s="11"/>
      <c r="C874" s="51">
        <v>0</v>
      </c>
      <c r="D874" s="51">
        <v>0</v>
      </c>
      <c r="E874" s="51">
        <v>0</v>
      </c>
      <c r="F874" s="51">
        <v>0</v>
      </c>
      <c r="G874" s="51">
        <v>0</v>
      </c>
      <c r="H874" s="51">
        <v>0</v>
      </c>
      <c r="I874" s="51">
        <v>0</v>
      </c>
      <c r="J874" s="51">
        <v>0</v>
      </c>
      <c r="K874" s="51">
        <v>0</v>
      </c>
      <c r="L874" s="51">
        <v>0</v>
      </c>
      <c r="M874" s="51">
        <v>0</v>
      </c>
      <c r="N874" s="51">
        <v>0</v>
      </c>
      <c r="O874" s="51">
        <v>0</v>
      </c>
      <c r="P874" s="51">
        <v>0</v>
      </c>
      <c r="Q874" s="51">
        <v>0</v>
      </c>
      <c r="R874" s="51">
        <v>0</v>
      </c>
      <c r="S874" s="51">
        <v>0</v>
      </c>
      <c r="T874" s="51">
        <v>0</v>
      </c>
      <c r="U874" s="51">
        <v>0</v>
      </c>
      <c r="V874" s="51">
        <v>0</v>
      </c>
      <c r="W874" s="51">
        <v>0</v>
      </c>
      <c r="X874" s="51">
        <v>0</v>
      </c>
      <c r="Y874" s="51">
        <v>0</v>
      </c>
      <c r="Z874" s="51">
        <v>0</v>
      </c>
      <c r="AA874" s="51">
        <v>0</v>
      </c>
      <c r="AB874" s="51">
        <v>0</v>
      </c>
      <c r="AC874" s="51">
        <v>0</v>
      </c>
      <c r="AD874" s="51">
        <v>0</v>
      </c>
      <c r="AE874" s="51">
        <v>0</v>
      </c>
      <c r="AF874" s="51">
        <v>0</v>
      </c>
    </row>
    <row r="875" spans="1:37" x14ac:dyDescent="0.2">
      <c r="A875" s="49" t="s">
        <v>62</v>
      </c>
      <c r="B875" s="11"/>
      <c r="C875" s="51">
        <v>0</v>
      </c>
      <c r="D875" s="51">
        <v>0</v>
      </c>
      <c r="E875" s="51">
        <v>0</v>
      </c>
      <c r="F875" s="51">
        <v>0</v>
      </c>
      <c r="G875" s="51">
        <v>0</v>
      </c>
      <c r="H875" s="51">
        <v>0</v>
      </c>
      <c r="I875" s="51">
        <v>0</v>
      </c>
      <c r="J875" s="51">
        <v>0</v>
      </c>
      <c r="K875" s="51">
        <v>0</v>
      </c>
      <c r="L875" s="51">
        <v>0</v>
      </c>
      <c r="M875" s="51">
        <v>0</v>
      </c>
      <c r="N875" s="51">
        <v>0</v>
      </c>
      <c r="O875" s="51">
        <v>0</v>
      </c>
      <c r="P875" s="51">
        <v>0</v>
      </c>
      <c r="Q875" s="51">
        <v>0</v>
      </c>
      <c r="R875" s="51">
        <v>0</v>
      </c>
      <c r="S875" s="51">
        <v>0</v>
      </c>
      <c r="T875" s="51">
        <v>0</v>
      </c>
      <c r="U875" s="51">
        <v>0</v>
      </c>
      <c r="V875" s="51">
        <v>0</v>
      </c>
      <c r="W875" s="51">
        <v>0</v>
      </c>
      <c r="X875" s="51">
        <v>0</v>
      </c>
      <c r="Y875" s="51">
        <v>0</v>
      </c>
      <c r="Z875" s="51">
        <v>0</v>
      </c>
      <c r="AA875" s="51">
        <v>0</v>
      </c>
      <c r="AB875" s="51">
        <v>0</v>
      </c>
      <c r="AC875" s="51">
        <v>0</v>
      </c>
      <c r="AD875" s="51">
        <v>0</v>
      </c>
      <c r="AE875" s="51">
        <v>0</v>
      </c>
      <c r="AF875" s="51">
        <v>0</v>
      </c>
    </row>
    <row r="876" spans="1:37" x14ac:dyDescent="0.2">
      <c r="A876" s="49" t="s">
        <v>63</v>
      </c>
      <c r="B876" s="11"/>
      <c r="C876" s="51">
        <v>0</v>
      </c>
      <c r="D876" s="51">
        <v>0</v>
      </c>
      <c r="E876" s="51">
        <v>0</v>
      </c>
      <c r="F876" s="51">
        <v>0</v>
      </c>
      <c r="G876" s="51">
        <v>0</v>
      </c>
      <c r="H876" s="51">
        <v>0</v>
      </c>
      <c r="I876" s="51">
        <v>0</v>
      </c>
      <c r="J876" s="51">
        <v>0</v>
      </c>
      <c r="K876" s="51">
        <v>0</v>
      </c>
      <c r="L876" s="51">
        <v>0</v>
      </c>
      <c r="M876" s="51">
        <v>0</v>
      </c>
      <c r="N876" s="51">
        <v>0</v>
      </c>
      <c r="O876" s="51">
        <v>0</v>
      </c>
      <c r="P876" s="51">
        <v>0</v>
      </c>
      <c r="Q876" s="51">
        <v>0</v>
      </c>
      <c r="R876" s="51">
        <v>0</v>
      </c>
      <c r="S876" s="51">
        <v>0</v>
      </c>
      <c r="T876" s="51">
        <v>0</v>
      </c>
      <c r="U876" s="51">
        <v>0</v>
      </c>
      <c r="V876" s="51">
        <v>0</v>
      </c>
      <c r="W876" s="51">
        <v>0</v>
      </c>
      <c r="X876" s="51">
        <v>0</v>
      </c>
      <c r="Y876" s="51">
        <v>0</v>
      </c>
      <c r="Z876" s="51">
        <v>0</v>
      </c>
      <c r="AA876" s="51">
        <v>0</v>
      </c>
      <c r="AB876" s="51">
        <v>0</v>
      </c>
      <c r="AC876" s="51">
        <v>0</v>
      </c>
      <c r="AD876" s="51">
        <v>0</v>
      </c>
      <c r="AE876" s="51">
        <v>0</v>
      </c>
      <c r="AF876" s="51">
        <v>0</v>
      </c>
    </row>
    <row r="877" spans="1:37" x14ac:dyDescent="0.2">
      <c r="A877" s="49" t="s">
        <v>64</v>
      </c>
      <c r="B877" s="11"/>
      <c r="C877" s="51">
        <v>0</v>
      </c>
      <c r="D877" s="51">
        <v>0</v>
      </c>
      <c r="E877" s="51">
        <v>0</v>
      </c>
      <c r="F877" s="51">
        <v>0</v>
      </c>
      <c r="G877" s="51">
        <v>0</v>
      </c>
      <c r="H877" s="51">
        <v>0</v>
      </c>
      <c r="I877" s="51">
        <v>0</v>
      </c>
      <c r="J877" s="51">
        <v>0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0</v>
      </c>
      <c r="Q877" s="51">
        <v>0</v>
      </c>
      <c r="R877" s="51">
        <v>0</v>
      </c>
      <c r="S877" s="51">
        <v>0</v>
      </c>
      <c r="T877" s="51">
        <v>0</v>
      </c>
      <c r="U877" s="51">
        <v>0</v>
      </c>
      <c r="V877" s="51">
        <v>0</v>
      </c>
      <c r="W877" s="51">
        <v>0</v>
      </c>
      <c r="X877" s="51">
        <v>0</v>
      </c>
      <c r="Y877" s="51">
        <v>0</v>
      </c>
      <c r="Z877" s="51">
        <v>0</v>
      </c>
      <c r="AA877" s="51">
        <v>0</v>
      </c>
      <c r="AB877" s="51">
        <v>0</v>
      </c>
      <c r="AC877" s="51">
        <v>0</v>
      </c>
      <c r="AD877" s="51">
        <v>0</v>
      </c>
      <c r="AE877" s="51">
        <v>0</v>
      </c>
      <c r="AF877" s="51">
        <v>0</v>
      </c>
    </row>
    <row r="878" spans="1:37" x14ac:dyDescent="0.2">
      <c r="A878" s="49" t="s">
        <v>65</v>
      </c>
      <c r="B878" s="11"/>
      <c r="C878" s="51">
        <v>0</v>
      </c>
      <c r="D878" s="51">
        <v>0</v>
      </c>
      <c r="E878" s="51">
        <v>0</v>
      </c>
      <c r="F878" s="51">
        <v>0</v>
      </c>
      <c r="G878" s="51">
        <v>0</v>
      </c>
      <c r="H878" s="51">
        <v>0</v>
      </c>
      <c r="I878" s="51">
        <v>0</v>
      </c>
      <c r="J878" s="51">
        <v>0</v>
      </c>
      <c r="K878" s="51">
        <v>0</v>
      </c>
      <c r="L878" s="51">
        <v>0</v>
      </c>
      <c r="M878" s="51">
        <v>0</v>
      </c>
      <c r="N878" s="51">
        <v>0</v>
      </c>
      <c r="O878" s="51">
        <v>0</v>
      </c>
      <c r="P878" s="51">
        <v>0</v>
      </c>
      <c r="Q878" s="51">
        <v>0</v>
      </c>
      <c r="R878" s="51">
        <v>0</v>
      </c>
      <c r="S878" s="51">
        <v>0</v>
      </c>
      <c r="T878" s="51">
        <v>0</v>
      </c>
      <c r="U878" s="51">
        <v>0</v>
      </c>
      <c r="V878" s="51">
        <v>0</v>
      </c>
      <c r="W878" s="51">
        <v>0</v>
      </c>
      <c r="X878" s="51">
        <v>0</v>
      </c>
      <c r="Y878" s="51">
        <v>0</v>
      </c>
      <c r="Z878" s="51">
        <v>0</v>
      </c>
      <c r="AA878" s="51">
        <v>0</v>
      </c>
      <c r="AB878" s="51">
        <v>0</v>
      </c>
      <c r="AC878" s="51">
        <v>0</v>
      </c>
      <c r="AD878" s="51">
        <v>0</v>
      </c>
      <c r="AE878" s="51">
        <v>0</v>
      </c>
      <c r="AF878" s="51">
        <v>0</v>
      </c>
    </row>
    <row r="879" spans="1:37" x14ac:dyDescent="0.2">
      <c r="A879" s="55" t="s">
        <v>66</v>
      </c>
      <c r="B879" s="31"/>
      <c r="C879" s="51">
        <v>0</v>
      </c>
      <c r="D879" s="51">
        <v>0</v>
      </c>
      <c r="E879" s="51">
        <v>0</v>
      </c>
      <c r="F879" s="51">
        <v>0</v>
      </c>
      <c r="G879" s="51">
        <v>0</v>
      </c>
      <c r="H879" s="51">
        <v>0</v>
      </c>
      <c r="I879" s="51">
        <v>0</v>
      </c>
      <c r="J879" s="51">
        <v>0</v>
      </c>
      <c r="K879" s="51">
        <v>0</v>
      </c>
      <c r="L879" s="51">
        <v>0</v>
      </c>
      <c r="M879" s="51">
        <v>0</v>
      </c>
      <c r="N879" s="51">
        <v>0</v>
      </c>
      <c r="O879" s="51">
        <v>0</v>
      </c>
      <c r="P879" s="51">
        <v>0</v>
      </c>
      <c r="Q879" s="51">
        <v>0</v>
      </c>
      <c r="R879" s="51">
        <v>0</v>
      </c>
      <c r="S879" s="51">
        <v>0</v>
      </c>
      <c r="T879" s="51">
        <v>0</v>
      </c>
      <c r="U879" s="51">
        <v>0</v>
      </c>
      <c r="V879" s="51">
        <v>0</v>
      </c>
      <c r="W879" s="51">
        <v>0</v>
      </c>
      <c r="X879" s="51">
        <v>0</v>
      </c>
      <c r="Y879" s="51">
        <v>0</v>
      </c>
      <c r="Z879" s="51">
        <v>0</v>
      </c>
      <c r="AA879" s="51">
        <v>0</v>
      </c>
      <c r="AB879" s="51">
        <v>0</v>
      </c>
      <c r="AC879" s="51">
        <v>0</v>
      </c>
      <c r="AD879" s="51">
        <v>0</v>
      </c>
      <c r="AE879" s="51">
        <v>0</v>
      </c>
      <c r="AF879" s="51">
        <v>0</v>
      </c>
    </row>
    <row r="880" spans="1:37" x14ac:dyDescent="0.2">
      <c r="A880" s="64" t="s">
        <v>67</v>
      </c>
      <c r="B880" s="65"/>
      <c r="C880" s="51">
        <v>0</v>
      </c>
      <c r="D880" s="51">
        <v>0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51">
        <v>0</v>
      </c>
      <c r="N880" s="51">
        <v>0</v>
      </c>
      <c r="O880" s="51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51">
        <v>0</v>
      </c>
      <c r="X880" s="51">
        <v>0</v>
      </c>
      <c r="Y880" s="51">
        <v>0</v>
      </c>
      <c r="Z880" s="51">
        <v>0</v>
      </c>
      <c r="AA880" s="51">
        <v>0</v>
      </c>
      <c r="AB880" s="51">
        <v>0</v>
      </c>
      <c r="AC880" s="51">
        <v>0</v>
      </c>
      <c r="AD880" s="51">
        <v>0</v>
      </c>
      <c r="AE880" s="51">
        <v>0</v>
      </c>
      <c r="AF880" s="51">
        <v>0</v>
      </c>
    </row>
    <row r="881" spans="1:32" x14ac:dyDescent="0.2">
      <c r="A881" s="66" t="s">
        <v>68</v>
      </c>
      <c r="B881" s="67"/>
      <c r="C881" s="68">
        <v>0</v>
      </c>
      <c r="D881" s="68">
        <v>0</v>
      </c>
      <c r="E881" s="68">
        <v>0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0.38638700115690511</v>
      </c>
      <c r="P881" s="68">
        <v>1.0869788164414034</v>
      </c>
      <c r="Q881" s="68">
        <v>2.0069478668149872</v>
      </c>
      <c r="R881" s="68">
        <v>3.3515180173609935</v>
      </c>
      <c r="S881" s="68">
        <v>4.9119270604946488</v>
      </c>
      <c r="T881" s="68">
        <v>6.8035249617627942</v>
      </c>
      <c r="U881" s="68">
        <v>8.7503210060533547</v>
      </c>
      <c r="V881" s="68">
        <v>9.4027913633183111</v>
      </c>
      <c r="W881" s="68">
        <v>10.317806734189883</v>
      </c>
      <c r="X881" s="68">
        <v>11.017690880974094</v>
      </c>
      <c r="Y881" s="68">
        <v>11.911056618853578</v>
      </c>
      <c r="Z881" s="68">
        <v>12.875738794824649</v>
      </c>
      <c r="AA881" s="68">
        <v>14.356828393048222</v>
      </c>
      <c r="AB881" s="68">
        <v>16.841442155846327</v>
      </c>
      <c r="AC881" s="68">
        <v>20.004835588337606</v>
      </c>
      <c r="AD881" s="68">
        <v>23.966081671978557</v>
      </c>
      <c r="AE881" s="68">
        <v>28.127172453668308</v>
      </c>
      <c r="AF881" s="68">
        <v>33.965437581039126</v>
      </c>
    </row>
    <row r="882" spans="1:32" x14ac:dyDescent="0.2">
      <c r="A882" s="66" t="s">
        <v>69</v>
      </c>
      <c r="B882" s="67"/>
      <c r="C882" s="68">
        <v>4.7759999999999997E-2</v>
      </c>
      <c r="D882" s="68">
        <v>4.7759999999999997E-2</v>
      </c>
      <c r="E882" s="68">
        <v>4.7759999999999997E-2</v>
      </c>
      <c r="F882" s="68">
        <v>4.7759999999999997E-2</v>
      </c>
      <c r="G882" s="68">
        <v>4.7759999999999997E-2</v>
      </c>
      <c r="H882" s="68">
        <v>4.7759999999999997E-2</v>
      </c>
      <c r="I882" s="68">
        <v>4.7759999999999997E-2</v>
      </c>
      <c r="J882" s="68">
        <v>4.7759999999999997E-2</v>
      </c>
      <c r="K882" s="68">
        <v>4.7759999999999997E-2</v>
      </c>
      <c r="L882" s="68">
        <v>4.7759999999999997E-2</v>
      </c>
      <c r="M882" s="68">
        <v>4.7759999999999997E-2</v>
      </c>
      <c r="N882" s="68">
        <v>4.7759999999999997E-2</v>
      </c>
      <c r="O882" s="68">
        <v>5.6719414458430026E-2</v>
      </c>
      <c r="P882" s="68">
        <v>0.16962826288054605</v>
      </c>
      <c r="Q882" s="68">
        <v>0.28910852576109208</v>
      </c>
      <c r="R882" s="68">
        <v>0.8865098401638225</v>
      </c>
      <c r="S882" s="68">
        <v>1.842351943208191</v>
      </c>
      <c r="T882" s="68">
        <v>3.0371545720136517</v>
      </c>
      <c r="U882" s="68">
        <v>4.5903979894607501</v>
      </c>
      <c r="V882" s="68">
        <v>5.0683190409829342</v>
      </c>
      <c r="W882" s="68">
        <v>5.3832031217075098</v>
      </c>
      <c r="X882" s="68">
        <v>6.2392517760000006</v>
      </c>
      <c r="Y882" s="68">
        <v>6.8414275959983302</v>
      </c>
      <c r="Z882" s="68">
        <v>7.4916744721903976</v>
      </c>
      <c r="AA882" s="68">
        <v>8.4900072999281857</v>
      </c>
      <c r="AB882" s="68">
        <v>10.164768561249272</v>
      </c>
      <c r="AC882" s="68">
        <v>12.297063268128605</v>
      </c>
      <c r="AD882" s="68">
        <v>14.967152916175371</v>
      </c>
      <c r="AE882" s="68">
        <v>15.678150304975372</v>
      </c>
      <c r="AF882" s="68">
        <v>16.337750292175372</v>
      </c>
    </row>
    <row r="883" spans="1:32" x14ac:dyDescent="0.2">
      <c r="A883" s="61" t="s">
        <v>70</v>
      </c>
      <c r="B883" s="25"/>
      <c r="C883" s="62">
        <v>4.7759999999999997E-2</v>
      </c>
      <c r="D883" s="62">
        <v>4.7759999999999997E-2</v>
      </c>
      <c r="E883" s="62">
        <v>4.7759999999999997E-2</v>
      </c>
      <c r="F883" s="62">
        <v>4.7759999999999997E-2</v>
      </c>
      <c r="G883" s="62">
        <v>4.7759999999999997E-2</v>
      </c>
      <c r="H883" s="62">
        <v>4.7759999999999997E-2</v>
      </c>
      <c r="I883" s="62">
        <v>4.7759999999999997E-2</v>
      </c>
      <c r="J883" s="62">
        <v>4.7759999999999997E-2</v>
      </c>
      <c r="K883" s="62">
        <v>4.7759999999999997E-2</v>
      </c>
      <c r="L883" s="62">
        <v>4.7759999999999997E-2</v>
      </c>
      <c r="M883" s="62">
        <v>4.7759999999999997E-2</v>
      </c>
      <c r="N883" s="62">
        <v>4.7759999999999997E-2</v>
      </c>
      <c r="O883" s="62">
        <v>5.6719414458430026E-2</v>
      </c>
      <c r="P883" s="62">
        <v>0.16962826288054605</v>
      </c>
      <c r="Q883" s="62">
        <v>0.28910852576109208</v>
      </c>
      <c r="R883" s="62">
        <v>0.8865098401638225</v>
      </c>
      <c r="S883" s="62">
        <v>1.842351943208191</v>
      </c>
      <c r="T883" s="62">
        <v>3.0371545720136517</v>
      </c>
      <c r="U883" s="62">
        <v>4.5903979894607501</v>
      </c>
      <c r="V883" s="62">
        <v>5.0683190409829342</v>
      </c>
      <c r="W883" s="62">
        <v>5.3832031217075098</v>
      </c>
      <c r="X883" s="62">
        <v>6.2392517760000006</v>
      </c>
      <c r="Y883" s="62">
        <v>6.8414275959983302</v>
      </c>
      <c r="Z883" s="62">
        <v>7.4916744721903976</v>
      </c>
      <c r="AA883" s="62">
        <v>8.4900072999281857</v>
      </c>
      <c r="AB883" s="62">
        <v>10.164768561249272</v>
      </c>
      <c r="AC883" s="62">
        <v>12.297063268128605</v>
      </c>
      <c r="AD883" s="62">
        <v>14.967152916175371</v>
      </c>
      <c r="AE883" s="62">
        <v>15.678150304975372</v>
      </c>
      <c r="AF883" s="62">
        <v>16.337750292175372</v>
      </c>
    </row>
    <row r="884" spans="1:32" x14ac:dyDescent="0.2">
      <c r="A884" s="70" t="s">
        <v>71</v>
      </c>
      <c r="B884" s="71" t="s">
        <v>72</v>
      </c>
      <c r="C884" s="72">
        <v>0</v>
      </c>
      <c r="D884" s="73">
        <v>0</v>
      </c>
      <c r="E884" s="73">
        <v>0</v>
      </c>
      <c r="F884" s="73">
        <v>0</v>
      </c>
      <c r="G884" s="73">
        <v>0</v>
      </c>
      <c r="H884" s="73">
        <v>0</v>
      </c>
      <c r="I884" s="73">
        <v>0</v>
      </c>
      <c r="J884" s="73">
        <v>0</v>
      </c>
      <c r="K884" s="73">
        <v>0</v>
      </c>
      <c r="L884" s="73">
        <v>0</v>
      </c>
      <c r="M884" s="73">
        <v>0</v>
      </c>
      <c r="N884" s="73">
        <v>0</v>
      </c>
      <c r="O884" s="73">
        <v>0</v>
      </c>
      <c r="P884" s="73">
        <v>0</v>
      </c>
      <c r="Q884" s="73">
        <v>0</v>
      </c>
      <c r="R884" s="73">
        <v>0</v>
      </c>
      <c r="S884" s="73">
        <v>0</v>
      </c>
      <c r="T884" s="73">
        <v>0</v>
      </c>
      <c r="U884" s="73">
        <v>0</v>
      </c>
      <c r="V884" s="73">
        <v>0</v>
      </c>
      <c r="W884" s="73">
        <v>0</v>
      </c>
      <c r="X884" s="73">
        <v>0</v>
      </c>
      <c r="Y884" s="73">
        <v>0</v>
      </c>
      <c r="Z884" s="73">
        <v>0</v>
      </c>
      <c r="AA884" s="73">
        <v>0</v>
      </c>
      <c r="AB884" s="73">
        <v>0</v>
      </c>
      <c r="AC884" s="73">
        <v>0</v>
      </c>
      <c r="AD884" s="73">
        <v>0</v>
      </c>
      <c r="AE884" s="73">
        <v>0</v>
      </c>
      <c r="AF884" s="73">
        <v>0</v>
      </c>
    </row>
    <row r="885" spans="1:32" x14ac:dyDescent="0.2">
      <c r="A885" s="70" t="s">
        <v>73</v>
      </c>
      <c r="B885" s="71" t="s">
        <v>74</v>
      </c>
      <c r="C885" s="72">
        <v>0</v>
      </c>
      <c r="D885" s="73">
        <v>0</v>
      </c>
      <c r="E885" s="73">
        <v>0</v>
      </c>
      <c r="F885" s="73">
        <v>0</v>
      </c>
      <c r="G885" s="73">
        <v>0</v>
      </c>
      <c r="H885" s="73">
        <v>0</v>
      </c>
      <c r="I885" s="73">
        <v>0</v>
      </c>
      <c r="J885" s="73">
        <v>0</v>
      </c>
      <c r="K885" s="73">
        <v>0</v>
      </c>
      <c r="L885" s="73">
        <v>0</v>
      </c>
      <c r="M885" s="73">
        <v>0</v>
      </c>
      <c r="N885" s="73">
        <v>0</v>
      </c>
      <c r="O885" s="73">
        <v>0</v>
      </c>
      <c r="P885" s="73">
        <v>0</v>
      </c>
      <c r="Q885" s="73">
        <v>0</v>
      </c>
      <c r="R885" s="73">
        <v>0</v>
      </c>
      <c r="S885" s="73">
        <v>0</v>
      </c>
      <c r="T885" s="73">
        <v>0</v>
      </c>
      <c r="U885" s="73">
        <v>0</v>
      </c>
      <c r="V885" s="73">
        <v>0</v>
      </c>
      <c r="W885" s="73">
        <v>0</v>
      </c>
      <c r="X885" s="73">
        <v>0</v>
      </c>
      <c r="Y885" s="73">
        <v>0</v>
      </c>
      <c r="Z885" s="73">
        <v>0</v>
      </c>
      <c r="AA885" s="73">
        <v>0</v>
      </c>
      <c r="AB885" s="73">
        <v>0</v>
      </c>
      <c r="AC885" s="73">
        <v>0</v>
      </c>
      <c r="AD885" s="73">
        <v>0</v>
      </c>
      <c r="AE885" s="73">
        <v>0</v>
      </c>
      <c r="AF885" s="73">
        <v>0</v>
      </c>
    </row>
    <row r="886" spans="1:32" x14ac:dyDescent="0.2">
      <c r="A886" s="70" t="s">
        <v>75</v>
      </c>
      <c r="B886" s="71" t="s">
        <v>76</v>
      </c>
      <c r="C886" s="72">
        <v>0</v>
      </c>
      <c r="D886" s="73">
        <v>0</v>
      </c>
      <c r="E886" s="73">
        <v>0</v>
      </c>
      <c r="F886" s="73">
        <v>0</v>
      </c>
      <c r="G886" s="73">
        <v>0</v>
      </c>
      <c r="H886" s="73">
        <v>0</v>
      </c>
      <c r="I886" s="73">
        <v>0</v>
      </c>
      <c r="J886" s="73">
        <v>0</v>
      </c>
      <c r="K886" s="73">
        <v>0</v>
      </c>
      <c r="L886" s="73">
        <v>0</v>
      </c>
      <c r="M886" s="73">
        <v>0</v>
      </c>
      <c r="N886" s="73">
        <v>0</v>
      </c>
      <c r="O886" s="73">
        <v>0</v>
      </c>
      <c r="P886" s="73">
        <v>0</v>
      </c>
      <c r="Q886" s="73">
        <v>0</v>
      </c>
      <c r="R886" s="73">
        <v>0</v>
      </c>
      <c r="S886" s="73">
        <v>0</v>
      </c>
      <c r="T886" s="73">
        <v>0</v>
      </c>
      <c r="U886" s="73">
        <v>0</v>
      </c>
      <c r="V886" s="73">
        <v>0</v>
      </c>
      <c r="W886" s="73">
        <v>0</v>
      </c>
      <c r="X886" s="73">
        <v>0</v>
      </c>
      <c r="Y886" s="73">
        <v>0</v>
      </c>
      <c r="Z886" s="73">
        <v>0</v>
      </c>
      <c r="AA886" s="73">
        <v>0</v>
      </c>
      <c r="AB886" s="73">
        <v>0</v>
      </c>
      <c r="AC886" s="73">
        <v>0</v>
      </c>
      <c r="AD886" s="73">
        <v>0</v>
      </c>
      <c r="AE886" s="73">
        <v>0</v>
      </c>
      <c r="AF886" s="73">
        <v>0</v>
      </c>
    </row>
    <row r="887" spans="1:32" x14ac:dyDescent="0.2">
      <c r="A887" s="70" t="s">
        <v>77</v>
      </c>
      <c r="B887" s="71" t="s">
        <v>78</v>
      </c>
      <c r="C887" s="72">
        <v>0</v>
      </c>
      <c r="D887" s="73">
        <v>0</v>
      </c>
      <c r="E887" s="73">
        <v>0</v>
      </c>
      <c r="F887" s="73">
        <v>0</v>
      </c>
      <c r="G887" s="73">
        <v>0</v>
      </c>
      <c r="H887" s="73">
        <v>0</v>
      </c>
      <c r="I887" s="73">
        <v>0</v>
      </c>
      <c r="J887" s="73">
        <v>0</v>
      </c>
      <c r="K887" s="73">
        <v>0</v>
      </c>
      <c r="L887" s="73">
        <v>0</v>
      </c>
      <c r="M887" s="73">
        <v>0</v>
      </c>
      <c r="N887" s="73">
        <v>0</v>
      </c>
      <c r="O887" s="73">
        <v>0</v>
      </c>
      <c r="P887" s="73">
        <v>0</v>
      </c>
      <c r="Q887" s="73">
        <v>0</v>
      </c>
      <c r="R887" s="73">
        <v>0</v>
      </c>
      <c r="S887" s="73">
        <v>0</v>
      </c>
      <c r="T887" s="73">
        <v>0</v>
      </c>
      <c r="U887" s="73">
        <v>0</v>
      </c>
      <c r="V887" s="73">
        <v>0</v>
      </c>
      <c r="W887" s="73">
        <v>0</v>
      </c>
      <c r="X887" s="73">
        <v>0</v>
      </c>
      <c r="Y887" s="73">
        <v>0</v>
      </c>
      <c r="Z887" s="73">
        <v>0</v>
      </c>
      <c r="AA887" s="73">
        <v>0</v>
      </c>
      <c r="AB887" s="73">
        <v>0</v>
      </c>
      <c r="AC887" s="73">
        <v>0</v>
      </c>
      <c r="AD887" s="73">
        <v>0</v>
      </c>
      <c r="AE887" s="73">
        <v>0</v>
      </c>
      <c r="AF887" s="73">
        <v>0</v>
      </c>
    </row>
    <row r="888" spans="1:32" x14ac:dyDescent="0.2">
      <c r="A888" s="70" t="s">
        <v>79</v>
      </c>
      <c r="B888" s="71" t="s">
        <v>80</v>
      </c>
      <c r="C888" s="72">
        <v>0</v>
      </c>
      <c r="D888" s="73">
        <v>0</v>
      </c>
      <c r="E888" s="73">
        <v>0</v>
      </c>
      <c r="F888" s="73">
        <v>0</v>
      </c>
      <c r="G888" s="73">
        <v>0</v>
      </c>
      <c r="H888" s="73">
        <v>0</v>
      </c>
      <c r="I888" s="73">
        <v>0</v>
      </c>
      <c r="J888" s="73">
        <v>0</v>
      </c>
      <c r="K888" s="73">
        <v>0</v>
      </c>
      <c r="L888" s="73">
        <v>0</v>
      </c>
      <c r="M888" s="73">
        <v>0</v>
      </c>
      <c r="N888" s="73">
        <v>0</v>
      </c>
      <c r="O888" s="73">
        <v>0</v>
      </c>
      <c r="P888" s="73">
        <v>0</v>
      </c>
      <c r="Q888" s="73">
        <v>0</v>
      </c>
      <c r="R888" s="73">
        <v>0</v>
      </c>
      <c r="S888" s="73">
        <v>0</v>
      </c>
      <c r="T888" s="73">
        <v>0</v>
      </c>
      <c r="U888" s="73">
        <v>0</v>
      </c>
      <c r="V888" s="73">
        <v>0</v>
      </c>
      <c r="W888" s="73">
        <v>0</v>
      </c>
      <c r="X888" s="73">
        <v>0</v>
      </c>
      <c r="Y888" s="73">
        <v>0</v>
      </c>
      <c r="Z888" s="73">
        <v>0</v>
      </c>
      <c r="AA888" s="73">
        <v>0</v>
      </c>
      <c r="AB888" s="73">
        <v>0</v>
      </c>
      <c r="AC888" s="73">
        <v>0</v>
      </c>
      <c r="AD888" s="73">
        <v>0</v>
      </c>
      <c r="AE888" s="73">
        <v>0</v>
      </c>
      <c r="AF888" s="73">
        <v>0</v>
      </c>
    </row>
    <row r="889" spans="1:32" x14ac:dyDescent="0.2">
      <c r="A889" s="74" t="s">
        <v>81</v>
      </c>
      <c r="B889" s="75"/>
      <c r="C889" s="72">
        <v>0</v>
      </c>
      <c r="D889" s="73">
        <v>0</v>
      </c>
      <c r="E889" s="73">
        <v>0</v>
      </c>
      <c r="F889" s="73">
        <v>0</v>
      </c>
      <c r="G889" s="73">
        <v>0</v>
      </c>
      <c r="H889" s="73">
        <v>0</v>
      </c>
      <c r="I889" s="73">
        <v>0</v>
      </c>
      <c r="J889" s="73">
        <v>0</v>
      </c>
      <c r="K889" s="73">
        <v>0</v>
      </c>
      <c r="L889" s="73">
        <v>0</v>
      </c>
      <c r="M889" s="73">
        <v>0</v>
      </c>
      <c r="N889" s="73">
        <v>0</v>
      </c>
      <c r="O889" s="73">
        <v>0</v>
      </c>
      <c r="P889" s="73">
        <v>0</v>
      </c>
      <c r="Q889" s="73">
        <v>0</v>
      </c>
      <c r="R889" s="73">
        <v>0</v>
      </c>
      <c r="S889" s="73">
        <v>0</v>
      </c>
      <c r="T889" s="73">
        <v>0</v>
      </c>
      <c r="U889" s="73">
        <v>0</v>
      </c>
      <c r="V889" s="73">
        <v>5.0683190409829342</v>
      </c>
      <c r="W889" s="73">
        <v>5.3832031217075098</v>
      </c>
      <c r="X889" s="73">
        <v>6.2392517760000006</v>
      </c>
      <c r="Y889" s="73">
        <v>6.8414275959983302</v>
      </c>
      <c r="Z889" s="73">
        <v>7.4916744721903976</v>
      </c>
      <c r="AA889" s="73">
        <v>8.4900072999281857</v>
      </c>
      <c r="AB889" s="73">
        <v>10.164768561249272</v>
      </c>
      <c r="AC889" s="73">
        <v>12.297063268128605</v>
      </c>
      <c r="AD889" s="73">
        <v>14.967152916175371</v>
      </c>
      <c r="AE889" s="73">
        <v>15.678150304975372</v>
      </c>
      <c r="AF889" s="73">
        <v>16.337750292175372</v>
      </c>
    </row>
    <row r="890" spans="1:32" x14ac:dyDescent="0.2">
      <c r="A890" s="76" t="s">
        <v>82</v>
      </c>
      <c r="B890" s="28"/>
      <c r="C890" s="78">
        <v>0</v>
      </c>
      <c r="D890" s="78">
        <v>0</v>
      </c>
      <c r="E890" s="78">
        <v>0</v>
      </c>
      <c r="F890" s="78">
        <v>0</v>
      </c>
      <c r="G890" s="78">
        <v>0</v>
      </c>
      <c r="H890" s="78">
        <v>0</v>
      </c>
      <c r="I890" s="78">
        <v>0</v>
      </c>
      <c r="J890" s="78">
        <v>0</v>
      </c>
      <c r="K890" s="78">
        <v>0</v>
      </c>
      <c r="L890" s="78">
        <v>0</v>
      </c>
      <c r="M890" s="78">
        <v>0</v>
      </c>
      <c r="N890" s="78">
        <v>0</v>
      </c>
      <c r="O890" s="78">
        <v>0</v>
      </c>
      <c r="P890" s="78">
        <v>0</v>
      </c>
      <c r="Q890" s="78">
        <v>0</v>
      </c>
      <c r="R890" s="78">
        <v>0</v>
      </c>
      <c r="S890" s="78">
        <v>0</v>
      </c>
      <c r="T890" s="78">
        <v>0</v>
      </c>
      <c r="U890" s="78">
        <v>0</v>
      </c>
      <c r="V890" s="78">
        <v>0</v>
      </c>
      <c r="W890" s="78">
        <v>0</v>
      </c>
      <c r="X890" s="78">
        <v>0</v>
      </c>
      <c r="Y890" s="78">
        <v>0</v>
      </c>
      <c r="Z890" s="78">
        <v>0</v>
      </c>
      <c r="AA890" s="78">
        <v>0</v>
      </c>
      <c r="AB890" s="78">
        <v>0</v>
      </c>
      <c r="AC890" s="78">
        <v>0</v>
      </c>
      <c r="AD890" s="78">
        <v>0</v>
      </c>
      <c r="AE890" s="78">
        <v>0</v>
      </c>
      <c r="AF890" s="78">
        <v>0</v>
      </c>
    </row>
    <row r="891" spans="1:32" x14ac:dyDescent="0.2">
      <c r="A891" s="79" t="s">
        <v>83</v>
      </c>
      <c r="B891" s="80" t="s">
        <v>84</v>
      </c>
      <c r="C891" s="81">
        <v>0</v>
      </c>
      <c r="D891" s="82">
        <v>0</v>
      </c>
      <c r="E891" s="82">
        <v>0</v>
      </c>
      <c r="F891" s="82">
        <v>0</v>
      </c>
      <c r="G891" s="82">
        <v>0</v>
      </c>
      <c r="H891" s="82">
        <v>0</v>
      </c>
      <c r="I891" s="82">
        <v>0</v>
      </c>
      <c r="J891" s="82">
        <v>0</v>
      </c>
      <c r="K891" s="82">
        <v>0</v>
      </c>
      <c r="L891" s="82">
        <v>0</v>
      </c>
      <c r="M891" s="82">
        <v>0</v>
      </c>
      <c r="N891" s="82">
        <v>0</v>
      </c>
      <c r="O891" s="82">
        <v>0</v>
      </c>
      <c r="P891" s="82">
        <v>0</v>
      </c>
      <c r="Q891" s="82">
        <v>0</v>
      </c>
      <c r="R891" s="82">
        <v>0</v>
      </c>
      <c r="S891" s="82">
        <v>0</v>
      </c>
      <c r="T891" s="82">
        <v>0</v>
      </c>
      <c r="U891" s="82">
        <v>0</v>
      </c>
      <c r="V891" s="82">
        <v>0</v>
      </c>
      <c r="W891" s="82">
        <v>0</v>
      </c>
      <c r="X891" s="82">
        <v>0</v>
      </c>
      <c r="Y891" s="82">
        <v>0</v>
      </c>
      <c r="Z891" s="82">
        <v>0</v>
      </c>
      <c r="AA891" s="82">
        <v>0</v>
      </c>
      <c r="AB891" s="82">
        <v>0</v>
      </c>
      <c r="AC891" s="82">
        <v>0</v>
      </c>
      <c r="AD891" s="82">
        <v>0</v>
      </c>
      <c r="AE891" s="82">
        <v>0</v>
      </c>
      <c r="AF891" s="82">
        <v>0</v>
      </c>
    </row>
    <row r="892" spans="1:32" x14ac:dyDescent="0.2">
      <c r="A892" s="83" t="s">
        <v>85</v>
      </c>
      <c r="B892" s="84">
        <v>84</v>
      </c>
      <c r="C892" s="72">
        <v>0</v>
      </c>
      <c r="D892" s="73">
        <v>0</v>
      </c>
      <c r="E892" s="73">
        <v>0</v>
      </c>
      <c r="F892" s="73">
        <v>0</v>
      </c>
      <c r="G892" s="73">
        <v>0</v>
      </c>
      <c r="H892" s="73">
        <v>0</v>
      </c>
      <c r="I892" s="73">
        <v>0</v>
      </c>
      <c r="J892" s="73">
        <v>0</v>
      </c>
      <c r="K892" s="73">
        <v>0</v>
      </c>
      <c r="L892" s="73">
        <v>0</v>
      </c>
      <c r="M892" s="73">
        <v>0</v>
      </c>
      <c r="N892" s="73">
        <v>0</v>
      </c>
      <c r="O892" s="73">
        <v>0</v>
      </c>
      <c r="P892" s="73">
        <v>0</v>
      </c>
      <c r="Q892" s="73">
        <v>0</v>
      </c>
      <c r="R892" s="73">
        <v>0</v>
      </c>
      <c r="S892" s="73">
        <v>0</v>
      </c>
      <c r="T892" s="73">
        <v>0</v>
      </c>
      <c r="U892" s="73">
        <v>0</v>
      </c>
      <c r="V892" s="73">
        <v>0</v>
      </c>
      <c r="W892" s="73">
        <v>0</v>
      </c>
      <c r="X892" s="73">
        <v>0</v>
      </c>
      <c r="Y892" s="73">
        <v>0</v>
      </c>
      <c r="Z892" s="73">
        <v>0</v>
      </c>
      <c r="AA892" s="73">
        <v>0</v>
      </c>
      <c r="AB892" s="73">
        <v>0</v>
      </c>
      <c r="AC892" s="73">
        <v>0</v>
      </c>
      <c r="AD892" s="73">
        <v>0</v>
      </c>
      <c r="AE892" s="73">
        <v>0</v>
      </c>
      <c r="AF892" s="73">
        <v>0</v>
      </c>
    </row>
    <row r="893" spans="1:32" x14ac:dyDescent="0.2">
      <c r="A893" s="70" t="s">
        <v>86</v>
      </c>
      <c r="B893" s="71">
        <v>85</v>
      </c>
      <c r="C893" s="72">
        <v>0</v>
      </c>
      <c r="D893" s="73">
        <v>0</v>
      </c>
      <c r="E893" s="73">
        <v>0</v>
      </c>
      <c r="F893" s="73">
        <v>0</v>
      </c>
      <c r="G893" s="73">
        <v>0</v>
      </c>
      <c r="H893" s="73">
        <v>0</v>
      </c>
      <c r="I893" s="73">
        <v>0</v>
      </c>
      <c r="J893" s="73">
        <v>0</v>
      </c>
      <c r="K893" s="73">
        <v>0</v>
      </c>
      <c r="L893" s="73">
        <v>0</v>
      </c>
      <c r="M893" s="73">
        <v>0</v>
      </c>
      <c r="N893" s="73">
        <v>0</v>
      </c>
      <c r="O893" s="73">
        <v>0</v>
      </c>
      <c r="P893" s="73">
        <v>0</v>
      </c>
      <c r="Q893" s="73">
        <v>0</v>
      </c>
      <c r="R893" s="73">
        <v>0</v>
      </c>
      <c r="S893" s="73">
        <v>0</v>
      </c>
      <c r="T893" s="73">
        <v>0</v>
      </c>
      <c r="U893" s="73">
        <v>0</v>
      </c>
      <c r="V893" s="73">
        <v>0</v>
      </c>
      <c r="W893" s="73">
        <v>0</v>
      </c>
      <c r="X893" s="73">
        <v>0</v>
      </c>
      <c r="Y893" s="73">
        <v>0</v>
      </c>
      <c r="Z893" s="73">
        <v>0</v>
      </c>
      <c r="AA893" s="73">
        <v>0</v>
      </c>
      <c r="AB893" s="73">
        <v>0</v>
      </c>
      <c r="AC893" s="73">
        <v>0</v>
      </c>
      <c r="AD893" s="73">
        <v>0</v>
      </c>
      <c r="AE893" s="73">
        <v>0</v>
      </c>
      <c r="AF893" s="73">
        <v>0</v>
      </c>
    </row>
    <row r="894" spans="1:32" x14ac:dyDescent="0.2">
      <c r="A894" s="74" t="s">
        <v>87</v>
      </c>
      <c r="B894" s="75" t="s">
        <v>88</v>
      </c>
      <c r="C894" s="85">
        <v>0</v>
      </c>
      <c r="D894" s="86">
        <v>0</v>
      </c>
      <c r="E894" s="86">
        <v>0</v>
      </c>
      <c r="F894" s="86">
        <v>0</v>
      </c>
      <c r="G894" s="86">
        <v>0</v>
      </c>
      <c r="H894" s="86">
        <v>0</v>
      </c>
      <c r="I894" s="86">
        <v>0</v>
      </c>
      <c r="J894" s="86">
        <v>0</v>
      </c>
      <c r="K894" s="86">
        <v>0</v>
      </c>
      <c r="L894" s="86">
        <v>0</v>
      </c>
      <c r="M894" s="86">
        <v>0</v>
      </c>
      <c r="N894" s="86">
        <v>0</v>
      </c>
      <c r="O894" s="86">
        <v>0</v>
      </c>
      <c r="P894" s="86">
        <v>0</v>
      </c>
      <c r="Q894" s="86">
        <v>0</v>
      </c>
      <c r="R894" s="86">
        <v>0</v>
      </c>
      <c r="S894" s="86">
        <v>0</v>
      </c>
      <c r="T894" s="86">
        <v>0</v>
      </c>
      <c r="U894" s="86">
        <v>0</v>
      </c>
      <c r="V894" s="86">
        <v>0</v>
      </c>
      <c r="W894" s="86">
        <v>0</v>
      </c>
      <c r="X894" s="86">
        <v>0</v>
      </c>
      <c r="Y894" s="86">
        <v>0</v>
      </c>
      <c r="Z894" s="86">
        <v>0</v>
      </c>
      <c r="AA894" s="86">
        <v>0</v>
      </c>
      <c r="AB894" s="86">
        <v>0</v>
      </c>
      <c r="AC894" s="86">
        <v>0</v>
      </c>
      <c r="AD894" s="86">
        <v>0</v>
      </c>
      <c r="AE894" s="86">
        <v>0</v>
      </c>
      <c r="AF894" s="86">
        <v>0</v>
      </c>
    </row>
    <row r="895" spans="1:32" x14ac:dyDescent="0.2">
      <c r="A895" s="32" t="s">
        <v>89</v>
      </c>
      <c r="B895" s="33"/>
      <c r="C895" s="34">
        <v>0</v>
      </c>
      <c r="D895" s="34">
        <v>0</v>
      </c>
      <c r="E895" s="34">
        <v>0</v>
      </c>
      <c r="F895" s="34">
        <v>0</v>
      </c>
      <c r="G895" s="34">
        <v>0</v>
      </c>
      <c r="H895" s="34">
        <v>0</v>
      </c>
      <c r="I895" s="34">
        <v>0</v>
      </c>
      <c r="J895" s="34">
        <v>0</v>
      </c>
      <c r="K895" s="34">
        <v>0</v>
      </c>
      <c r="L895" s="34">
        <v>0</v>
      </c>
      <c r="M895" s="34">
        <v>0</v>
      </c>
      <c r="N895" s="34">
        <v>0</v>
      </c>
      <c r="O895" s="34">
        <v>0</v>
      </c>
      <c r="P895" s="34">
        <v>0</v>
      </c>
      <c r="Q895" s="34">
        <v>0</v>
      </c>
      <c r="R895" s="34">
        <v>0</v>
      </c>
      <c r="S895" s="34">
        <v>0</v>
      </c>
      <c r="T895" s="34">
        <v>0</v>
      </c>
      <c r="U895" s="34">
        <v>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34">
        <v>0</v>
      </c>
      <c r="AB895" s="34">
        <v>0</v>
      </c>
      <c r="AC895" s="34">
        <v>0</v>
      </c>
      <c r="AD895" s="34">
        <v>0</v>
      </c>
      <c r="AE895" s="34">
        <v>0</v>
      </c>
      <c r="AF895" s="34">
        <v>0</v>
      </c>
    </row>
    <row r="896" spans="1:32" ht="13.5" thickBot="1" x14ac:dyDescent="0.25">
      <c r="A896" s="30" t="s">
        <v>90</v>
      </c>
      <c r="B896" s="31"/>
      <c r="C896" s="19">
        <v>0</v>
      </c>
      <c r="D896" s="19">
        <v>0</v>
      </c>
      <c r="E896" s="19">
        <v>0</v>
      </c>
      <c r="F896" s="19">
        <v>0</v>
      </c>
      <c r="G896" s="19">
        <v>0</v>
      </c>
      <c r="H896" s="19">
        <v>0</v>
      </c>
      <c r="I896" s="19">
        <v>0</v>
      </c>
      <c r="J896" s="19">
        <v>0</v>
      </c>
      <c r="K896" s="19">
        <v>0</v>
      </c>
      <c r="L896" s="19">
        <v>0</v>
      </c>
      <c r="M896" s="19">
        <v>0</v>
      </c>
      <c r="N896" s="19">
        <v>0</v>
      </c>
      <c r="O896" s="19">
        <v>0</v>
      </c>
      <c r="P896" s="19">
        <v>0</v>
      </c>
      <c r="Q896" s="19">
        <v>0</v>
      </c>
      <c r="R896" s="19">
        <v>0</v>
      </c>
      <c r="S896" s="19">
        <v>0</v>
      </c>
      <c r="T896" s="19">
        <v>0</v>
      </c>
      <c r="U896" s="19">
        <v>0</v>
      </c>
      <c r="V896" s="19">
        <v>0</v>
      </c>
      <c r="W896" s="19">
        <v>0</v>
      </c>
      <c r="X896" s="19">
        <v>0</v>
      </c>
      <c r="Y896" s="19">
        <v>0</v>
      </c>
      <c r="Z896" s="19">
        <v>0</v>
      </c>
      <c r="AA896" s="19">
        <v>0</v>
      </c>
      <c r="AB896" s="19">
        <v>0</v>
      </c>
      <c r="AC896" s="19">
        <v>0</v>
      </c>
      <c r="AD896" s="19">
        <v>0</v>
      </c>
      <c r="AE896" s="19">
        <v>0</v>
      </c>
      <c r="AF896" s="19">
        <v>0</v>
      </c>
    </row>
    <row r="897" spans="1:32" ht="13.5" thickBot="1" x14ac:dyDescent="0.25">
      <c r="A897" s="36" t="s">
        <v>91</v>
      </c>
      <c r="B897" s="37"/>
      <c r="C897" s="38">
        <v>0</v>
      </c>
      <c r="D897" s="38">
        <v>0</v>
      </c>
      <c r="E897" s="38">
        <v>0</v>
      </c>
      <c r="F897" s="38">
        <v>0</v>
      </c>
      <c r="G897" s="38">
        <v>0</v>
      </c>
      <c r="H897" s="38">
        <v>0</v>
      </c>
      <c r="I897" s="38">
        <v>0</v>
      </c>
      <c r="J897" s="38">
        <v>0</v>
      </c>
      <c r="K897" s="38">
        <v>0</v>
      </c>
      <c r="L897" s="38">
        <v>0</v>
      </c>
      <c r="M897" s="38">
        <v>0</v>
      </c>
      <c r="N897" s="38">
        <v>0</v>
      </c>
      <c r="O897" s="38">
        <v>0</v>
      </c>
      <c r="P897" s="38">
        <v>0</v>
      </c>
      <c r="Q897" s="38">
        <v>0</v>
      </c>
      <c r="R897" s="38">
        <v>0</v>
      </c>
      <c r="S897" s="38">
        <v>0</v>
      </c>
      <c r="T897" s="38">
        <v>0</v>
      </c>
      <c r="U897" s="38">
        <v>0</v>
      </c>
      <c r="V897" s="38">
        <v>0</v>
      </c>
      <c r="W897" s="38">
        <v>0</v>
      </c>
      <c r="X897" s="38">
        <v>0</v>
      </c>
      <c r="Y897" s="38">
        <v>0</v>
      </c>
      <c r="Z897" s="38">
        <v>0</v>
      </c>
      <c r="AA897" s="38">
        <v>0</v>
      </c>
      <c r="AB897" s="38">
        <v>0</v>
      </c>
      <c r="AC897" s="38">
        <v>0</v>
      </c>
      <c r="AD897" s="38">
        <v>0</v>
      </c>
      <c r="AE897" s="38">
        <v>0</v>
      </c>
      <c r="AF897" s="38">
        <v>0</v>
      </c>
    </row>
  </sheetData>
  <pageMargins left="0.78740157480314965" right="0.78740157480314965" top="0.78740157480314965" bottom="0.78740157480314965" header="0.51181102362204722" footer="0.51181102362204722"/>
  <pageSetup paperSize="8" scale="10" orientation="landscape" cellComments="asDisplayed" r:id="rId1"/>
  <headerFooter alignWithMargins="0">
    <oddFooter>&amp;L&amp;F&amp;CPage &amp;P of &amp;N&amp;R&amp;A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F1B5-2770-4B66-A016-786809AB0785}">
  <sheetPr>
    <tabColor indexed="13"/>
    <pageSetUpPr fitToPage="1"/>
  </sheetPr>
  <dimension ref="A1:AK74"/>
  <sheetViews>
    <sheetView zoomScale="80" zoomScaleNormal="8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2.75" x14ac:dyDescent="0.2"/>
  <cols>
    <col min="1" max="1" width="38.28515625" style="93" customWidth="1"/>
    <col min="2" max="2" width="8.5703125" style="9" bestFit="1" customWidth="1"/>
    <col min="3" max="32" width="9.140625" style="9"/>
    <col min="38" max="16384" width="9.140625" style="9"/>
  </cols>
  <sheetData>
    <row r="1" spans="1:37" s="4" customFormat="1" ht="47.25" customHeight="1" thickBot="1" x14ac:dyDescent="0.25">
      <c r="A1" s="1" t="s">
        <v>132</v>
      </c>
      <c r="B1" s="2" t="s">
        <v>1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99">
        <v>2009</v>
      </c>
      <c r="W1" s="99">
        <v>2010</v>
      </c>
      <c r="X1" s="99">
        <v>2011</v>
      </c>
      <c r="Y1" s="99">
        <v>2012</v>
      </c>
      <c r="Z1" s="99">
        <v>2013</v>
      </c>
      <c r="AA1" s="99">
        <v>2014</v>
      </c>
      <c r="AB1" s="99">
        <v>2015</v>
      </c>
      <c r="AC1" s="99">
        <v>2016</v>
      </c>
      <c r="AD1" s="99">
        <v>2017</v>
      </c>
      <c r="AE1" s="99">
        <v>2018</v>
      </c>
      <c r="AF1" s="99">
        <v>2019</v>
      </c>
      <c r="AG1"/>
      <c r="AH1"/>
      <c r="AI1"/>
      <c r="AJ1"/>
      <c r="AK1"/>
    </row>
    <row r="2" spans="1:37" x14ac:dyDescent="0.2">
      <c r="A2" s="5" t="s">
        <v>2</v>
      </c>
      <c r="B2" s="6"/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12.909895763940002</v>
      </c>
      <c r="W2" s="7">
        <v>8.5507786244735993</v>
      </c>
      <c r="X2" s="7">
        <v>14.180185863013453</v>
      </c>
      <c r="Y2" s="7">
        <v>45.712976097023905</v>
      </c>
      <c r="Z2" s="7">
        <v>61.378049965933769</v>
      </c>
      <c r="AA2" s="7">
        <v>66.090945085523018</v>
      </c>
      <c r="AB2" s="7">
        <v>68.785308110489211</v>
      </c>
      <c r="AC2" s="7">
        <v>66.642228958003329</v>
      </c>
      <c r="AD2" s="7">
        <v>113.24184816956344</v>
      </c>
      <c r="AE2" s="7">
        <v>145.43710297949829</v>
      </c>
      <c r="AF2" s="7">
        <v>145.29115639080388</v>
      </c>
    </row>
    <row r="3" spans="1:37" x14ac:dyDescent="0.2">
      <c r="A3" s="10" t="s">
        <v>3</v>
      </c>
      <c r="B3" s="11"/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</row>
    <row r="4" spans="1:37" x14ac:dyDescent="0.2">
      <c r="A4" s="10" t="s">
        <v>4</v>
      </c>
      <c r="B4" s="11"/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</row>
    <row r="5" spans="1:37" x14ac:dyDescent="0.2">
      <c r="A5" s="10" t="s">
        <v>5</v>
      </c>
      <c r="B5" s="11"/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</row>
    <row r="6" spans="1:37" ht="13.5" thickBot="1" x14ac:dyDescent="0.25">
      <c r="A6" s="13" t="s">
        <v>6</v>
      </c>
      <c r="B6" s="14"/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</row>
    <row r="7" spans="1:37" s="20" customFormat="1" x14ac:dyDescent="0.2">
      <c r="A7" s="16" t="s">
        <v>7</v>
      </c>
      <c r="B7" s="17"/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12.909895763940002</v>
      </c>
      <c r="W7" s="18">
        <v>8.5507786244735993</v>
      </c>
      <c r="X7" s="18">
        <v>14.180185863013453</v>
      </c>
      <c r="Y7" s="18">
        <v>45.712976097023905</v>
      </c>
      <c r="Z7" s="18">
        <v>61.378049965933769</v>
      </c>
      <c r="AA7" s="18">
        <v>66.090945085523018</v>
      </c>
      <c r="AB7" s="18">
        <v>68.785308110489211</v>
      </c>
      <c r="AC7" s="18">
        <v>66.642228958003329</v>
      </c>
      <c r="AD7" s="18">
        <v>113.24184816956344</v>
      </c>
      <c r="AE7" s="18">
        <v>145.43710297949829</v>
      </c>
      <c r="AF7" s="18">
        <v>145.29115639080388</v>
      </c>
      <c r="AG7"/>
      <c r="AH7"/>
      <c r="AI7"/>
      <c r="AJ7"/>
      <c r="AK7"/>
    </row>
    <row r="8" spans="1:37" s="20" customFormat="1" ht="13.5" thickBot="1" x14ac:dyDescent="0.25">
      <c r="A8" s="21" t="s">
        <v>8</v>
      </c>
      <c r="B8" s="22"/>
      <c r="C8" s="23">
        <f t="shared" ref="C8:AF8" si="0">C7-C27</f>
        <v>0</v>
      </c>
      <c r="D8" s="23">
        <f t="shared" si="0"/>
        <v>0</v>
      </c>
      <c r="E8" s="23">
        <f t="shared" si="0"/>
        <v>0</v>
      </c>
      <c r="F8" s="23">
        <f t="shared" si="0"/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 t="shared" si="0"/>
        <v>0</v>
      </c>
      <c r="N8" s="23">
        <f t="shared" si="0"/>
        <v>0</v>
      </c>
      <c r="O8" s="23">
        <f t="shared" si="0"/>
        <v>0</v>
      </c>
      <c r="P8" s="23">
        <f t="shared" si="0"/>
        <v>0</v>
      </c>
      <c r="Q8" s="23">
        <f t="shared" si="0"/>
        <v>0</v>
      </c>
      <c r="R8" s="23">
        <f t="shared" si="0"/>
        <v>0</v>
      </c>
      <c r="S8" s="23">
        <f t="shared" si="0"/>
        <v>0</v>
      </c>
      <c r="T8" s="23">
        <f t="shared" si="0"/>
        <v>0</v>
      </c>
      <c r="U8" s="23">
        <f t="shared" si="0"/>
        <v>0</v>
      </c>
      <c r="V8" s="23">
        <f t="shared" si="0"/>
        <v>12.909895763940002</v>
      </c>
      <c r="W8" s="23">
        <f t="shared" si="0"/>
        <v>8.5507786244735993</v>
      </c>
      <c r="X8" s="23">
        <f t="shared" si="0"/>
        <v>14.180185863013453</v>
      </c>
      <c r="Y8" s="23">
        <f t="shared" si="0"/>
        <v>45.712976097023905</v>
      </c>
      <c r="Z8" s="23">
        <f t="shared" si="0"/>
        <v>61.378049965933769</v>
      </c>
      <c r="AA8" s="23">
        <f t="shared" si="0"/>
        <v>66.090945085523018</v>
      </c>
      <c r="AB8" s="23">
        <f t="shared" si="0"/>
        <v>68.785308110489211</v>
      </c>
      <c r="AC8" s="23">
        <f t="shared" si="0"/>
        <v>66.642228958003329</v>
      </c>
      <c r="AD8" s="23">
        <f t="shared" si="0"/>
        <v>113.24184816956344</v>
      </c>
      <c r="AE8" s="23">
        <f t="shared" si="0"/>
        <v>145.43710297949829</v>
      </c>
      <c r="AF8" s="23">
        <f t="shared" si="0"/>
        <v>145.29115639080388</v>
      </c>
      <c r="AG8"/>
      <c r="AH8"/>
      <c r="AI8"/>
      <c r="AJ8"/>
      <c r="AK8"/>
    </row>
    <row r="9" spans="1:37" s="20" customFormat="1" x14ac:dyDescent="0.2">
      <c r="A9" s="16" t="s">
        <v>9</v>
      </c>
      <c r="B9" s="17"/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18.355631911137912</v>
      </c>
      <c r="Z9" s="18">
        <v>22.857128964614091</v>
      </c>
      <c r="AA9" s="18">
        <v>24.518096548679999</v>
      </c>
      <c r="AB9" s="18">
        <v>24.810363388691997</v>
      </c>
      <c r="AC9" s="18">
        <v>24.94361536716</v>
      </c>
      <c r="AD9" s="18">
        <v>56.390931931826671</v>
      </c>
      <c r="AE9" s="18">
        <v>90.714163374524205</v>
      </c>
      <c r="AF9" s="18">
        <v>88.629444098446996</v>
      </c>
      <c r="AG9"/>
      <c r="AH9"/>
      <c r="AI9"/>
      <c r="AJ9"/>
      <c r="AK9"/>
    </row>
    <row r="10" spans="1:37" x14ac:dyDescent="0.2">
      <c r="A10" s="24" t="s">
        <v>10</v>
      </c>
      <c r="B10" s="25"/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18.355631911137912</v>
      </c>
      <c r="Z10" s="26">
        <v>22.857128964614091</v>
      </c>
      <c r="AA10" s="26">
        <v>24.518096548679999</v>
      </c>
      <c r="AB10" s="26">
        <v>24.810363388691997</v>
      </c>
      <c r="AC10" s="26">
        <v>24.94361536716</v>
      </c>
      <c r="AD10" s="26">
        <v>56.390931931826671</v>
      </c>
      <c r="AE10" s="26">
        <v>90.714163374524205</v>
      </c>
      <c r="AF10" s="26">
        <v>88.629444098446996</v>
      </c>
    </row>
    <row r="11" spans="1:37" x14ac:dyDescent="0.2">
      <c r="A11" s="10" t="s">
        <v>11</v>
      </c>
      <c r="B11" s="11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</row>
    <row r="12" spans="1:37" x14ac:dyDescent="0.2">
      <c r="A12" s="10" t="s">
        <v>12</v>
      </c>
      <c r="B12" s="11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</row>
    <row r="13" spans="1:37" x14ac:dyDescent="0.2">
      <c r="A13" s="10" t="s">
        <v>13</v>
      </c>
      <c r="B13" s="11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</row>
    <row r="14" spans="1:37" x14ac:dyDescent="0.2">
      <c r="A14" s="27" t="s">
        <v>14</v>
      </c>
      <c r="B14" s="28"/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</row>
    <row r="15" spans="1:37" s="20" customFormat="1" x14ac:dyDescent="0.2">
      <c r="A15" s="30" t="s">
        <v>15</v>
      </c>
      <c r="B15" s="31"/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/>
      <c r="AH15"/>
      <c r="AI15"/>
      <c r="AJ15"/>
      <c r="AK15"/>
    </row>
    <row r="16" spans="1:37" x14ac:dyDescent="0.2">
      <c r="A16" s="24" t="s">
        <v>10</v>
      </c>
      <c r="B16" s="25"/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</row>
    <row r="17" spans="1:37" x14ac:dyDescent="0.2">
      <c r="A17" s="10" t="s">
        <v>16</v>
      </c>
      <c r="B17" s="11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</row>
    <row r="18" spans="1:37" x14ac:dyDescent="0.2">
      <c r="A18" s="10" t="s">
        <v>17</v>
      </c>
      <c r="B18" s="11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</row>
    <row r="19" spans="1:37" x14ac:dyDescent="0.2">
      <c r="A19" s="10" t="s">
        <v>13</v>
      </c>
      <c r="B19" s="11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</row>
    <row r="20" spans="1:37" x14ac:dyDescent="0.2">
      <c r="A20" s="27" t="s">
        <v>18</v>
      </c>
      <c r="B20" s="28"/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</row>
    <row r="21" spans="1:37" x14ac:dyDescent="0.2">
      <c r="A21" s="32" t="s">
        <v>19</v>
      </c>
      <c r="B21" s="33"/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</row>
    <row r="22" spans="1:37" x14ac:dyDescent="0.2">
      <c r="A22" s="24" t="s">
        <v>20</v>
      </c>
      <c r="B22" s="25"/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</row>
    <row r="23" spans="1:37" x14ac:dyDescent="0.2">
      <c r="A23" s="35" t="s">
        <v>21</v>
      </c>
      <c r="B23" s="31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7" ht="13.5" thickBot="1" x14ac:dyDescent="0.25">
      <c r="A24" s="13" t="s">
        <v>22</v>
      </c>
      <c r="B24" s="14"/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</row>
    <row r="25" spans="1:37" ht="13.5" thickBot="1" x14ac:dyDescent="0.25">
      <c r="A25" s="30" t="s">
        <v>23</v>
      </c>
      <c r="B25" s="31"/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</row>
    <row r="26" spans="1:37" s="20" customFormat="1" ht="13.5" thickBot="1" x14ac:dyDescent="0.25">
      <c r="A26" s="36" t="s">
        <v>24</v>
      </c>
      <c r="B26" s="37"/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12.909895763940002</v>
      </c>
      <c r="W26" s="38">
        <v>8.5507786244735993</v>
      </c>
      <c r="X26" s="38">
        <v>14.180185863013453</v>
      </c>
      <c r="Y26" s="38">
        <v>27.357344185885992</v>
      </c>
      <c r="Z26" s="38">
        <v>38.520921001319678</v>
      </c>
      <c r="AA26" s="38">
        <v>41.572848536843019</v>
      </c>
      <c r="AB26" s="38">
        <v>43.974944721797215</v>
      </c>
      <c r="AC26" s="38">
        <v>41.69861359084333</v>
      </c>
      <c r="AD26" s="38">
        <v>56.850916237736769</v>
      </c>
      <c r="AE26" s="38">
        <v>54.722939604974087</v>
      </c>
      <c r="AF26" s="38">
        <v>56.661712292356881</v>
      </c>
      <c r="AG26"/>
      <c r="AH26"/>
      <c r="AI26"/>
      <c r="AJ26"/>
      <c r="AK26"/>
    </row>
    <row r="27" spans="1:37" s="20" customFormat="1" x14ac:dyDescent="0.2">
      <c r="A27" s="16" t="s">
        <v>25</v>
      </c>
      <c r="B27" s="17"/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/>
      <c r="AH27"/>
      <c r="AI27"/>
      <c r="AJ27"/>
      <c r="AK27"/>
    </row>
    <row r="28" spans="1:37" ht="13.5" thickBot="1" x14ac:dyDescent="0.25">
      <c r="A28" s="39" t="s">
        <v>26</v>
      </c>
      <c r="B28" s="40"/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</row>
    <row r="29" spans="1:37" s="20" customFormat="1" ht="13.5" thickBot="1" x14ac:dyDescent="0.25">
      <c r="A29" s="16" t="s">
        <v>27</v>
      </c>
      <c r="B29" s="17"/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12.909895763940002</v>
      </c>
      <c r="W29" s="18">
        <v>8.5507786244735993</v>
      </c>
      <c r="X29" s="18">
        <v>14.180185863013453</v>
      </c>
      <c r="Y29" s="18">
        <v>27.357344185885989</v>
      </c>
      <c r="Z29" s="18">
        <v>38.520921001319678</v>
      </c>
      <c r="AA29" s="18">
        <v>41.572848536843026</v>
      </c>
      <c r="AB29" s="18">
        <v>43.974944721797222</v>
      </c>
      <c r="AC29" s="18">
        <v>41.69861359084333</v>
      </c>
      <c r="AD29" s="18">
        <v>56.85091623773679</v>
      </c>
      <c r="AE29" s="18">
        <v>54.722939604974094</v>
      </c>
      <c r="AF29" s="18">
        <v>56.661712292356889</v>
      </c>
      <c r="AG29"/>
      <c r="AH29"/>
      <c r="AI29"/>
      <c r="AJ29"/>
      <c r="AK29"/>
    </row>
    <row r="30" spans="1:37" s="20" customFormat="1" x14ac:dyDescent="0.2">
      <c r="A30" s="42" t="s">
        <v>28</v>
      </c>
      <c r="B30" s="43"/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12.909895763940002</v>
      </c>
      <c r="W30" s="44">
        <v>8.5507786244735993</v>
      </c>
      <c r="X30" s="44">
        <v>14.180185863013453</v>
      </c>
      <c r="Y30" s="44">
        <v>27.357344185885989</v>
      </c>
      <c r="Z30" s="44">
        <v>38.520921001319678</v>
      </c>
      <c r="AA30" s="44">
        <v>41.572848536843026</v>
      </c>
      <c r="AB30" s="44">
        <v>43.974944721797222</v>
      </c>
      <c r="AC30" s="44">
        <v>41.69861359084333</v>
      </c>
      <c r="AD30" s="44">
        <v>56.85091623773679</v>
      </c>
      <c r="AE30" s="44">
        <v>54.722939604974094</v>
      </c>
      <c r="AF30" s="44">
        <v>56.661712292356889</v>
      </c>
      <c r="AG30"/>
      <c r="AH30"/>
      <c r="AI30"/>
      <c r="AJ30"/>
      <c r="AK30"/>
    </row>
    <row r="31" spans="1:37" x14ac:dyDescent="0.2">
      <c r="A31" s="45" t="s">
        <v>29</v>
      </c>
      <c r="B31" s="46" t="s">
        <v>30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</row>
    <row r="32" spans="1:37" x14ac:dyDescent="0.2">
      <c r="A32" s="49" t="s">
        <v>31</v>
      </c>
      <c r="B32" s="50" t="s">
        <v>32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</row>
    <row r="33" spans="1:37" x14ac:dyDescent="0.2">
      <c r="A33" s="49" t="s">
        <v>33</v>
      </c>
      <c r="B33" s="50" t="s">
        <v>34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</row>
    <row r="34" spans="1:37" x14ac:dyDescent="0.2">
      <c r="A34" s="49" t="s">
        <v>35</v>
      </c>
      <c r="B34" s="50" t="s">
        <v>36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</row>
    <row r="35" spans="1:37" x14ac:dyDescent="0.2">
      <c r="A35" s="49" t="s">
        <v>37</v>
      </c>
      <c r="B35" s="50" t="s">
        <v>38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51">
        <v>0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</row>
    <row r="36" spans="1:37" x14ac:dyDescent="0.2">
      <c r="A36" s="49" t="s">
        <v>39</v>
      </c>
      <c r="B36" s="50" t="s">
        <v>40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</row>
    <row r="37" spans="1:37" x14ac:dyDescent="0.2">
      <c r="A37" s="49" t="s">
        <v>41</v>
      </c>
      <c r="B37" s="50" t="s">
        <v>42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</row>
    <row r="38" spans="1:37" x14ac:dyDescent="0.2">
      <c r="A38" s="49" t="s">
        <v>43</v>
      </c>
      <c r="B38" s="50" t="s">
        <v>44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12.909895763940002</v>
      </c>
      <c r="W38" s="51">
        <v>8.5507786244735993</v>
      </c>
      <c r="X38" s="51">
        <v>14.180185863013453</v>
      </c>
      <c r="Y38" s="51">
        <v>27.357344185885989</v>
      </c>
      <c r="Z38" s="51">
        <v>38.520921001319678</v>
      </c>
      <c r="AA38" s="51">
        <v>41.572848536843026</v>
      </c>
      <c r="AB38" s="51">
        <v>43.974944721797222</v>
      </c>
      <c r="AC38" s="51">
        <v>41.69861359084333</v>
      </c>
      <c r="AD38" s="51">
        <v>56.85091623773679</v>
      </c>
      <c r="AE38" s="51">
        <v>54.722939604974094</v>
      </c>
      <c r="AF38" s="51">
        <v>56.661712292356889</v>
      </c>
    </row>
    <row r="39" spans="1:37" x14ac:dyDescent="0.2">
      <c r="A39" s="49" t="s">
        <v>45</v>
      </c>
      <c r="B39" s="50" t="s">
        <v>46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</row>
    <row r="40" spans="1:37" x14ac:dyDescent="0.2">
      <c r="A40" s="49" t="s">
        <v>47</v>
      </c>
      <c r="B40" s="50" t="s">
        <v>48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</row>
    <row r="41" spans="1:37" x14ac:dyDescent="0.2">
      <c r="A41" s="49" t="s">
        <v>49</v>
      </c>
      <c r="B41" s="50" t="s">
        <v>50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</row>
    <row r="42" spans="1:37" x14ac:dyDescent="0.2">
      <c r="A42" s="49" t="s">
        <v>51</v>
      </c>
      <c r="B42" s="50" t="s">
        <v>52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</row>
    <row r="43" spans="1:37" x14ac:dyDescent="0.2">
      <c r="A43" s="76" t="s">
        <v>53</v>
      </c>
      <c r="B43" s="92" t="s">
        <v>54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AC43" s="78">
        <v>0</v>
      </c>
      <c r="AD43" s="78">
        <v>0</v>
      </c>
      <c r="AE43" s="78">
        <v>0</v>
      </c>
      <c r="AF43" s="78">
        <v>0</v>
      </c>
    </row>
    <row r="44" spans="1:37" s="60" customFormat="1" x14ac:dyDescent="0.2">
      <c r="A44" s="57" t="s">
        <v>55</v>
      </c>
      <c r="B44" s="58" t="s">
        <v>56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/>
      <c r="AH44"/>
      <c r="AI44"/>
      <c r="AJ44"/>
      <c r="AK44"/>
    </row>
    <row r="45" spans="1:37" s="20" customFormat="1" x14ac:dyDescent="0.2">
      <c r="A45" s="30" t="s">
        <v>57</v>
      </c>
      <c r="B45" s="31"/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/>
      <c r="AH45"/>
      <c r="AI45"/>
      <c r="AJ45"/>
      <c r="AK45"/>
    </row>
    <row r="46" spans="1:37" x14ac:dyDescent="0.2">
      <c r="A46" s="61" t="s">
        <v>58</v>
      </c>
      <c r="B46" s="25"/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>
        <v>0</v>
      </c>
      <c r="AF46" s="62">
        <v>0</v>
      </c>
    </row>
    <row r="47" spans="1:37" x14ac:dyDescent="0.2">
      <c r="A47" s="45" t="s">
        <v>59</v>
      </c>
      <c r="B47" s="63"/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</row>
    <row r="48" spans="1:37" x14ac:dyDescent="0.2">
      <c r="A48" s="49" t="s">
        <v>60</v>
      </c>
      <c r="B48" s="11"/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</row>
    <row r="49" spans="1:37" x14ac:dyDescent="0.2">
      <c r="A49" s="49" t="s">
        <v>61</v>
      </c>
      <c r="B49" s="11"/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</row>
    <row r="50" spans="1:37" x14ac:dyDescent="0.2">
      <c r="A50" s="49" t="s">
        <v>62</v>
      </c>
      <c r="B50" s="11"/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</row>
    <row r="51" spans="1:37" x14ac:dyDescent="0.2">
      <c r="A51" s="49" t="s">
        <v>63</v>
      </c>
      <c r="B51" s="11"/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</row>
    <row r="52" spans="1:37" x14ac:dyDescent="0.2">
      <c r="A52" s="49" t="s">
        <v>64</v>
      </c>
      <c r="B52" s="11"/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</row>
    <row r="53" spans="1:37" x14ac:dyDescent="0.2">
      <c r="A53" s="49" t="s">
        <v>65</v>
      </c>
      <c r="B53" s="11"/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</row>
    <row r="54" spans="1:37" x14ac:dyDescent="0.2">
      <c r="A54" s="55" t="s">
        <v>66</v>
      </c>
      <c r="B54" s="31"/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</row>
    <row r="55" spans="1:37" x14ac:dyDescent="0.2">
      <c r="A55" s="64" t="s">
        <v>67</v>
      </c>
      <c r="B55" s="65"/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</row>
    <row r="56" spans="1:37" s="20" customFormat="1" x14ac:dyDescent="0.2">
      <c r="A56" s="66" t="s">
        <v>68</v>
      </c>
      <c r="B56" s="67"/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68">
        <v>0</v>
      </c>
      <c r="AD56" s="68">
        <v>0</v>
      </c>
      <c r="AE56" s="68">
        <v>0</v>
      </c>
      <c r="AF56" s="68">
        <v>0</v>
      </c>
      <c r="AG56"/>
      <c r="AH56"/>
      <c r="AI56"/>
      <c r="AJ56"/>
      <c r="AK56"/>
    </row>
    <row r="57" spans="1:37" s="20" customFormat="1" x14ac:dyDescent="0.2">
      <c r="A57" s="66" t="s">
        <v>69</v>
      </c>
      <c r="B57" s="67"/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  <c r="Y57" s="68">
        <v>0</v>
      </c>
      <c r="Z57" s="68">
        <v>0</v>
      </c>
      <c r="AA57" s="68">
        <v>0</v>
      </c>
      <c r="AB57" s="68">
        <v>0</v>
      </c>
      <c r="AC57" s="68">
        <v>0</v>
      </c>
      <c r="AD57" s="68">
        <v>0</v>
      </c>
      <c r="AE57" s="68">
        <v>0</v>
      </c>
      <c r="AF57" s="68">
        <v>0</v>
      </c>
      <c r="AG57"/>
      <c r="AH57"/>
      <c r="AI57"/>
      <c r="AJ57"/>
      <c r="AK57"/>
    </row>
    <row r="58" spans="1:37" x14ac:dyDescent="0.2">
      <c r="A58" s="61" t="s">
        <v>70</v>
      </c>
      <c r="B58" s="25"/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0</v>
      </c>
      <c r="Y58" s="62">
        <v>0</v>
      </c>
      <c r="Z58" s="62">
        <v>0</v>
      </c>
      <c r="AA58" s="62">
        <v>0</v>
      </c>
      <c r="AB58" s="62">
        <v>0</v>
      </c>
      <c r="AC58" s="62">
        <v>0</v>
      </c>
      <c r="AD58" s="62">
        <v>0</v>
      </c>
      <c r="AE58" s="62">
        <v>0</v>
      </c>
      <c r="AF58" s="62">
        <v>0</v>
      </c>
    </row>
    <row r="59" spans="1:37" x14ac:dyDescent="0.2">
      <c r="A59" s="70" t="s">
        <v>71</v>
      </c>
      <c r="B59" s="71" t="s">
        <v>72</v>
      </c>
      <c r="C59" s="72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3">
        <v>0</v>
      </c>
      <c r="Y59" s="73">
        <v>0</v>
      </c>
      <c r="Z59" s="73">
        <v>0</v>
      </c>
      <c r="AA59" s="73">
        <v>0</v>
      </c>
      <c r="AB59" s="73">
        <v>0</v>
      </c>
      <c r="AC59" s="73">
        <v>0</v>
      </c>
      <c r="AD59" s="73">
        <v>0</v>
      </c>
      <c r="AE59" s="73">
        <v>0</v>
      </c>
      <c r="AF59" s="73">
        <v>0</v>
      </c>
    </row>
    <row r="60" spans="1:37" x14ac:dyDescent="0.2">
      <c r="A60" s="70" t="s">
        <v>73</v>
      </c>
      <c r="B60" s="71" t="s">
        <v>74</v>
      </c>
      <c r="C60" s="72">
        <v>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 s="73">
        <v>0</v>
      </c>
      <c r="AB60" s="73">
        <v>0</v>
      </c>
      <c r="AC60" s="73">
        <v>0</v>
      </c>
      <c r="AD60" s="73">
        <v>0</v>
      </c>
      <c r="AE60" s="73">
        <v>0</v>
      </c>
      <c r="AF60" s="73">
        <v>0</v>
      </c>
    </row>
    <row r="61" spans="1:37" x14ac:dyDescent="0.2">
      <c r="A61" s="70" t="s">
        <v>75</v>
      </c>
      <c r="B61" s="71" t="s">
        <v>76</v>
      </c>
      <c r="C61" s="72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0</v>
      </c>
      <c r="W61" s="73">
        <v>0</v>
      </c>
      <c r="X61" s="73">
        <v>0</v>
      </c>
      <c r="Y61" s="73">
        <v>0</v>
      </c>
      <c r="Z61" s="73">
        <v>0</v>
      </c>
      <c r="AA61" s="73">
        <v>0</v>
      </c>
      <c r="AB61" s="73">
        <v>0</v>
      </c>
      <c r="AC61" s="73">
        <v>0</v>
      </c>
      <c r="AD61" s="73">
        <v>0</v>
      </c>
      <c r="AE61" s="73">
        <v>0</v>
      </c>
      <c r="AF61" s="73">
        <v>0</v>
      </c>
    </row>
    <row r="62" spans="1:37" x14ac:dyDescent="0.2">
      <c r="A62" s="70" t="s">
        <v>77</v>
      </c>
      <c r="B62" s="71" t="s">
        <v>78</v>
      </c>
      <c r="C62" s="72">
        <v>0</v>
      </c>
      <c r="D62" s="73">
        <v>0</v>
      </c>
      <c r="E62" s="73">
        <v>0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0</v>
      </c>
      <c r="W62" s="73">
        <v>0</v>
      </c>
      <c r="X62" s="73">
        <v>0</v>
      </c>
      <c r="Y62" s="73">
        <v>0</v>
      </c>
      <c r="Z62" s="73">
        <v>0</v>
      </c>
      <c r="AA62" s="73">
        <v>0</v>
      </c>
      <c r="AB62" s="73">
        <v>0</v>
      </c>
      <c r="AC62" s="73">
        <v>0</v>
      </c>
      <c r="AD62" s="73">
        <v>0</v>
      </c>
      <c r="AE62" s="73">
        <v>0</v>
      </c>
      <c r="AF62" s="73">
        <v>0</v>
      </c>
    </row>
    <row r="63" spans="1:37" x14ac:dyDescent="0.2">
      <c r="A63" s="70" t="s">
        <v>79</v>
      </c>
      <c r="B63" s="71" t="s">
        <v>80</v>
      </c>
      <c r="C63" s="72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</row>
    <row r="64" spans="1:37" x14ac:dyDescent="0.2">
      <c r="A64" s="74" t="s">
        <v>81</v>
      </c>
      <c r="B64" s="75"/>
      <c r="C64" s="72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0</v>
      </c>
      <c r="W64" s="73">
        <v>0</v>
      </c>
      <c r="X64" s="73">
        <v>0</v>
      </c>
      <c r="Y64" s="73">
        <v>0</v>
      </c>
      <c r="Z64" s="73">
        <v>0</v>
      </c>
      <c r="AA64" s="73">
        <v>0</v>
      </c>
      <c r="AB64" s="73">
        <v>0</v>
      </c>
      <c r="AC64" s="73">
        <v>0</v>
      </c>
      <c r="AD64" s="73">
        <v>0</v>
      </c>
      <c r="AE64" s="73">
        <v>0</v>
      </c>
      <c r="AF64" s="73">
        <v>0</v>
      </c>
    </row>
    <row r="65" spans="1:37" x14ac:dyDescent="0.2">
      <c r="A65" s="76" t="s">
        <v>82</v>
      </c>
      <c r="B65" s="28"/>
      <c r="C65" s="78">
        <v>0</v>
      </c>
      <c r="D65" s="78">
        <v>0</v>
      </c>
      <c r="E65" s="78">
        <v>0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  <c r="T65" s="78">
        <v>0</v>
      </c>
      <c r="U65" s="78">
        <v>0</v>
      </c>
      <c r="V65" s="78">
        <v>0</v>
      </c>
      <c r="W65" s="78">
        <v>0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C65" s="78">
        <v>0</v>
      </c>
      <c r="AD65" s="78">
        <v>0</v>
      </c>
      <c r="AE65" s="78">
        <v>0</v>
      </c>
      <c r="AF65" s="78">
        <v>0</v>
      </c>
    </row>
    <row r="66" spans="1:37" x14ac:dyDescent="0.2">
      <c r="A66" s="79" t="s">
        <v>83</v>
      </c>
      <c r="B66" s="80" t="s">
        <v>84</v>
      </c>
      <c r="C66" s="81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82">
        <v>0</v>
      </c>
      <c r="U66" s="82">
        <v>0</v>
      </c>
      <c r="V66" s="82">
        <v>0</v>
      </c>
      <c r="W66" s="82">
        <v>0</v>
      </c>
      <c r="X66" s="82">
        <v>0</v>
      </c>
      <c r="Y66" s="82">
        <v>0</v>
      </c>
      <c r="Z66" s="82">
        <v>0</v>
      </c>
      <c r="AA66" s="82">
        <v>0</v>
      </c>
      <c r="AB66" s="82">
        <v>0</v>
      </c>
      <c r="AC66" s="82">
        <v>0</v>
      </c>
      <c r="AD66" s="82">
        <v>0</v>
      </c>
      <c r="AE66" s="82">
        <v>0</v>
      </c>
      <c r="AF66" s="82">
        <v>0</v>
      </c>
    </row>
    <row r="67" spans="1:37" x14ac:dyDescent="0.2">
      <c r="A67" s="83" t="s">
        <v>85</v>
      </c>
      <c r="B67" s="84">
        <v>84</v>
      </c>
      <c r="C67" s="72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0</v>
      </c>
      <c r="X67" s="73">
        <v>0</v>
      </c>
      <c r="Y67" s="73">
        <v>0</v>
      </c>
      <c r="Z67" s="73">
        <v>0</v>
      </c>
      <c r="AA67" s="73">
        <v>0</v>
      </c>
      <c r="AB67" s="73">
        <v>0</v>
      </c>
      <c r="AC67" s="73">
        <v>0</v>
      </c>
      <c r="AD67" s="73">
        <v>0</v>
      </c>
      <c r="AE67" s="73">
        <v>0</v>
      </c>
      <c r="AF67" s="73">
        <v>0</v>
      </c>
    </row>
    <row r="68" spans="1:37" x14ac:dyDescent="0.2">
      <c r="A68" s="70" t="s">
        <v>86</v>
      </c>
      <c r="B68" s="71">
        <v>85</v>
      </c>
      <c r="C68" s="72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</row>
    <row r="69" spans="1:37" x14ac:dyDescent="0.2">
      <c r="A69" s="74" t="s">
        <v>87</v>
      </c>
      <c r="B69" s="75" t="s">
        <v>88</v>
      </c>
      <c r="C69" s="85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</row>
    <row r="70" spans="1:37" s="20" customFormat="1" x14ac:dyDescent="0.2">
      <c r="A70" s="32" t="s">
        <v>89</v>
      </c>
      <c r="B70" s="33"/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/>
      <c r="AH70"/>
      <c r="AI70"/>
      <c r="AJ70"/>
      <c r="AK70"/>
    </row>
    <row r="71" spans="1:37" s="20" customFormat="1" ht="13.5" thickBot="1" x14ac:dyDescent="0.25">
      <c r="A71" s="30" t="s">
        <v>90</v>
      </c>
      <c r="B71" s="31"/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/>
      <c r="AH71"/>
      <c r="AI71"/>
      <c r="AJ71"/>
      <c r="AK71"/>
    </row>
    <row r="72" spans="1:37" s="20" customFormat="1" ht="13.5" thickBot="1" x14ac:dyDescent="0.25">
      <c r="A72" s="36" t="s">
        <v>91</v>
      </c>
      <c r="B72" s="37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  <c r="AF72" s="38">
        <v>0</v>
      </c>
      <c r="AG72"/>
      <c r="AH72"/>
      <c r="AI72"/>
      <c r="AJ72"/>
      <c r="AK72"/>
    </row>
    <row r="73" spans="1:37" x14ac:dyDescent="0.2">
      <c r="A73" s="87"/>
      <c r="B73" s="87"/>
    </row>
    <row r="74" spans="1:37" s="20" customFormat="1" x14ac:dyDescent="0.2">
      <c r="A74" s="94"/>
      <c r="B74" s="95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/>
      <c r="AH74"/>
      <c r="AI74"/>
      <c r="AJ74"/>
      <c r="AK74"/>
    </row>
  </sheetData>
  <pageMargins left="0.78740157480314965" right="0.78740157480314965" top="0.78740157480314965" bottom="0.78740157480314965" header="0.51181102362204722" footer="0.51181102362204722"/>
  <pageSetup paperSize="8" scale="59" orientation="landscape" cellComments="asDisplayed" r:id="rId1"/>
  <headerFooter alignWithMargins="0">
    <oddFooter>&amp;L&amp;F&amp;CPage &amp;P of &amp;N&amp;R&amp;A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B974-962E-4E1A-8687-CB1768BAF001}">
  <sheetPr>
    <tabColor indexed="13"/>
    <pageSetUpPr fitToPage="1"/>
  </sheetPr>
  <dimension ref="A1:AK96"/>
  <sheetViews>
    <sheetView zoomScale="80" zoomScaleNormal="8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2.75" x14ac:dyDescent="0.2"/>
  <cols>
    <col min="1" max="1" width="38.28515625" style="93" customWidth="1"/>
    <col min="2" max="2" width="8.5703125" style="9" bestFit="1" customWidth="1"/>
    <col min="3" max="32" width="9.140625" style="9"/>
    <col min="38" max="16384" width="9.140625" style="9"/>
  </cols>
  <sheetData>
    <row r="1" spans="1:37" s="4" customFormat="1" ht="47.25" customHeight="1" thickBot="1" x14ac:dyDescent="0.25">
      <c r="A1" s="1" t="s">
        <v>20</v>
      </c>
      <c r="B1" s="2" t="s">
        <v>1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/>
      <c r="AH1"/>
      <c r="AI1"/>
      <c r="AJ1"/>
      <c r="AK1"/>
    </row>
    <row r="2" spans="1:37" x14ac:dyDescent="0.2">
      <c r="A2" s="5" t="s">
        <v>2</v>
      </c>
      <c r="B2" s="6"/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</row>
    <row r="3" spans="1:37" x14ac:dyDescent="0.2">
      <c r="A3" s="10" t="s">
        <v>3</v>
      </c>
      <c r="B3" s="11"/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1.7199999999999998</v>
      </c>
      <c r="I3" s="12">
        <v>4.5579999999999998</v>
      </c>
      <c r="J3" s="12">
        <v>5.5039999999999996</v>
      </c>
      <c r="K3" s="12">
        <v>13.071999999999999</v>
      </c>
      <c r="L3" s="12">
        <v>24.939999999999998</v>
      </c>
      <c r="M3" s="12">
        <v>14.533999999999999</v>
      </c>
      <c r="N3" s="12">
        <v>3.2679999999999998</v>
      </c>
      <c r="O3" s="12">
        <v>48.589999999999996</v>
      </c>
      <c r="P3" s="12">
        <v>101.136</v>
      </c>
      <c r="Q3" s="12">
        <v>135.36399999999998</v>
      </c>
      <c r="R3" s="12">
        <v>175.90526</v>
      </c>
      <c r="S3" s="12">
        <v>153.67402945857143</v>
      </c>
      <c r="T3" s="12">
        <v>121.46673875400002</v>
      </c>
      <c r="U3" s="12">
        <v>64.760690338000003</v>
      </c>
      <c r="V3" s="12">
        <v>80.772639553999994</v>
      </c>
      <c r="W3" s="12">
        <v>65.350318120000011</v>
      </c>
      <c r="X3" s="12">
        <v>62.919489247999977</v>
      </c>
      <c r="Y3" s="12">
        <v>67.390044275999983</v>
      </c>
      <c r="Z3" s="12">
        <v>225.7640782</v>
      </c>
      <c r="AA3" s="12">
        <v>245.35926419999998</v>
      </c>
      <c r="AB3" s="12">
        <v>150.66980699999999</v>
      </c>
      <c r="AC3" s="12">
        <v>74.928583599999996</v>
      </c>
      <c r="AD3" s="12">
        <v>96.011063919999984</v>
      </c>
      <c r="AE3" s="12">
        <v>139.45061680000001</v>
      </c>
      <c r="AF3" s="12">
        <v>187.44378883999997</v>
      </c>
    </row>
    <row r="4" spans="1:37" x14ac:dyDescent="0.2">
      <c r="A4" s="10" t="s">
        <v>4</v>
      </c>
      <c r="B4" s="11"/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3.01</v>
      </c>
      <c r="I4" s="12">
        <v>15.651999999999999</v>
      </c>
      <c r="J4" s="12">
        <v>6.5359999999999996</v>
      </c>
      <c r="K4" s="12">
        <v>6.2779999999999996</v>
      </c>
      <c r="L4" s="12">
        <v>4.2139999999999995</v>
      </c>
      <c r="M4" s="12">
        <v>6.1059999999999999</v>
      </c>
      <c r="N4" s="12">
        <v>24.767999999999997</v>
      </c>
      <c r="O4" s="12">
        <v>5.3319999999999999</v>
      </c>
      <c r="P4" s="12">
        <v>0.85999999999999988</v>
      </c>
      <c r="Q4" s="12">
        <v>0</v>
      </c>
      <c r="R4" s="12">
        <v>0.10836</v>
      </c>
      <c r="S4" s="12">
        <v>0.77653472714285721</v>
      </c>
      <c r="T4" s="12">
        <v>7.0566376359999996</v>
      </c>
      <c r="U4" s="12">
        <v>26.042077443999997</v>
      </c>
      <c r="V4" s="12">
        <v>15.089860999999999</v>
      </c>
      <c r="W4" s="12">
        <v>24.902281002000002</v>
      </c>
      <c r="X4" s="12">
        <v>20.771312023999997</v>
      </c>
      <c r="Y4" s="12">
        <v>31.83121139</v>
      </c>
      <c r="Z4" s="12">
        <v>32.935514599999998</v>
      </c>
      <c r="AA4" s="12">
        <v>60.540362200000011</v>
      </c>
      <c r="AB4" s="12">
        <v>92.759986999999981</v>
      </c>
      <c r="AC4" s="12">
        <v>136.13896319999998</v>
      </c>
      <c r="AD4" s="12">
        <v>154.36227891999999</v>
      </c>
      <c r="AE4" s="12">
        <v>141.83539077999998</v>
      </c>
      <c r="AF4" s="12">
        <v>132.01331443999996</v>
      </c>
    </row>
    <row r="5" spans="1:37" x14ac:dyDescent="0.2">
      <c r="A5" s="10" t="s">
        <v>5</v>
      </c>
      <c r="B5" s="11"/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</row>
    <row r="6" spans="1:37" ht="13.5" thickBot="1" x14ac:dyDescent="0.25">
      <c r="A6" s="13" t="s">
        <v>6</v>
      </c>
      <c r="B6" s="14"/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</row>
    <row r="7" spans="1:37" s="20" customFormat="1" x14ac:dyDescent="0.2">
      <c r="A7" s="16" t="s">
        <v>7</v>
      </c>
      <c r="B7" s="17"/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-1.29</v>
      </c>
      <c r="I7" s="18">
        <v>-11.093999999999999</v>
      </c>
      <c r="J7" s="18">
        <v>-1.032</v>
      </c>
      <c r="K7" s="18">
        <v>6.7939999999999996</v>
      </c>
      <c r="L7" s="18">
        <v>20.725999999999999</v>
      </c>
      <c r="M7" s="18">
        <v>8.427999999999999</v>
      </c>
      <c r="N7" s="18">
        <v>-21.499999999999996</v>
      </c>
      <c r="O7" s="18">
        <v>43.257999999999996</v>
      </c>
      <c r="P7" s="18">
        <v>100.276</v>
      </c>
      <c r="Q7" s="18">
        <v>135.36399999999998</v>
      </c>
      <c r="R7" s="18">
        <v>175.79689999999999</v>
      </c>
      <c r="S7" s="18">
        <v>152.89749473142857</v>
      </c>
      <c r="T7" s="18">
        <v>114.41010111800001</v>
      </c>
      <c r="U7" s="18">
        <v>38.718612894000003</v>
      </c>
      <c r="V7" s="18">
        <v>65.682778553999995</v>
      </c>
      <c r="W7" s="18">
        <v>40.448037118000009</v>
      </c>
      <c r="X7" s="18">
        <v>42.14817722399998</v>
      </c>
      <c r="Y7" s="18">
        <v>35.558832885999983</v>
      </c>
      <c r="Z7" s="18">
        <v>192.8285636</v>
      </c>
      <c r="AA7" s="18">
        <v>184.81890199999998</v>
      </c>
      <c r="AB7" s="18">
        <v>57.909820000000011</v>
      </c>
      <c r="AC7" s="18">
        <v>-61.210379599999982</v>
      </c>
      <c r="AD7" s="18">
        <v>-58.35121500000001</v>
      </c>
      <c r="AE7" s="18">
        <v>-2.3847739799999772</v>
      </c>
      <c r="AF7" s="18">
        <v>55.430474400000008</v>
      </c>
      <c r="AG7"/>
      <c r="AH7"/>
      <c r="AI7"/>
      <c r="AJ7"/>
      <c r="AK7"/>
    </row>
    <row r="8" spans="1:37" s="20" customFormat="1" ht="13.5" thickBot="1" x14ac:dyDescent="0.25">
      <c r="A8" s="21" t="s">
        <v>8</v>
      </c>
      <c r="B8" s="22"/>
      <c r="C8" s="23">
        <f t="shared" ref="C8:AF8" si="0">C7-C27</f>
        <v>0</v>
      </c>
      <c r="D8" s="23">
        <f t="shared" si="0"/>
        <v>0</v>
      </c>
      <c r="E8" s="23">
        <f t="shared" si="0"/>
        <v>0</v>
      </c>
      <c r="F8" s="23">
        <f t="shared" si="0"/>
        <v>0</v>
      </c>
      <c r="G8" s="23">
        <f t="shared" si="0"/>
        <v>0</v>
      </c>
      <c r="H8" s="23">
        <f t="shared" si="0"/>
        <v>-1.29</v>
      </c>
      <c r="I8" s="23">
        <f t="shared" si="0"/>
        <v>-11.093999999999999</v>
      </c>
      <c r="J8" s="23">
        <f t="shared" si="0"/>
        <v>-1.032</v>
      </c>
      <c r="K8" s="23">
        <f t="shared" si="0"/>
        <v>6.7939999999999996</v>
      </c>
      <c r="L8" s="23">
        <f t="shared" si="0"/>
        <v>20.725999999999999</v>
      </c>
      <c r="M8" s="23">
        <f t="shared" si="0"/>
        <v>8.427999999999999</v>
      </c>
      <c r="N8" s="23">
        <f t="shared" si="0"/>
        <v>-21.499999999999996</v>
      </c>
      <c r="O8" s="23">
        <f t="shared" si="0"/>
        <v>43.257999999999996</v>
      </c>
      <c r="P8" s="23">
        <f t="shared" si="0"/>
        <v>100.276</v>
      </c>
      <c r="Q8" s="23">
        <f t="shared" si="0"/>
        <v>135.36399999999998</v>
      </c>
      <c r="R8" s="23">
        <f t="shared" si="0"/>
        <v>175.79689999999999</v>
      </c>
      <c r="S8" s="23">
        <f t="shared" si="0"/>
        <v>152.89749473142857</v>
      </c>
      <c r="T8" s="23">
        <f t="shared" si="0"/>
        <v>114.41010111800001</v>
      </c>
      <c r="U8" s="23">
        <f t="shared" si="0"/>
        <v>38.718612894000003</v>
      </c>
      <c r="V8" s="23">
        <f t="shared" si="0"/>
        <v>65.682778553999995</v>
      </c>
      <c r="W8" s="23">
        <f t="shared" si="0"/>
        <v>40.448037118000009</v>
      </c>
      <c r="X8" s="23">
        <f t="shared" si="0"/>
        <v>42.14817722399998</v>
      </c>
      <c r="Y8" s="23">
        <f t="shared" si="0"/>
        <v>35.558832885999983</v>
      </c>
      <c r="Z8" s="23">
        <f t="shared" si="0"/>
        <v>192.8285636</v>
      </c>
      <c r="AA8" s="23">
        <f t="shared" si="0"/>
        <v>184.81890199999998</v>
      </c>
      <c r="AB8" s="23">
        <f t="shared" si="0"/>
        <v>57.909820000000011</v>
      </c>
      <c r="AC8" s="23">
        <f t="shared" si="0"/>
        <v>-61.210379599999982</v>
      </c>
      <c r="AD8" s="23">
        <f t="shared" si="0"/>
        <v>-58.35121500000001</v>
      </c>
      <c r="AE8" s="23">
        <f t="shared" si="0"/>
        <v>-2.3847739799999772</v>
      </c>
      <c r="AF8" s="23">
        <f t="shared" si="0"/>
        <v>55.430474400000008</v>
      </c>
      <c r="AG8"/>
      <c r="AH8"/>
      <c r="AI8"/>
      <c r="AJ8"/>
      <c r="AK8"/>
    </row>
    <row r="9" spans="1:37" s="20" customFormat="1" x14ac:dyDescent="0.2">
      <c r="A9" s="16" t="s">
        <v>9</v>
      </c>
      <c r="B9" s="17"/>
      <c r="C9" s="18">
        <v>43.515999999999998</v>
      </c>
      <c r="D9" s="18">
        <v>35.001999999999995</v>
      </c>
      <c r="E9" s="18">
        <v>36.549999999999997</v>
      </c>
      <c r="F9" s="18">
        <v>37.926000000000002</v>
      </c>
      <c r="G9" s="18">
        <v>41.279999999999994</v>
      </c>
      <c r="H9" s="18">
        <v>38.613999999999997</v>
      </c>
      <c r="I9" s="18">
        <v>40.075999999999993</v>
      </c>
      <c r="J9" s="18">
        <v>40.161999999999992</v>
      </c>
      <c r="K9" s="18">
        <v>42.397999999999996</v>
      </c>
      <c r="L9" s="18">
        <v>41.366</v>
      </c>
      <c r="M9" s="18">
        <v>48.245999999999995</v>
      </c>
      <c r="N9" s="18">
        <v>50.997999999999998</v>
      </c>
      <c r="O9" s="18">
        <v>60.629999999999995</v>
      </c>
      <c r="P9" s="18">
        <v>63.811999999999998</v>
      </c>
      <c r="Q9" s="18">
        <v>63.811999999999998</v>
      </c>
      <c r="R9" s="18">
        <v>59.590775999999998</v>
      </c>
      <c r="S9" s="18">
        <v>61.663557813828568</v>
      </c>
      <c r="T9" s="18">
        <v>62.652240119999995</v>
      </c>
      <c r="U9" s="18">
        <v>57.723931086</v>
      </c>
      <c r="V9" s="18">
        <v>63.825918669999993</v>
      </c>
      <c r="W9" s="18">
        <v>43.259691619999998</v>
      </c>
      <c r="X9" s="18">
        <v>18.506708079999996</v>
      </c>
      <c r="Y9" s="18">
        <v>49.016600935999996</v>
      </c>
      <c r="Z9" s="18">
        <v>67.803114660000006</v>
      </c>
      <c r="AA9" s="18">
        <v>58.226871555999992</v>
      </c>
      <c r="AB9" s="18">
        <v>56.421942600000001</v>
      </c>
      <c r="AC9" s="18">
        <v>55.748676979999985</v>
      </c>
      <c r="AD9" s="18">
        <v>44.408851139999996</v>
      </c>
      <c r="AE9" s="18">
        <v>54.38453208</v>
      </c>
      <c r="AF9" s="18">
        <v>52.839245379999994</v>
      </c>
      <c r="AG9"/>
      <c r="AH9"/>
      <c r="AI9"/>
      <c r="AJ9"/>
      <c r="AK9"/>
    </row>
    <row r="10" spans="1:37" x14ac:dyDescent="0.2">
      <c r="A10" s="24" t="s">
        <v>10</v>
      </c>
      <c r="B10" s="25"/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</row>
    <row r="11" spans="1:37" x14ac:dyDescent="0.2">
      <c r="A11" s="10" t="s">
        <v>11</v>
      </c>
      <c r="B11" s="11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</row>
    <row r="12" spans="1:37" x14ac:dyDescent="0.2">
      <c r="A12" s="10" t="s">
        <v>12</v>
      </c>
      <c r="B12" s="11"/>
      <c r="C12" s="12">
        <v>34.915999999999997</v>
      </c>
      <c r="D12" s="12">
        <v>26.745999999999999</v>
      </c>
      <c r="E12" s="12">
        <v>28.207999999999998</v>
      </c>
      <c r="F12" s="12">
        <v>30.013999999999999</v>
      </c>
      <c r="G12" s="12">
        <v>33.281999999999996</v>
      </c>
      <c r="H12" s="12">
        <v>30.873999999999999</v>
      </c>
      <c r="I12" s="12">
        <v>32.077999999999996</v>
      </c>
      <c r="J12" s="12">
        <v>32.163999999999994</v>
      </c>
      <c r="K12" s="12">
        <v>33.797999999999995</v>
      </c>
      <c r="L12" s="12">
        <v>31.561999999999998</v>
      </c>
      <c r="M12" s="12">
        <v>38.613999999999997</v>
      </c>
      <c r="N12" s="12">
        <v>41.366</v>
      </c>
      <c r="O12" s="12">
        <v>45.923999999999999</v>
      </c>
      <c r="P12" s="12">
        <v>47.385999999999996</v>
      </c>
      <c r="Q12" s="12">
        <v>47.471999999999994</v>
      </c>
      <c r="R12" s="12">
        <v>45.5886</v>
      </c>
      <c r="S12" s="12">
        <v>49.183074413828571</v>
      </c>
      <c r="T12" s="12">
        <v>46.969116719999995</v>
      </c>
      <c r="U12" s="12">
        <v>44.965573085999999</v>
      </c>
      <c r="V12" s="12">
        <v>49.667136669999998</v>
      </c>
      <c r="W12" s="12">
        <v>24.883177219999993</v>
      </c>
      <c r="X12" s="12">
        <v>0.25298447999999996</v>
      </c>
      <c r="Y12" s="12">
        <v>29.801018935999998</v>
      </c>
      <c r="Z12" s="12">
        <v>50.326280660000002</v>
      </c>
      <c r="AA12" s="12">
        <v>43.062676799999991</v>
      </c>
      <c r="AB12" s="12">
        <v>45.609850600000001</v>
      </c>
      <c r="AC12" s="12">
        <v>45.786780979999989</v>
      </c>
      <c r="AD12" s="12">
        <v>34.283297139999995</v>
      </c>
      <c r="AE12" s="12">
        <v>42.942060079999997</v>
      </c>
      <c r="AF12" s="12">
        <v>41.13516138</v>
      </c>
    </row>
    <row r="13" spans="1:37" x14ac:dyDescent="0.2">
      <c r="A13" s="10" t="s">
        <v>13</v>
      </c>
      <c r="B13" s="11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</row>
    <row r="14" spans="1:37" x14ac:dyDescent="0.2">
      <c r="A14" s="27" t="s">
        <v>14</v>
      </c>
      <c r="B14" s="28"/>
      <c r="C14" s="29">
        <v>8.6</v>
      </c>
      <c r="D14" s="29">
        <v>8.2560000000000002</v>
      </c>
      <c r="E14" s="29">
        <v>8.3419999999999987</v>
      </c>
      <c r="F14" s="29">
        <v>7.911999999999999</v>
      </c>
      <c r="G14" s="29">
        <v>7.9979999999999993</v>
      </c>
      <c r="H14" s="29">
        <v>7.7399999999999993</v>
      </c>
      <c r="I14" s="29">
        <v>7.9979999999999993</v>
      </c>
      <c r="J14" s="29">
        <v>7.9979999999999993</v>
      </c>
      <c r="K14" s="29">
        <v>8.6</v>
      </c>
      <c r="L14" s="29">
        <v>9.8039999999999985</v>
      </c>
      <c r="M14" s="29">
        <v>9.6319999999999997</v>
      </c>
      <c r="N14" s="29">
        <v>9.6319999999999997</v>
      </c>
      <c r="O14" s="29">
        <v>14.706</v>
      </c>
      <c r="P14" s="29">
        <v>16.425999999999998</v>
      </c>
      <c r="Q14" s="29">
        <v>16.34</v>
      </c>
      <c r="R14" s="29">
        <v>14.002175999999999</v>
      </c>
      <c r="S14" s="29">
        <v>12.480483399999997</v>
      </c>
      <c r="T14" s="29">
        <v>15.683123399999998</v>
      </c>
      <c r="U14" s="29">
        <v>12.758357999999999</v>
      </c>
      <c r="V14" s="29">
        <v>14.158781999999999</v>
      </c>
      <c r="W14" s="29">
        <v>18.376514400000001</v>
      </c>
      <c r="X14" s="29">
        <v>18.253723599999997</v>
      </c>
      <c r="Y14" s="29">
        <v>19.215581999999998</v>
      </c>
      <c r="Z14" s="29">
        <v>17.476834</v>
      </c>
      <c r="AA14" s="29">
        <v>15.164194755999999</v>
      </c>
      <c r="AB14" s="29">
        <v>10.812091999999998</v>
      </c>
      <c r="AC14" s="29">
        <v>9.9618959999999994</v>
      </c>
      <c r="AD14" s="29">
        <v>10.125553999999998</v>
      </c>
      <c r="AE14" s="29">
        <v>11.442471999999999</v>
      </c>
      <c r="AF14" s="29">
        <v>11.704083999999998</v>
      </c>
    </row>
    <row r="15" spans="1:37" s="20" customFormat="1" x14ac:dyDescent="0.2">
      <c r="A15" s="30" t="s">
        <v>15</v>
      </c>
      <c r="B15" s="31"/>
      <c r="C15" s="19">
        <v>1186.886</v>
      </c>
      <c r="D15" s="19">
        <v>1237.2820000000002</v>
      </c>
      <c r="E15" s="19">
        <v>1304.9639999999999</v>
      </c>
      <c r="F15" s="19">
        <v>1341.5139999999999</v>
      </c>
      <c r="G15" s="19">
        <v>1388.5559999999998</v>
      </c>
      <c r="H15" s="19">
        <v>1471.46</v>
      </c>
      <c r="I15" s="19">
        <v>1584.0339999999999</v>
      </c>
      <c r="J15" s="19">
        <v>1653.35</v>
      </c>
      <c r="K15" s="19">
        <v>1725.6759999999999</v>
      </c>
      <c r="L15" s="19">
        <v>1803.9359999999999</v>
      </c>
      <c r="M15" s="19">
        <v>1968.2819999999999</v>
      </c>
      <c r="N15" s="19">
        <v>2066.2359999999999</v>
      </c>
      <c r="O15" s="19">
        <v>2054.9699999999998</v>
      </c>
      <c r="P15" s="19">
        <v>2078.3619999999996</v>
      </c>
      <c r="Q15" s="19">
        <v>2088.424</v>
      </c>
      <c r="R15" s="19">
        <v>2083.5641399999995</v>
      </c>
      <c r="S15" s="19">
        <v>2161.4465570369457</v>
      </c>
      <c r="T15" s="19">
        <v>2243.0460615075554</v>
      </c>
      <c r="U15" s="19">
        <v>2310.6335861727193</v>
      </c>
      <c r="V15" s="19">
        <v>2103.906325762573</v>
      </c>
      <c r="W15" s="19">
        <v>2144.7445569106098</v>
      </c>
      <c r="X15" s="19">
        <v>1898.5776283555892</v>
      </c>
      <c r="Y15" s="19">
        <v>1938.5743144093344</v>
      </c>
      <c r="Z15" s="19">
        <v>1786.9855822848347</v>
      </c>
      <c r="AA15" s="19">
        <v>1740.2910761662827</v>
      </c>
      <c r="AB15" s="19">
        <v>1806.4941905531275</v>
      </c>
      <c r="AC15" s="19">
        <v>2036.3705401667912</v>
      </c>
      <c r="AD15" s="19">
        <v>1954.6663600560555</v>
      </c>
      <c r="AE15" s="19">
        <v>1873.361490524092</v>
      </c>
      <c r="AF15" s="19">
        <v>1721.1296169409065</v>
      </c>
      <c r="AG15"/>
      <c r="AH15"/>
      <c r="AI15"/>
      <c r="AJ15"/>
      <c r="AK15"/>
    </row>
    <row r="16" spans="1:37" x14ac:dyDescent="0.2">
      <c r="A16" s="24" t="s">
        <v>10</v>
      </c>
      <c r="B16" s="25"/>
      <c r="C16" s="26">
        <v>1145.52</v>
      </c>
      <c r="D16" s="26">
        <v>1202.452</v>
      </c>
      <c r="E16" s="26">
        <v>1268.07</v>
      </c>
      <c r="F16" s="26">
        <v>1302.6419999999998</v>
      </c>
      <c r="G16" s="26">
        <v>1345.5559999999998</v>
      </c>
      <c r="H16" s="26">
        <v>1429.1479999999999</v>
      </c>
      <c r="I16" s="26">
        <v>1541.4639999999999</v>
      </c>
      <c r="J16" s="26">
        <v>1605.7059999999999</v>
      </c>
      <c r="K16" s="26">
        <v>1666.7659999999998</v>
      </c>
      <c r="L16" s="26">
        <v>1750.1859999999999</v>
      </c>
      <c r="M16" s="26">
        <v>1892.3439999999998</v>
      </c>
      <c r="N16" s="26">
        <v>1988.5779999999997</v>
      </c>
      <c r="O16" s="26">
        <v>1970.6039999999998</v>
      </c>
      <c r="P16" s="26">
        <v>1993.0499999999997</v>
      </c>
      <c r="Q16" s="26">
        <v>2000.5319999999999</v>
      </c>
      <c r="R16" s="26">
        <v>1999.7834357899997</v>
      </c>
      <c r="S16" s="26">
        <v>1993.4934159999998</v>
      </c>
      <c r="T16" s="26">
        <v>2056.2666780664158</v>
      </c>
      <c r="U16" s="26">
        <v>2120.5628530333979</v>
      </c>
      <c r="V16" s="26">
        <v>1915.7501513092579</v>
      </c>
      <c r="W16" s="26">
        <v>1962.1473289844071</v>
      </c>
      <c r="X16" s="26">
        <v>1729.7480471957344</v>
      </c>
      <c r="Y16" s="26">
        <v>1737.495899172003</v>
      </c>
      <c r="Z16" s="26">
        <v>1580.4489081800953</v>
      </c>
      <c r="AA16" s="26">
        <v>1538.1225010128885</v>
      </c>
      <c r="AB16" s="26">
        <v>1596.3433968994082</v>
      </c>
      <c r="AC16" s="26">
        <v>1822.1707187730935</v>
      </c>
      <c r="AD16" s="26">
        <v>1748.7102350704399</v>
      </c>
      <c r="AE16" s="26">
        <v>1667.7865923774164</v>
      </c>
      <c r="AF16" s="26">
        <v>1520.8409931295994</v>
      </c>
    </row>
    <row r="17" spans="1:37" x14ac:dyDescent="0.2">
      <c r="A17" s="10" t="s">
        <v>16</v>
      </c>
      <c r="B17" s="11"/>
      <c r="C17" s="12">
        <v>16.77</v>
      </c>
      <c r="D17" s="12">
        <v>16.081999999999997</v>
      </c>
      <c r="E17" s="12">
        <v>16.855999999999998</v>
      </c>
      <c r="F17" s="12">
        <v>17.63</v>
      </c>
      <c r="G17" s="12">
        <v>19.091999999999999</v>
      </c>
      <c r="H17" s="12">
        <v>20.381999999999998</v>
      </c>
      <c r="I17" s="12">
        <v>20.209999999999997</v>
      </c>
      <c r="J17" s="12">
        <v>24.939999999999998</v>
      </c>
      <c r="K17" s="12">
        <v>35.431999999999995</v>
      </c>
      <c r="L17" s="12">
        <v>32.765999999999998</v>
      </c>
      <c r="M17" s="12">
        <v>49.793999999999997</v>
      </c>
      <c r="N17" s="12">
        <v>49.793999999999997</v>
      </c>
      <c r="O17" s="12">
        <v>54.093999999999994</v>
      </c>
      <c r="P17" s="12">
        <v>54.523999999999994</v>
      </c>
      <c r="Q17" s="12">
        <v>57.447999999999993</v>
      </c>
      <c r="R17" s="12">
        <v>54.204444209999991</v>
      </c>
      <c r="S17" s="12">
        <v>136.66432808399998</v>
      </c>
      <c r="T17" s="12">
        <v>156.73930862751999</v>
      </c>
      <c r="U17" s="12">
        <v>161.581674652</v>
      </c>
      <c r="V17" s="12">
        <v>157.60304676199999</v>
      </c>
      <c r="W17" s="12">
        <v>167.3870694409548</v>
      </c>
      <c r="X17" s="12">
        <v>168.82952115524671</v>
      </c>
      <c r="Y17" s="12">
        <v>182.86602689418905</v>
      </c>
      <c r="Z17" s="12">
        <v>176.89008524765129</v>
      </c>
      <c r="AA17" s="12">
        <v>178.16793204555418</v>
      </c>
      <c r="AB17" s="12">
        <v>185.37352568827944</v>
      </c>
      <c r="AC17" s="12">
        <v>189.09252112720165</v>
      </c>
      <c r="AD17" s="12">
        <v>188.45834995534375</v>
      </c>
      <c r="AE17" s="12">
        <v>185.14395873624346</v>
      </c>
      <c r="AF17" s="12">
        <v>179.19120974129132</v>
      </c>
    </row>
    <row r="18" spans="1:37" x14ac:dyDescent="0.2">
      <c r="A18" s="10" t="s">
        <v>17</v>
      </c>
      <c r="B18" s="11"/>
      <c r="C18" s="12">
        <v>24.595999999999997</v>
      </c>
      <c r="D18" s="12">
        <v>18.747999999999998</v>
      </c>
      <c r="E18" s="12">
        <v>20.037999999999997</v>
      </c>
      <c r="F18" s="12">
        <v>21.241999999999997</v>
      </c>
      <c r="G18" s="12">
        <v>23.907999999999998</v>
      </c>
      <c r="H18" s="12">
        <v>21.93</v>
      </c>
      <c r="I18" s="12">
        <v>22.36</v>
      </c>
      <c r="J18" s="12">
        <v>22.703999999999997</v>
      </c>
      <c r="K18" s="12">
        <v>23.477999999999998</v>
      </c>
      <c r="L18" s="12">
        <v>20.983999999999998</v>
      </c>
      <c r="M18" s="12">
        <v>26.143999999999998</v>
      </c>
      <c r="N18" s="12">
        <v>27.863999999999997</v>
      </c>
      <c r="O18" s="12">
        <v>30.271999999999998</v>
      </c>
      <c r="P18" s="12">
        <v>30.787999999999997</v>
      </c>
      <c r="Q18" s="12">
        <v>30.443999999999999</v>
      </c>
      <c r="R18" s="12">
        <v>29.576260000000001</v>
      </c>
      <c r="S18" s="12">
        <v>31.288812952945985</v>
      </c>
      <c r="T18" s="12">
        <v>30.040074813619199</v>
      </c>
      <c r="U18" s="12">
        <v>28.489058487321604</v>
      </c>
      <c r="V18" s="12">
        <v>30.553127691315201</v>
      </c>
      <c r="W18" s="12">
        <v>15.210158485248</v>
      </c>
      <c r="X18" s="12">
        <v>6.0004607999999993E-5</v>
      </c>
      <c r="Y18" s="12">
        <v>18.212388343142397</v>
      </c>
      <c r="Z18" s="12">
        <v>29.646588857087998</v>
      </c>
      <c r="AA18" s="12">
        <v>24.000643107840006</v>
      </c>
      <c r="AB18" s="12">
        <v>24.777267965439997</v>
      </c>
      <c r="AC18" s="12">
        <v>25.107300266495997</v>
      </c>
      <c r="AD18" s="12">
        <v>17.497775030271999</v>
      </c>
      <c r="AE18" s="12">
        <v>20.430939410432</v>
      </c>
      <c r="AF18" s="12">
        <v>21.097414070016001</v>
      </c>
    </row>
    <row r="19" spans="1:37" x14ac:dyDescent="0.2">
      <c r="A19" s="10" t="s">
        <v>13</v>
      </c>
      <c r="B19" s="11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</row>
    <row r="20" spans="1:37" x14ac:dyDescent="0.2">
      <c r="A20" s="27" t="s">
        <v>18</v>
      </c>
      <c r="B20" s="28"/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</row>
    <row r="21" spans="1:37" x14ac:dyDescent="0.2">
      <c r="A21" s="32" t="s">
        <v>19</v>
      </c>
      <c r="B21" s="33"/>
      <c r="C21" s="34">
        <v>59.941999999999993</v>
      </c>
      <c r="D21" s="34">
        <v>64.155999999999992</v>
      </c>
      <c r="E21" s="34">
        <v>70.692000000000007</v>
      </c>
      <c r="F21" s="34">
        <v>67.08</v>
      </c>
      <c r="G21" s="34">
        <v>80.753999999999991</v>
      </c>
      <c r="H21" s="34">
        <v>62.693999999999996</v>
      </c>
      <c r="I21" s="34">
        <v>63.295999999999992</v>
      </c>
      <c r="J21" s="34">
        <v>62.60799999999999</v>
      </c>
      <c r="K21" s="34">
        <v>93.31</v>
      </c>
      <c r="L21" s="34">
        <v>88.923999999999992</v>
      </c>
      <c r="M21" s="34">
        <v>93.825999999999993</v>
      </c>
      <c r="N21" s="34">
        <v>79.97999999999999</v>
      </c>
      <c r="O21" s="34">
        <v>111.79999999999998</v>
      </c>
      <c r="P21" s="34">
        <v>90.471999999999994</v>
      </c>
      <c r="Q21" s="34">
        <v>110.50999999999999</v>
      </c>
      <c r="R21" s="34">
        <v>149.91262</v>
      </c>
      <c r="S21" s="34">
        <v>201.78301929605135</v>
      </c>
      <c r="T21" s="34">
        <v>225.74536533657277</v>
      </c>
      <c r="U21" s="34">
        <v>290.53691242981847</v>
      </c>
      <c r="V21" s="34">
        <v>331.73431991794837</v>
      </c>
      <c r="W21" s="34">
        <v>293.63549353192553</v>
      </c>
      <c r="X21" s="34">
        <v>437.528759117964</v>
      </c>
      <c r="Y21" s="34">
        <v>413.95865675511038</v>
      </c>
      <c r="Z21" s="34">
        <v>442.18716101860986</v>
      </c>
      <c r="AA21" s="34">
        <v>503.20082425853775</v>
      </c>
      <c r="AB21" s="34">
        <v>634.92905568336448</v>
      </c>
      <c r="AC21" s="34">
        <v>587.74362682383298</v>
      </c>
      <c r="AD21" s="34">
        <v>700.593912731351</v>
      </c>
      <c r="AE21" s="34">
        <v>804.14402736760053</v>
      </c>
      <c r="AF21" s="34">
        <v>939.76396734379318</v>
      </c>
    </row>
    <row r="22" spans="1:37" x14ac:dyDescent="0.2">
      <c r="A22" s="24" t="s">
        <v>20</v>
      </c>
      <c r="B22" s="25"/>
      <c r="C22" s="26">
        <v>59.941999999999993</v>
      </c>
      <c r="D22" s="26">
        <v>64.155999999999992</v>
      </c>
      <c r="E22" s="26">
        <v>70.692000000000007</v>
      </c>
      <c r="F22" s="26">
        <v>67.08</v>
      </c>
      <c r="G22" s="26">
        <v>80.753999999999991</v>
      </c>
      <c r="H22" s="26">
        <v>62.693999999999996</v>
      </c>
      <c r="I22" s="26">
        <v>63.295999999999992</v>
      </c>
      <c r="J22" s="26">
        <v>62.60799999999999</v>
      </c>
      <c r="K22" s="26">
        <v>93.31</v>
      </c>
      <c r="L22" s="26">
        <v>88.923999999999992</v>
      </c>
      <c r="M22" s="26">
        <v>93.825999999999993</v>
      </c>
      <c r="N22" s="26">
        <v>79.97999999999999</v>
      </c>
      <c r="O22" s="26">
        <v>111.79999999999998</v>
      </c>
      <c r="P22" s="26">
        <v>90.471999999999994</v>
      </c>
      <c r="Q22" s="26">
        <v>110.50999999999999</v>
      </c>
      <c r="R22" s="26">
        <v>149.91262</v>
      </c>
      <c r="S22" s="26">
        <v>201.78301929605135</v>
      </c>
      <c r="T22" s="26">
        <v>225.74536533657277</v>
      </c>
      <c r="U22" s="26">
        <v>290.53691242981847</v>
      </c>
      <c r="V22" s="26">
        <v>331.73431991794837</v>
      </c>
      <c r="W22" s="26">
        <v>293.63549353192553</v>
      </c>
      <c r="X22" s="26">
        <v>437.528759117964</v>
      </c>
      <c r="Y22" s="26">
        <v>413.95865675511038</v>
      </c>
      <c r="Z22" s="26">
        <v>442.18716101860986</v>
      </c>
      <c r="AA22" s="26">
        <v>503.20082425853775</v>
      </c>
      <c r="AB22" s="26">
        <v>634.92905568336448</v>
      </c>
      <c r="AC22" s="26">
        <v>587.74362682383298</v>
      </c>
      <c r="AD22" s="26">
        <v>700.593912731351</v>
      </c>
      <c r="AE22" s="26">
        <v>804.14402736760053</v>
      </c>
      <c r="AF22" s="26">
        <v>939.76396734379318</v>
      </c>
    </row>
    <row r="23" spans="1:37" x14ac:dyDescent="0.2">
      <c r="A23" s="35" t="s">
        <v>21</v>
      </c>
      <c r="B23" s="31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7" ht="13.5" thickBot="1" x14ac:dyDescent="0.25">
      <c r="A24" s="13" t="s">
        <v>22</v>
      </c>
      <c r="B24" s="14"/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</row>
    <row r="25" spans="1:37" ht="13.5" thickBot="1" x14ac:dyDescent="0.25">
      <c r="A25" s="30" t="s">
        <v>23</v>
      </c>
      <c r="B25" s="31"/>
      <c r="C25" s="19">
        <v>184.12599999999998</v>
      </c>
      <c r="D25" s="19">
        <v>195.82199999999997</v>
      </c>
      <c r="E25" s="19">
        <v>204.85199999999998</v>
      </c>
      <c r="F25" s="19">
        <v>206.916</v>
      </c>
      <c r="G25" s="19">
        <v>212.93599999999998</v>
      </c>
      <c r="H25" s="19">
        <v>219.64399999999998</v>
      </c>
      <c r="I25" s="19">
        <v>235.46799999999999</v>
      </c>
      <c r="J25" s="19">
        <v>239.42399999999998</v>
      </c>
      <c r="K25" s="19">
        <v>263.93399999999997</v>
      </c>
      <c r="L25" s="19">
        <v>255.16199999999998</v>
      </c>
      <c r="M25" s="19">
        <v>284.91799999999995</v>
      </c>
      <c r="N25" s="19">
        <v>273.82399999999996</v>
      </c>
      <c r="O25" s="19">
        <v>278.20999999999998</v>
      </c>
      <c r="P25" s="19">
        <v>273.90999999999997</v>
      </c>
      <c r="Q25" s="19">
        <v>274.12285600878494</v>
      </c>
      <c r="R25" s="19">
        <v>276.30336883204006</v>
      </c>
      <c r="S25" s="19">
        <v>298.64932506449668</v>
      </c>
      <c r="T25" s="19">
        <v>296.4132385616432</v>
      </c>
      <c r="U25" s="19">
        <v>305.09988455646538</v>
      </c>
      <c r="V25" s="19">
        <v>283.9404762315952</v>
      </c>
      <c r="W25" s="19">
        <v>258.8543885218408</v>
      </c>
      <c r="X25" s="19">
        <v>243.11963573446747</v>
      </c>
      <c r="Y25" s="19">
        <v>247.57848292522326</v>
      </c>
      <c r="Z25" s="19">
        <v>242.66164617378868</v>
      </c>
      <c r="AA25" s="19">
        <v>241.04765248303408</v>
      </c>
      <c r="AB25" s="19">
        <v>245.10583691487429</v>
      </c>
      <c r="AC25" s="19">
        <v>254.22815999841472</v>
      </c>
      <c r="AD25" s="19">
        <v>254.45783773342808</v>
      </c>
      <c r="AE25" s="19">
        <v>259.46681438260055</v>
      </c>
      <c r="AF25" s="19">
        <v>254.46894194643659</v>
      </c>
    </row>
    <row r="26" spans="1:37" s="20" customFormat="1" ht="13.5" thickBot="1" x14ac:dyDescent="0.25">
      <c r="A26" s="36" t="s">
        <v>24</v>
      </c>
      <c r="B26" s="37"/>
      <c r="C26" s="38">
        <v>1019.1859999999999</v>
      </c>
      <c r="D26" s="38">
        <v>1070.6140000000003</v>
      </c>
      <c r="E26" s="38">
        <v>1134.2539999999999</v>
      </c>
      <c r="F26" s="38">
        <v>1163.752</v>
      </c>
      <c r="G26" s="38">
        <v>1215.0939999999998</v>
      </c>
      <c r="H26" s="38">
        <v>1274.606</v>
      </c>
      <c r="I26" s="38">
        <v>1360.6919999999998</v>
      </c>
      <c r="J26" s="38">
        <v>1435.34</v>
      </c>
      <c r="K26" s="38">
        <v>1519.4479999999999</v>
      </c>
      <c r="L26" s="38">
        <v>1617.0579999999998</v>
      </c>
      <c r="M26" s="38">
        <v>1737.3720000000001</v>
      </c>
      <c r="N26" s="38">
        <v>1799.8939999999998</v>
      </c>
      <c r="O26" s="38">
        <v>1871.1879999999996</v>
      </c>
      <c r="P26" s="38">
        <v>1931.3879999999999</v>
      </c>
      <c r="Q26" s="38">
        <v>1996.3631439912149</v>
      </c>
      <c r="R26" s="38">
        <v>2073.3795151679592</v>
      </c>
      <c r="S26" s="38">
        <v>2155.8141881861006</v>
      </c>
      <c r="T26" s="38">
        <v>2224.1360492804852</v>
      </c>
      <c r="U26" s="38">
        <v>2277.0652958540727</v>
      </c>
      <c r="V26" s="38">
        <v>2153.5570293329265</v>
      </c>
      <c r="W26" s="38">
        <v>2176.7140074186946</v>
      </c>
      <c r="X26" s="38">
        <v>2116.6282208830858</v>
      </c>
      <c r="Y26" s="38">
        <v>2091.4967201892214</v>
      </c>
      <c r="Z26" s="38">
        <v>2111.5365460696557</v>
      </c>
      <c r="AA26" s="38">
        <v>2129.0362783857859</v>
      </c>
      <c r="AB26" s="38">
        <v>2197.8052867216179</v>
      </c>
      <c r="AC26" s="38">
        <v>2252.9269504122094</v>
      </c>
      <c r="AD26" s="38">
        <v>2298.0423689139784</v>
      </c>
      <c r="AE26" s="38">
        <v>2361.2693974490917</v>
      </c>
      <c r="AF26" s="38">
        <v>2409.0158713582632</v>
      </c>
      <c r="AG26"/>
      <c r="AH26"/>
      <c r="AI26"/>
      <c r="AJ26"/>
      <c r="AK26"/>
    </row>
    <row r="27" spans="1:37" s="20" customFormat="1" x14ac:dyDescent="0.2">
      <c r="A27" s="16" t="s">
        <v>25</v>
      </c>
      <c r="B27" s="17"/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/>
      <c r="AH27"/>
      <c r="AI27"/>
      <c r="AJ27"/>
      <c r="AK27"/>
    </row>
    <row r="28" spans="1:37" ht="13.5" thickBot="1" x14ac:dyDescent="0.25">
      <c r="A28" s="39" t="s">
        <v>26</v>
      </c>
      <c r="B28" s="40"/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</row>
    <row r="29" spans="1:37" s="20" customFormat="1" ht="13.5" thickBot="1" x14ac:dyDescent="0.25">
      <c r="A29" s="16" t="s">
        <v>27</v>
      </c>
      <c r="B29" s="17"/>
      <c r="C29" s="18">
        <v>1020.648</v>
      </c>
      <c r="D29" s="18">
        <v>1071.9899999999998</v>
      </c>
      <c r="E29" s="18">
        <v>1135.8019999999999</v>
      </c>
      <c r="F29" s="18">
        <v>1165.5579999999998</v>
      </c>
      <c r="G29" s="18">
        <v>1217.2439999999999</v>
      </c>
      <c r="H29" s="18">
        <v>1277.1859999999999</v>
      </c>
      <c r="I29" s="18">
        <v>1363.3579999999999</v>
      </c>
      <c r="J29" s="18">
        <v>1437.576</v>
      </c>
      <c r="K29" s="18">
        <v>1522.0279999999998</v>
      </c>
      <c r="L29" s="18">
        <v>1621.444</v>
      </c>
      <c r="M29" s="18">
        <v>1744.7679999999998</v>
      </c>
      <c r="N29" s="18">
        <v>1808.0639999999999</v>
      </c>
      <c r="O29" s="18">
        <v>1872.0479999999998</v>
      </c>
      <c r="P29" s="18">
        <v>1980.7519999999997</v>
      </c>
      <c r="Q29" s="18">
        <v>1982.8788143999998</v>
      </c>
      <c r="R29" s="18">
        <v>2094.2722086698213</v>
      </c>
      <c r="S29" s="18">
        <v>2225.4613488888226</v>
      </c>
      <c r="T29" s="18">
        <v>2224.1644820783526</v>
      </c>
      <c r="U29" s="18">
        <v>2294.0359546520003</v>
      </c>
      <c r="V29" s="18">
        <v>2173.1964914299183</v>
      </c>
      <c r="W29" s="18">
        <v>2184.3619979282021</v>
      </c>
      <c r="X29" s="18">
        <v>2139.2317248210497</v>
      </c>
      <c r="Y29" s="18">
        <v>2135.4126651978854</v>
      </c>
      <c r="Z29" s="18">
        <v>2138.1003594124809</v>
      </c>
      <c r="AA29" s="18">
        <v>2134.0456468477805</v>
      </c>
      <c r="AB29" s="18">
        <v>2217.8209239297357</v>
      </c>
      <c r="AC29" s="18">
        <v>2268.396885426358</v>
      </c>
      <c r="AD29" s="18">
        <v>2290.7313993033099</v>
      </c>
      <c r="AE29" s="18">
        <v>2397.4208343089181</v>
      </c>
      <c r="AF29" s="18">
        <v>2444.4490795745314</v>
      </c>
      <c r="AG29"/>
      <c r="AH29"/>
      <c r="AI29"/>
      <c r="AJ29"/>
      <c r="AK29"/>
    </row>
    <row r="30" spans="1:37" s="20" customFormat="1" x14ac:dyDescent="0.2">
      <c r="A30" s="42" t="s">
        <v>116</v>
      </c>
      <c r="B30" s="43"/>
      <c r="C30" s="44">
        <v>385.71</v>
      </c>
      <c r="D30" s="44">
        <v>397.83599999999996</v>
      </c>
      <c r="E30" s="44">
        <v>419.59399999999999</v>
      </c>
      <c r="F30" s="44">
        <v>434.64399999999995</v>
      </c>
      <c r="G30" s="44">
        <v>461.99199999999996</v>
      </c>
      <c r="H30" s="44">
        <v>495.96199999999993</v>
      </c>
      <c r="I30" s="44">
        <v>531.65199999999993</v>
      </c>
      <c r="J30" s="44">
        <v>568.71799999999996</v>
      </c>
      <c r="K30" s="44">
        <v>609.48199999999997</v>
      </c>
      <c r="L30" s="44">
        <v>625.30599999999993</v>
      </c>
      <c r="M30" s="44">
        <v>664.52199999999993</v>
      </c>
      <c r="N30" s="44">
        <v>655.51391609019049</v>
      </c>
      <c r="O30" s="44">
        <v>670.3926335380977</v>
      </c>
      <c r="P30" s="44">
        <v>680.97470451874926</v>
      </c>
      <c r="Q30" s="44">
        <v>634.90756617785905</v>
      </c>
      <c r="R30" s="44">
        <v>649.56640316808853</v>
      </c>
      <c r="S30" s="44">
        <v>656.22847314934006</v>
      </c>
      <c r="T30" s="44">
        <v>625.46396631662833</v>
      </c>
      <c r="U30" s="44">
        <v>604.21672309519886</v>
      </c>
      <c r="V30" s="44">
        <v>538.17327863409128</v>
      </c>
      <c r="W30" s="44">
        <v>490.08915033859233</v>
      </c>
      <c r="X30" s="44">
        <v>497.02847833115396</v>
      </c>
      <c r="Y30" s="44">
        <v>478.58386405645268</v>
      </c>
      <c r="Z30" s="44">
        <v>492.71877120444651</v>
      </c>
      <c r="AA30" s="44">
        <v>560.62452474098677</v>
      </c>
      <c r="AB30" s="44">
        <v>548.13699959816063</v>
      </c>
      <c r="AC30" s="44">
        <v>576.82120710059689</v>
      </c>
      <c r="AD30" s="44">
        <v>587.61743561134972</v>
      </c>
      <c r="AE30" s="44">
        <v>621.72214114590861</v>
      </c>
      <c r="AF30" s="44">
        <v>641.61541115204193</v>
      </c>
      <c r="AG30"/>
      <c r="AH30"/>
      <c r="AI30"/>
      <c r="AJ30"/>
      <c r="AK30"/>
    </row>
    <row r="31" spans="1:37" x14ac:dyDescent="0.2">
      <c r="A31" s="45" t="s">
        <v>29</v>
      </c>
      <c r="B31" s="46" t="s">
        <v>30</v>
      </c>
      <c r="C31" s="47">
        <v>7.9413316099145437</v>
      </c>
      <c r="D31" s="47">
        <v>22.134042848088288</v>
      </c>
      <c r="E31" s="47">
        <v>23.338281444171432</v>
      </c>
      <c r="F31" s="47">
        <v>24.143384966344122</v>
      </c>
      <c r="G31" s="47">
        <v>25.680236124019295</v>
      </c>
      <c r="H31" s="47">
        <v>27.611105239272728</v>
      </c>
      <c r="I31" s="47">
        <v>29.644316681169858</v>
      </c>
      <c r="J31" s="47">
        <v>31.759401984381959</v>
      </c>
      <c r="K31" s="47">
        <v>34.094523289878012</v>
      </c>
      <c r="L31" s="47">
        <v>34.94568085904038</v>
      </c>
      <c r="M31" s="47">
        <v>37.188694070557105</v>
      </c>
      <c r="N31" s="47">
        <v>36.595848483285572</v>
      </c>
      <c r="O31" s="47">
        <v>42.217335464180316</v>
      </c>
      <c r="P31" s="47">
        <v>47.617609543762889</v>
      </c>
      <c r="Q31" s="47">
        <v>47.749279883835385</v>
      </c>
      <c r="R31" s="47">
        <v>44.787437914854493</v>
      </c>
      <c r="S31" s="47">
        <v>44.671142833497427</v>
      </c>
      <c r="T31" s="47">
        <v>45.45994220047217</v>
      </c>
      <c r="U31" s="47">
        <v>41.688265424523088</v>
      </c>
      <c r="V31" s="47">
        <v>34.620139916445758</v>
      </c>
      <c r="W31" s="47">
        <v>33.366095744193764</v>
      </c>
      <c r="X31" s="47">
        <v>33.156577637477525</v>
      </c>
      <c r="Y31" s="47">
        <v>30.153110435905507</v>
      </c>
      <c r="Z31" s="47">
        <v>28.629581823564369</v>
      </c>
      <c r="AA31" s="47">
        <v>27.427142517970655</v>
      </c>
      <c r="AB31" s="47">
        <v>17.391781480548033</v>
      </c>
      <c r="AC31" s="47">
        <v>20.140225099800833</v>
      </c>
      <c r="AD31" s="47">
        <v>17.39168461037108</v>
      </c>
      <c r="AE31" s="47">
        <v>18.350912208427118</v>
      </c>
      <c r="AF31" s="47">
        <v>18.899076286644064</v>
      </c>
    </row>
    <row r="32" spans="1:37" x14ac:dyDescent="0.2">
      <c r="A32" s="49" t="s">
        <v>31</v>
      </c>
      <c r="B32" s="50" t="s">
        <v>32</v>
      </c>
      <c r="C32" s="51">
        <v>98.713767606785851</v>
      </c>
      <c r="D32" s="51">
        <v>87.534157269462497</v>
      </c>
      <c r="E32" s="51">
        <v>92.296595445938834</v>
      </c>
      <c r="F32" s="51">
        <v>95.480562279822038</v>
      </c>
      <c r="G32" s="51">
        <v>101.55839324179259</v>
      </c>
      <c r="H32" s="51">
        <v>109.19445873427175</v>
      </c>
      <c r="I32" s="51">
        <v>117.23526046844141</v>
      </c>
      <c r="J32" s="51">
        <v>125.59985119596354</v>
      </c>
      <c r="K32" s="51">
        <v>134.83462484312028</v>
      </c>
      <c r="L32" s="51">
        <v>138.20072298576423</v>
      </c>
      <c r="M32" s="51">
        <v>147.07123401539954</v>
      </c>
      <c r="N32" s="51">
        <v>148.60816509064438</v>
      </c>
      <c r="O32" s="51">
        <v>152.65179631989653</v>
      </c>
      <c r="P32" s="51">
        <v>155.30635395023168</v>
      </c>
      <c r="Q32" s="51">
        <v>141.94423216637804</v>
      </c>
      <c r="R32" s="51">
        <v>126.95625820439649</v>
      </c>
      <c r="S32" s="51">
        <v>124.29161183461461</v>
      </c>
      <c r="T32" s="51">
        <v>112.05231830792306</v>
      </c>
      <c r="U32" s="51">
        <v>109.54636455540415</v>
      </c>
      <c r="V32" s="51">
        <v>120.69659408735041</v>
      </c>
      <c r="W32" s="51">
        <v>117.09528939294867</v>
      </c>
      <c r="X32" s="51">
        <v>122.19966220684442</v>
      </c>
      <c r="Y32" s="51">
        <v>127.61136397986566</v>
      </c>
      <c r="Z32" s="51">
        <v>119.92331289262742</v>
      </c>
      <c r="AA32" s="51">
        <v>134.28281984241212</v>
      </c>
      <c r="AB32" s="51">
        <v>128.63960861501693</v>
      </c>
      <c r="AC32" s="51">
        <v>133.21756765757073</v>
      </c>
      <c r="AD32" s="51">
        <v>140.9847923379109</v>
      </c>
      <c r="AE32" s="51">
        <v>148.76072128018708</v>
      </c>
      <c r="AF32" s="51">
        <v>153.20438504628558</v>
      </c>
    </row>
    <row r="33" spans="1:37" x14ac:dyDescent="0.2">
      <c r="A33" s="49" t="s">
        <v>33</v>
      </c>
      <c r="B33" s="50" t="s">
        <v>34</v>
      </c>
      <c r="C33" s="51">
        <v>17.920542332614986</v>
      </c>
      <c r="D33" s="51">
        <v>9.8022272104393977</v>
      </c>
      <c r="E33" s="51">
        <v>10.335533322449885</v>
      </c>
      <c r="F33" s="51">
        <v>10.692079467518154</v>
      </c>
      <c r="G33" s="51">
        <v>11.372685551980487</v>
      </c>
      <c r="H33" s="51">
        <v>12.227785449962699</v>
      </c>
      <c r="I33" s="51">
        <v>13.128208416391635</v>
      </c>
      <c r="J33" s="51">
        <v>14.064889837577947</v>
      </c>
      <c r="K33" s="51">
        <v>15.099015855924712</v>
      </c>
      <c r="L33" s="51">
        <v>15.475957381794007</v>
      </c>
      <c r="M33" s="51">
        <v>16.469292638538722</v>
      </c>
      <c r="N33" s="51">
        <v>14.427715884840261</v>
      </c>
      <c r="O33" s="51">
        <v>12.327655869838617</v>
      </c>
      <c r="P33" s="51">
        <v>10.027611277214227</v>
      </c>
      <c r="Q33" s="51">
        <v>6.8862400296032718</v>
      </c>
      <c r="R33" s="51">
        <v>7.0211546944998062</v>
      </c>
      <c r="S33" s="51">
        <v>6.5754681061444566</v>
      </c>
      <c r="T33" s="51">
        <v>5.7266712741158248</v>
      </c>
      <c r="U33" s="51">
        <v>5.1829529154240515</v>
      </c>
      <c r="V33" s="51">
        <v>4.3546060010646901</v>
      </c>
      <c r="W33" s="51">
        <v>2.5156593611418043</v>
      </c>
      <c r="X33" s="51">
        <v>2.5210724228887598</v>
      </c>
      <c r="Y33" s="51">
        <v>2.0534964426535973</v>
      </c>
      <c r="Z33" s="51">
        <v>2.8334849487126994</v>
      </c>
      <c r="AA33" s="51">
        <v>5.1850571581206388</v>
      </c>
      <c r="AB33" s="51">
        <v>3.7929566128260035</v>
      </c>
      <c r="AC33" s="51">
        <v>4.6597153439654688</v>
      </c>
      <c r="AD33" s="51">
        <v>4.6290977787258276</v>
      </c>
      <c r="AE33" s="51">
        <v>4.8844128009868593</v>
      </c>
      <c r="AF33" s="51">
        <v>5.03031615501492</v>
      </c>
    </row>
    <row r="34" spans="1:37" x14ac:dyDescent="0.2">
      <c r="A34" s="49" t="s">
        <v>35</v>
      </c>
      <c r="B34" s="50" t="s">
        <v>36</v>
      </c>
      <c r="C34" s="51">
        <v>9.1201944150687169</v>
      </c>
      <c r="D34" s="51">
        <v>16.33669548482348</v>
      </c>
      <c r="E34" s="51">
        <v>17.225519969817228</v>
      </c>
      <c r="F34" s="51">
        <v>17.819750818910851</v>
      </c>
      <c r="G34" s="51">
        <v>18.954070000488027</v>
      </c>
      <c r="H34" s="51">
        <v>20.379205976479433</v>
      </c>
      <c r="I34" s="51">
        <v>21.879878782188815</v>
      </c>
      <c r="J34" s="51">
        <v>23.440981051672583</v>
      </c>
      <c r="K34" s="51">
        <v>25.164487505050001</v>
      </c>
      <c r="L34" s="51">
        <v>25.792709927516714</v>
      </c>
      <c r="M34" s="51">
        <v>27.44823323414796</v>
      </c>
      <c r="N34" s="51">
        <v>26.891741763350741</v>
      </c>
      <c r="O34" s="51">
        <v>27.335682084772003</v>
      </c>
      <c r="P34" s="51">
        <v>27.520740324282301</v>
      </c>
      <c r="Q34" s="51">
        <v>24.8898575262542</v>
      </c>
      <c r="R34" s="51">
        <v>25.359333034165431</v>
      </c>
      <c r="S34" s="51">
        <v>25.220836440109572</v>
      </c>
      <c r="T34" s="51">
        <v>26.197761050344837</v>
      </c>
      <c r="U34" s="51">
        <v>21.363658032599762</v>
      </c>
      <c r="V34" s="51">
        <v>21.028044828427689</v>
      </c>
      <c r="W34" s="51">
        <v>19.366149520316284</v>
      </c>
      <c r="X34" s="51">
        <v>19.410765897413341</v>
      </c>
      <c r="Y34" s="51">
        <v>20.375560593087979</v>
      </c>
      <c r="Z34" s="51">
        <v>19.961488214637818</v>
      </c>
      <c r="AA34" s="51">
        <v>24.717926339056735</v>
      </c>
      <c r="AB34" s="51">
        <v>19.271189775202142</v>
      </c>
      <c r="AC34" s="51">
        <v>20.048488745692179</v>
      </c>
      <c r="AD34" s="51">
        <v>24.879478849897176</v>
      </c>
      <c r="AE34" s="51">
        <v>26.251691103783244</v>
      </c>
      <c r="AF34" s="51">
        <v>27.035861061772202</v>
      </c>
    </row>
    <row r="35" spans="1:37" x14ac:dyDescent="0.2">
      <c r="A35" s="49" t="s">
        <v>37</v>
      </c>
      <c r="B35" s="50" t="s">
        <v>38</v>
      </c>
      <c r="C35" s="51">
        <v>8.7272401466839931</v>
      </c>
      <c r="D35" s="51">
        <v>15.207531979646092</v>
      </c>
      <c r="E35" s="51">
        <v>16.03492248786679</v>
      </c>
      <c r="F35" s="51">
        <v>16.588081151396914</v>
      </c>
      <c r="G35" s="51">
        <v>17.643998196859755</v>
      </c>
      <c r="H35" s="51">
        <v>18.97063129413252</v>
      </c>
      <c r="I35" s="51">
        <v>20.367580249018253</v>
      </c>
      <c r="J35" s="51">
        <v>21.820781889994365</v>
      </c>
      <c r="K35" s="51">
        <v>23.425162624838354</v>
      </c>
      <c r="L35" s="51">
        <v>24.009963424294309</v>
      </c>
      <c r="M35" s="51">
        <v>25.55105988728663</v>
      </c>
      <c r="N35" s="51">
        <v>25.312471676747794</v>
      </c>
      <c r="O35" s="51">
        <v>26.784360125043499</v>
      </c>
      <c r="P35" s="51">
        <v>28.04010835621445</v>
      </c>
      <c r="Q35" s="51">
        <v>26.343512893343995</v>
      </c>
      <c r="R35" s="51">
        <v>21.166730164044274</v>
      </c>
      <c r="S35" s="51">
        <v>19.773949882565073</v>
      </c>
      <c r="T35" s="51">
        <v>12.834342872872519</v>
      </c>
      <c r="U35" s="51">
        <v>12.449186180814953</v>
      </c>
      <c r="V35" s="51">
        <v>9.8753468673910234</v>
      </c>
      <c r="W35" s="51">
        <v>7.926138262336706</v>
      </c>
      <c r="X35" s="51">
        <v>11.320957761717631</v>
      </c>
      <c r="Y35" s="51">
        <v>9.355598518984598</v>
      </c>
      <c r="Z35" s="51">
        <v>9.9156378901429285</v>
      </c>
      <c r="AA35" s="51">
        <v>10.161346705618847</v>
      </c>
      <c r="AB35" s="51">
        <v>8.3182167301085119</v>
      </c>
      <c r="AC35" s="51">
        <v>9.592182526486134</v>
      </c>
      <c r="AD35" s="51">
        <v>10.082710613651903</v>
      </c>
      <c r="AE35" s="51">
        <v>10.638816275668107</v>
      </c>
      <c r="AF35" s="51">
        <v>10.956610663807187</v>
      </c>
    </row>
    <row r="36" spans="1:37" x14ac:dyDescent="0.2">
      <c r="A36" s="49" t="s">
        <v>39</v>
      </c>
      <c r="B36" s="50" t="s">
        <v>40</v>
      </c>
      <c r="C36" s="51">
        <v>33.392088083681983</v>
      </c>
      <c r="D36" s="51">
        <v>64.32856587958193</v>
      </c>
      <c r="E36" s="51">
        <v>67.828466118979932</v>
      </c>
      <c r="F36" s="51">
        <v>70.16835293140845</v>
      </c>
      <c r="G36" s="51">
        <v>74.634931026614311</v>
      </c>
      <c r="H36" s="51">
        <v>80.246650581777217</v>
      </c>
      <c r="I36" s="51">
        <v>86.155809477188683</v>
      </c>
      <c r="J36" s="51">
        <v>92.302919844799007</v>
      </c>
      <c r="K36" s="51">
        <v>99.089524793943795</v>
      </c>
      <c r="L36" s="51">
        <v>101.56325930948418</v>
      </c>
      <c r="M36" s="51">
        <v>108.08216885240523</v>
      </c>
      <c r="N36" s="51">
        <v>109.23729781903798</v>
      </c>
      <c r="O36" s="51">
        <v>105.21153264402228</v>
      </c>
      <c r="P36" s="51">
        <v>99.981861441884988</v>
      </c>
      <c r="Q36" s="51">
        <v>84.98243799784548</v>
      </c>
      <c r="R36" s="51">
        <v>96.151047595315504</v>
      </c>
      <c r="S36" s="51">
        <v>94.677398442194644</v>
      </c>
      <c r="T36" s="51">
        <v>92.788714912353285</v>
      </c>
      <c r="U36" s="51">
        <v>97.819658446237099</v>
      </c>
      <c r="V36" s="51">
        <v>105.58590682205961</v>
      </c>
      <c r="W36" s="51">
        <v>94.776359540898582</v>
      </c>
      <c r="X36" s="51">
        <v>84.299291489611733</v>
      </c>
      <c r="Y36" s="51">
        <v>82.251596667825581</v>
      </c>
      <c r="Z36" s="51">
        <v>86.843896560999397</v>
      </c>
      <c r="AA36" s="51">
        <v>87.031486040469517</v>
      </c>
      <c r="AB36" s="51">
        <v>97.614008742641133</v>
      </c>
      <c r="AC36" s="51">
        <v>96.762195794463821</v>
      </c>
      <c r="AD36" s="51">
        <v>99.15946577260469</v>
      </c>
      <c r="AE36" s="51">
        <v>104.62854472087723</v>
      </c>
      <c r="AF36" s="51">
        <v>107.75392667032396</v>
      </c>
    </row>
    <row r="37" spans="1:37" x14ac:dyDescent="0.2">
      <c r="A37" s="49" t="s">
        <v>41</v>
      </c>
      <c r="B37" s="50" t="s">
        <v>42</v>
      </c>
      <c r="C37" s="51">
        <v>12.108360806725969</v>
      </c>
      <c r="D37" s="51">
        <v>18.391584703388293</v>
      </c>
      <c r="E37" s="51">
        <v>19.392208778030195</v>
      </c>
      <c r="F37" s="51">
        <v>20.061184153412835</v>
      </c>
      <c r="G37" s="51">
        <v>21.338182144104106</v>
      </c>
      <c r="H37" s="51">
        <v>22.942576927653878</v>
      </c>
      <c r="I37" s="51">
        <v>24.632009839218835</v>
      </c>
      <c r="J37" s="51">
        <v>26.389473253195952</v>
      </c>
      <c r="K37" s="51">
        <v>28.329768642405728</v>
      </c>
      <c r="L37" s="51">
        <v>29.037011175395207</v>
      </c>
      <c r="M37" s="51">
        <v>30.900772249391316</v>
      </c>
      <c r="N37" s="51">
        <v>27.992152395112893</v>
      </c>
      <c r="O37" s="51">
        <v>28.720468505003566</v>
      </c>
      <c r="P37" s="51">
        <v>29.186264371098368</v>
      </c>
      <c r="Q37" s="51">
        <v>26.644672826642982</v>
      </c>
      <c r="R37" s="51">
        <v>29.847652407665038</v>
      </c>
      <c r="S37" s="51">
        <v>30.872085510149997</v>
      </c>
      <c r="T37" s="51">
        <v>28.785536632923687</v>
      </c>
      <c r="U37" s="51">
        <v>24.421898049145256</v>
      </c>
      <c r="V37" s="51">
        <v>19.241225276817104</v>
      </c>
      <c r="W37" s="51">
        <v>19.577867412149978</v>
      </c>
      <c r="X37" s="51">
        <v>19.071390763562931</v>
      </c>
      <c r="Y37" s="51">
        <v>19.849684220977679</v>
      </c>
      <c r="Z37" s="51">
        <v>18.875344974803809</v>
      </c>
      <c r="AA37" s="51">
        <v>24.744915307730359</v>
      </c>
      <c r="AB37" s="51">
        <v>19.235342750508469</v>
      </c>
      <c r="AC37" s="51">
        <v>22.091260773790243</v>
      </c>
      <c r="AD37" s="51">
        <v>19.367607836319074</v>
      </c>
      <c r="AE37" s="51">
        <v>20.435816256672165</v>
      </c>
      <c r="AF37" s="51">
        <v>21.046258955853371</v>
      </c>
    </row>
    <row r="38" spans="1:37" x14ac:dyDescent="0.2">
      <c r="A38" s="49" t="s">
        <v>43</v>
      </c>
      <c r="B38" s="50" t="s">
        <v>44</v>
      </c>
      <c r="C38" s="51">
        <v>29.233969873551928</v>
      </c>
      <c r="D38" s="51">
        <v>28.256571821854461</v>
      </c>
      <c r="E38" s="51">
        <v>29.793916563364778</v>
      </c>
      <c r="F38" s="51">
        <v>30.821720912278181</v>
      </c>
      <c r="G38" s="51">
        <v>32.783682647619237</v>
      </c>
      <c r="H38" s="51">
        <v>35.248652206421347</v>
      </c>
      <c r="I38" s="51">
        <v>37.844273147940605</v>
      </c>
      <c r="J38" s="51">
        <v>40.544415195633597</v>
      </c>
      <c r="K38" s="51">
        <v>43.525457716168468</v>
      </c>
      <c r="L38" s="51">
        <v>44.612055187304584</v>
      </c>
      <c r="M38" s="51">
        <v>47.475511463394021</v>
      </c>
      <c r="N38" s="51">
        <v>45.757295399425274</v>
      </c>
      <c r="O38" s="51">
        <v>47.611396615504241</v>
      </c>
      <c r="P38" s="51">
        <v>49.05370678880675</v>
      </c>
      <c r="Q38" s="51">
        <v>45.390016378097407</v>
      </c>
      <c r="R38" s="51">
        <v>57.155898016477032</v>
      </c>
      <c r="S38" s="51">
        <v>65.831421270218556</v>
      </c>
      <c r="T38" s="51">
        <v>63.729396031753616</v>
      </c>
      <c r="U38" s="51">
        <v>58.046353641727045</v>
      </c>
      <c r="V38" s="51">
        <v>44.276325392609493</v>
      </c>
      <c r="W38" s="51">
        <v>34.488281072011901</v>
      </c>
      <c r="X38" s="51">
        <v>34.5439133494814</v>
      </c>
      <c r="Y38" s="51">
        <v>30.372681402566716</v>
      </c>
      <c r="Z38" s="51">
        <v>31.265019117633965</v>
      </c>
      <c r="AA38" s="51">
        <v>43.412549904717963</v>
      </c>
      <c r="AB38" s="51">
        <v>46.360444935977235</v>
      </c>
      <c r="AC38" s="51">
        <v>50.19207181628758</v>
      </c>
      <c r="AD38" s="51">
        <v>51.187092218139249</v>
      </c>
      <c r="AE38" s="51">
        <v>54.010284601158837</v>
      </c>
      <c r="AF38" s="51">
        <v>55.623637525327545</v>
      </c>
    </row>
    <row r="39" spans="1:37" x14ac:dyDescent="0.2">
      <c r="A39" s="49" t="s">
        <v>45</v>
      </c>
      <c r="B39" s="50" t="s">
        <v>46</v>
      </c>
      <c r="C39" s="51">
        <v>52.107563682086003</v>
      </c>
      <c r="D39" s="51">
        <v>25.639416478479443</v>
      </c>
      <c r="E39" s="51">
        <v>27.034370627450102</v>
      </c>
      <c r="F39" s="51">
        <v>27.966978585921602</v>
      </c>
      <c r="G39" s="51">
        <v>29.747221226974872</v>
      </c>
      <c r="H39" s="51">
        <v>31.983882543264492</v>
      </c>
      <c r="I39" s="51">
        <v>34.339094164810291</v>
      </c>
      <c r="J39" s="51">
        <v>36.789146030561056</v>
      </c>
      <c r="K39" s="51">
        <v>39.494081052612621</v>
      </c>
      <c r="L39" s="51">
        <v>40.480036648449406</v>
      </c>
      <c r="M39" s="51">
        <v>43.078276395770409</v>
      </c>
      <c r="N39" s="51">
        <v>36.12038762090134</v>
      </c>
      <c r="O39" s="51">
        <v>37.61751448702293</v>
      </c>
      <c r="P39" s="51">
        <v>38.790452984667027</v>
      </c>
      <c r="Q39" s="51">
        <v>35.923165612628289</v>
      </c>
      <c r="R39" s="51">
        <v>37.542852973357633</v>
      </c>
      <c r="S39" s="51">
        <v>13.905826309467745</v>
      </c>
      <c r="T39" s="51">
        <v>39.24334581038957</v>
      </c>
      <c r="U39" s="51">
        <v>41.407437344851253</v>
      </c>
      <c r="V39" s="51">
        <v>32.958438621767172</v>
      </c>
      <c r="W39" s="51">
        <v>37.558593009098246</v>
      </c>
      <c r="X39" s="51">
        <v>41.585015027608584</v>
      </c>
      <c r="Y39" s="51">
        <v>38.739038484565228</v>
      </c>
      <c r="Z39" s="51">
        <v>41.074615743873501</v>
      </c>
      <c r="AA39" s="51">
        <v>42.719568444362892</v>
      </c>
      <c r="AB39" s="51">
        <v>41.729350745789588</v>
      </c>
      <c r="AC39" s="51">
        <v>43.433068297496391</v>
      </c>
      <c r="AD39" s="51">
        <v>46.751379226883344</v>
      </c>
      <c r="AE39" s="51">
        <v>49.329922605876547</v>
      </c>
      <c r="AF39" s="51">
        <v>50.803467421885514</v>
      </c>
    </row>
    <row r="40" spans="1:37" x14ac:dyDescent="0.2">
      <c r="A40" s="49" t="s">
        <v>47</v>
      </c>
      <c r="B40" s="50" t="s">
        <v>48</v>
      </c>
      <c r="C40" s="51">
        <v>9.4283952654632568</v>
      </c>
      <c r="D40" s="51">
        <v>9.8076012214363004</v>
      </c>
      <c r="E40" s="51">
        <v>10.341199715254424</v>
      </c>
      <c r="F40" s="51">
        <v>10.697941334561699</v>
      </c>
      <c r="G40" s="51">
        <v>11.378920557138862</v>
      </c>
      <c r="H40" s="51">
        <v>12.234489258399815</v>
      </c>
      <c r="I40" s="51">
        <v>13.135405876202011</v>
      </c>
      <c r="J40" s="51">
        <v>14.072600827237205</v>
      </c>
      <c r="K40" s="51">
        <v>15.107293798836068</v>
      </c>
      <c r="L40" s="51">
        <v>15.484441980586899</v>
      </c>
      <c r="M40" s="51">
        <v>16.478321827298647</v>
      </c>
      <c r="N40" s="51">
        <v>15.55948693487715</v>
      </c>
      <c r="O40" s="51">
        <v>15.772177485608509</v>
      </c>
      <c r="P40" s="51">
        <v>15.833925494244262</v>
      </c>
      <c r="Q40" s="51">
        <v>14.27902468199918</v>
      </c>
      <c r="R40" s="51">
        <v>14.119289558133048</v>
      </c>
      <c r="S40" s="51">
        <v>14.790006975776651</v>
      </c>
      <c r="T40" s="51">
        <v>13.829203559882083</v>
      </c>
      <c r="U40" s="51">
        <v>12.243318203409901</v>
      </c>
      <c r="V40" s="51">
        <v>11.410294372367254</v>
      </c>
      <c r="W40" s="51">
        <v>9.1859804703965224</v>
      </c>
      <c r="X40" s="51">
        <v>13.340053338273808</v>
      </c>
      <c r="Y40" s="51">
        <v>13.730608634059749</v>
      </c>
      <c r="Z40" s="51">
        <v>11.953813359580188</v>
      </c>
      <c r="AA40" s="51">
        <v>14.427191342443756</v>
      </c>
      <c r="AB40" s="51">
        <v>13.901817576442379</v>
      </c>
      <c r="AC40" s="51">
        <v>16.253716169036874</v>
      </c>
      <c r="AD40" s="51">
        <v>17.449133647652943</v>
      </c>
      <c r="AE40" s="51">
        <v>18.411529811795422</v>
      </c>
      <c r="AF40" s="51">
        <v>18.961504611588314</v>
      </c>
    </row>
    <row r="41" spans="1:37" x14ac:dyDescent="0.2">
      <c r="A41" s="49" t="s">
        <v>49</v>
      </c>
      <c r="B41" s="50" t="s">
        <v>50</v>
      </c>
      <c r="C41" s="51">
        <v>28.998876794019665</v>
      </c>
      <c r="D41" s="51">
        <v>56.436484862758093</v>
      </c>
      <c r="E41" s="51">
        <v>59.507003600136656</v>
      </c>
      <c r="F41" s="51">
        <v>61.559823911992922</v>
      </c>
      <c r="G41" s="51">
        <v>65.478424670640067</v>
      </c>
      <c r="H41" s="51">
        <v>70.401676439097685</v>
      </c>
      <c r="I41" s="51">
        <v>75.585876521791789</v>
      </c>
      <c r="J41" s="51">
        <v>80.978835255875083</v>
      </c>
      <c r="K41" s="51">
        <v>86.932832865566823</v>
      </c>
      <c r="L41" s="51">
        <v>89.103079918829494</v>
      </c>
      <c r="M41" s="51">
        <v>94.822224045708396</v>
      </c>
      <c r="N41" s="51">
        <v>97.623701165577131</v>
      </c>
      <c r="O41" s="51">
        <v>100.91975199918872</v>
      </c>
      <c r="P41" s="51">
        <v>103.32000610335675</v>
      </c>
      <c r="Q41" s="51">
        <v>95.015426871141656</v>
      </c>
      <c r="R41" s="51">
        <v>104.26588396104037</v>
      </c>
      <c r="S41" s="51">
        <v>117.67110056245065</v>
      </c>
      <c r="T41" s="51">
        <v>81.70657842460696</v>
      </c>
      <c r="U41" s="51">
        <v>83.142825377841078</v>
      </c>
      <c r="V41" s="51">
        <v>59.852321731065658</v>
      </c>
      <c r="W41" s="51">
        <v>53.518741007177425</v>
      </c>
      <c r="X41" s="51">
        <v>50.743668365079323</v>
      </c>
      <c r="Y41" s="51">
        <v>44.795602764248635</v>
      </c>
      <c r="Z41" s="51">
        <v>50.782849397264208</v>
      </c>
      <c r="AA41" s="51">
        <v>60.590234672282364</v>
      </c>
      <c r="AB41" s="51">
        <v>73.602476701994419</v>
      </c>
      <c r="AC41" s="51">
        <v>75.916747472452712</v>
      </c>
      <c r="AD41" s="51">
        <v>75.859430877273638</v>
      </c>
      <c r="AE41" s="51">
        <v>80.043410825191572</v>
      </c>
      <c r="AF41" s="51">
        <v>82.43440490842751</v>
      </c>
    </row>
    <row r="42" spans="1:37" x14ac:dyDescent="0.2">
      <c r="A42" s="49" t="s">
        <v>51</v>
      </c>
      <c r="B42" s="50" t="s">
        <v>52</v>
      </c>
      <c r="C42" s="51">
        <v>3.7741886707649099</v>
      </c>
      <c r="D42" s="51">
        <v>5.7105246676034653</v>
      </c>
      <c r="E42" s="51">
        <v>6.0212150487421692</v>
      </c>
      <c r="F42" s="51">
        <v>6.2289296336869935</v>
      </c>
      <c r="G42" s="51">
        <v>6.625433178320594</v>
      </c>
      <c r="H42" s="51">
        <v>7.1235923166327675</v>
      </c>
      <c r="I42" s="51">
        <v>7.6481555052510641</v>
      </c>
      <c r="J42" s="51">
        <v>8.1938419341142588</v>
      </c>
      <c r="K42" s="51">
        <v>8.7962970711356174</v>
      </c>
      <c r="L42" s="51">
        <v>9.0158934787181959</v>
      </c>
      <c r="M42" s="51">
        <v>9.5945849704640445</v>
      </c>
      <c r="N42" s="51">
        <v>9.3849698628934028</v>
      </c>
      <c r="O42" s="51">
        <v>9.1734189241836592</v>
      </c>
      <c r="P42" s="51">
        <v>8.861945400735376</v>
      </c>
      <c r="Q42" s="51">
        <v>7.6726611981825981</v>
      </c>
      <c r="R42" s="51">
        <v>8.2190412288201351</v>
      </c>
      <c r="S42" s="51">
        <v>8.9352295259443633</v>
      </c>
      <c r="T42" s="51">
        <v>4.7502997778584017</v>
      </c>
      <c r="U42" s="51">
        <v>6.6583400868269269</v>
      </c>
      <c r="V42" s="51">
        <v>4.5107993806333955</v>
      </c>
      <c r="W42" s="51">
        <v>2.5921354057205157</v>
      </c>
      <c r="X42" s="51">
        <v>3.0394586163525728</v>
      </c>
      <c r="Y42" s="51">
        <v>2.7598742144035411</v>
      </c>
      <c r="Z42" s="51">
        <v>3.1258781396227886</v>
      </c>
      <c r="AA42" s="51">
        <v>2.9481479309951095</v>
      </c>
      <c r="AB42" s="51">
        <v>2.6970618579050791</v>
      </c>
      <c r="AC42" s="51">
        <v>2.5710751388130793</v>
      </c>
      <c r="AD42" s="51">
        <v>2.145033772312912</v>
      </c>
      <c r="AE42" s="51">
        <v>2.2633417821038564</v>
      </c>
      <c r="AF42" s="51">
        <v>2.3309505553128043</v>
      </c>
    </row>
    <row r="43" spans="1:37" x14ac:dyDescent="0.2">
      <c r="A43" s="76" t="s">
        <v>53</v>
      </c>
      <c r="B43" s="92" t="s">
        <v>54</v>
      </c>
      <c r="C43" s="78">
        <v>49.918899791896656</v>
      </c>
      <c r="D43" s="78">
        <v>12.406858668542524</v>
      </c>
      <c r="E43" s="78">
        <v>13.081873990747797</v>
      </c>
      <c r="F43" s="78">
        <v>13.533160982541306</v>
      </c>
      <c r="G43" s="78">
        <v>14.394616580089709</v>
      </c>
      <c r="H43" s="78">
        <v>15.476932196121515</v>
      </c>
      <c r="I43" s="78">
        <v>16.616614050720436</v>
      </c>
      <c r="J43" s="78">
        <v>17.802188896173057</v>
      </c>
      <c r="K43" s="78">
        <v>19.111101154544976</v>
      </c>
      <c r="L43" s="78">
        <v>19.588202953693688</v>
      </c>
      <c r="M43" s="78">
        <v>20.845485597355207</v>
      </c>
      <c r="N43" s="78">
        <v>21.148237160816194</v>
      </c>
      <c r="O43" s="78">
        <v>22.34509423819711</v>
      </c>
      <c r="P43" s="78">
        <v>23.360509780505119</v>
      </c>
      <c r="Q43" s="78">
        <v>21.91869662953772</v>
      </c>
      <c r="R43" s="78">
        <v>16.243754469705863</v>
      </c>
      <c r="S43" s="78">
        <v>25.913166584483527</v>
      </c>
      <c r="T43" s="78">
        <v>43.742580828686528</v>
      </c>
      <c r="U43" s="78">
        <v>51.598413217342404</v>
      </c>
      <c r="V43" s="78">
        <v>45.384398844523602</v>
      </c>
      <c r="W43" s="78">
        <v>40.995184949166848</v>
      </c>
      <c r="X43" s="78">
        <v>47.527436327358515</v>
      </c>
      <c r="Y43" s="78">
        <v>42.610051185062147</v>
      </c>
      <c r="Z43" s="78">
        <v>51.162570687859443</v>
      </c>
      <c r="AA43" s="78">
        <v>64.238508202399075</v>
      </c>
      <c r="AB43" s="78">
        <v>57.636041203313944</v>
      </c>
      <c r="AC43" s="78">
        <v>62.163666027466917</v>
      </c>
      <c r="AD43" s="78">
        <v>56.006338218854324</v>
      </c>
      <c r="AE43" s="78">
        <v>59.095333131604164</v>
      </c>
      <c r="AF43" s="78">
        <v>60.860582643186106</v>
      </c>
    </row>
    <row r="44" spans="1:37" s="60" customFormat="1" x14ac:dyDescent="0.2">
      <c r="A44" s="57" t="s">
        <v>55</v>
      </c>
      <c r="B44" s="58" t="s">
        <v>56</v>
      </c>
      <c r="C44" s="59">
        <v>24.324580920741543</v>
      </c>
      <c r="D44" s="59">
        <v>25.843736903895664</v>
      </c>
      <c r="E44" s="59">
        <v>27.362892887049775</v>
      </c>
      <c r="F44" s="59">
        <v>28.882048870203892</v>
      </c>
      <c r="G44" s="59">
        <v>30.401204853358017</v>
      </c>
      <c r="H44" s="59">
        <v>31.920360836512138</v>
      </c>
      <c r="I44" s="59">
        <v>33.43951681966626</v>
      </c>
      <c r="J44" s="59">
        <v>34.958672802820374</v>
      </c>
      <c r="K44" s="59">
        <v>36.477828785974502</v>
      </c>
      <c r="L44" s="59">
        <v>37.996984769128609</v>
      </c>
      <c r="M44" s="59">
        <v>39.516140752282737</v>
      </c>
      <c r="N44" s="59">
        <v>40.854444832680414</v>
      </c>
      <c r="O44" s="59">
        <v>41.704448775635697</v>
      </c>
      <c r="P44" s="59">
        <v>44.073608701745094</v>
      </c>
      <c r="Q44" s="59">
        <v>55.268341482368896</v>
      </c>
      <c r="R44" s="59">
        <v>60.730068945613475</v>
      </c>
      <c r="S44" s="59">
        <v>63.099228871722872</v>
      </c>
      <c r="T44" s="59">
        <v>54.617274632445699</v>
      </c>
      <c r="U44" s="59">
        <v>38.648051619051813</v>
      </c>
      <c r="V44" s="59">
        <v>24.378836491568482</v>
      </c>
      <c r="W44" s="59">
        <v>17.12667519103513</v>
      </c>
      <c r="X44" s="59">
        <v>14.269215127483331</v>
      </c>
      <c r="Y44" s="59">
        <v>13.925596512246091</v>
      </c>
      <c r="Z44" s="59">
        <v>16.371277453123913</v>
      </c>
      <c r="AA44" s="59">
        <v>18.73763033240677</v>
      </c>
      <c r="AB44" s="59">
        <v>17.946701869886706</v>
      </c>
      <c r="AC44" s="59">
        <v>19.779226237274038</v>
      </c>
      <c r="AD44" s="59">
        <v>21.724189850752506</v>
      </c>
      <c r="AE44" s="59">
        <v>24.617403741576357</v>
      </c>
      <c r="AF44" s="59">
        <v>26.674428646612967</v>
      </c>
      <c r="AG44"/>
      <c r="AH44"/>
      <c r="AI44"/>
      <c r="AJ44"/>
      <c r="AK44"/>
    </row>
    <row r="45" spans="1:37" s="20" customFormat="1" x14ac:dyDescent="0.2">
      <c r="A45" s="30" t="s">
        <v>57</v>
      </c>
      <c r="B45" s="31"/>
      <c r="C45" s="19">
        <v>1.3759999999999999</v>
      </c>
      <c r="D45" s="19">
        <v>1.462</v>
      </c>
      <c r="E45" s="19">
        <v>1.462</v>
      </c>
      <c r="F45" s="19">
        <v>1.5479999999999998</v>
      </c>
      <c r="G45" s="19">
        <v>1.5479999999999998</v>
      </c>
      <c r="H45" s="19">
        <v>1.5479999999999998</v>
      </c>
      <c r="I45" s="19">
        <v>1.6339999999999999</v>
      </c>
      <c r="J45" s="19">
        <v>1.9779999999999998</v>
      </c>
      <c r="K45" s="19">
        <v>2.0640000000000001</v>
      </c>
      <c r="L45" s="19">
        <v>2.15</v>
      </c>
      <c r="M45" s="19">
        <v>2.2359999999999998</v>
      </c>
      <c r="N45" s="19">
        <v>2.2359999999999998</v>
      </c>
      <c r="O45" s="19">
        <v>1.9779999999999998</v>
      </c>
      <c r="P45" s="19">
        <v>1.9779999999999998</v>
      </c>
      <c r="Q45" s="19">
        <v>4.343</v>
      </c>
      <c r="R45" s="19">
        <v>5.0653999999999995</v>
      </c>
      <c r="S45" s="19">
        <v>4.8683887919999993</v>
      </c>
      <c r="T45" s="19">
        <v>4.3849507139999995</v>
      </c>
      <c r="U45" s="19">
        <v>4.6515507139999999</v>
      </c>
      <c r="V45" s="19">
        <v>3.8538215079999998</v>
      </c>
      <c r="W45" s="19">
        <v>3.9183011259999994</v>
      </c>
      <c r="X45" s="19">
        <v>3.9202049677269133</v>
      </c>
      <c r="Y45" s="19">
        <v>3.9111873643168766</v>
      </c>
      <c r="Z45" s="19">
        <v>3.6528723165887218</v>
      </c>
      <c r="AA45" s="19">
        <v>3.470449659157488</v>
      </c>
      <c r="AB45" s="19">
        <v>3.770951387035844</v>
      </c>
      <c r="AC45" s="19">
        <v>4.2131878608336901</v>
      </c>
      <c r="AD45" s="19">
        <v>4.5428060088061812</v>
      </c>
      <c r="AE45" s="19">
        <v>5.3733816232262495</v>
      </c>
      <c r="AF45" s="19">
        <v>6.7632020119395344</v>
      </c>
      <c r="AG45"/>
      <c r="AH45"/>
      <c r="AI45"/>
      <c r="AJ45"/>
      <c r="AK45"/>
    </row>
    <row r="46" spans="1:37" x14ac:dyDescent="0.2">
      <c r="A46" s="61" t="s">
        <v>58</v>
      </c>
      <c r="B46" s="25"/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>
        <v>0</v>
      </c>
      <c r="AF46" s="62">
        <v>0</v>
      </c>
    </row>
    <row r="47" spans="1:37" x14ac:dyDescent="0.2">
      <c r="A47" s="45" t="s">
        <v>59</v>
      </c>
      <c r="B47" s="63"/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</row>
    <row r="48" spans="1:37" x14ac:dyDescent="0.2">
      <c r="A48" s="49" t="s">
        <v>60</v>
      </c>
      <c r="B48" s="11"/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1.7679767726912741E-2</v>
      </c>
      <c r="Y48" s="51">
        <v>4.2078840316877517E-2</v>
      </c>
      <c r="Z48" s="51">
        <v>5.6410710588721547E-2</v>
      </c>
      <c r="AA48" s="51">
        <v>0.11201765861748815</v>
      </c>
      <c r="AB48" s="51">
        <v>0.24143301093584393</v>
      </c>
      <c r="AC48" s="51">
        <v>0.37869499215368979</v>
      </c>
      <c r="AD48" s="51">
        <v>0.63998359280618189</v>
      </c>
      <c r="AE48" s="51">
        <v>1.0652907432262495</v>
      </c>
      <c r="AF48" s="51">
        <v>2.331271905939535</v>
      </c>
    </row>
    <row r="49" spans="1:37" x14ac:dyDescent="0.2">
      <c r="A49" s="49" t="s">
        <v>61</v>
      </c>
      <c r="B49" s="11"/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</row>
    <row r="50" spans="1:37" x14ac:dyDescent="0.2">
      <c r="A50" s="49" t="s">
        <v>62</v>
      </c>
      <c r="B50" s="11"/>
      <c r="C50" s="51">
        <v>1.3759999999999999</v>
      </c>
      <c r="D50" s="51">
        <v>1.462</v>
      </c>
      <c r="E50" s="51">
        <v>1.462</v>
      </c>
      <c r="F50" s="51">
        <v>1.5479999999999998</v>
      </c>
      <c r="G50" s="51">
        <v>1.5479999999999998</v>
      </c>
      <c r="H50" s="51">
        <v>1.5479999999999998</v>
      </c>
      <c r="I50" s="51">
        <v>1.6339999999999999</v>
      </c>
      <c r="J50" s="51">
        <v>1.9779999999999998</v>
      </c>
      <c r="K50" s="51">
        <v>2.0640000000000001</v>
      </c>
      <c r="L50" s="51">
        <v>2.15</v>
      </c>
      <c r="M50" s="51">
        <v>2.2359999999999998</v>
      </c>
      <c r="N50" s="51">
        <v>2.2359999999999998</v>
      </c>
      <c r="O50" s="51">
        <v>1.9779999999999998</v>
      </c>
      <c r="P50" s="51">
        <v>1.9779999999999998</v>
      </c>
      <c r="Q50" s="51">
        <v>4.343</v>
      </c>
      <c r="R50" s="51">
        <v>5.0653999999999995</v>
      </c>
      <c r="S50" s="51">
        <v>4.8683887919999993</v>
      </c>
      <c r="T50" s="51">
        <v>4.3849507139999995</v>
      </c>
      <c r="U50" s="51">
        <v>4.6515507139999999</v>
      </c>
      <c r="V50" s="51">
        <v>3.8538215079999998</v>
      </c>
      <c r="W50" s="51">
        <v>3.9183011259999994</v>
      </c>
      <c r="X50" s="51">
        <v>3.9025252000000004</v>
      </c>
      <c r="Y50" s="51">
        <v>3.8691085239999992</v>
      </c>
      <c r="Z50" s="51">
        <v>3.5964616060000001</v>
      </c>
      <c r="AA50" s="51">
        <v>3.3584320005399997</v>
      </c>
      <c r="AB50" s="51">
        <v>3.5295183761</v>
      </c>
      <c r="AC50" s="51">
        <v>3.8344928686799999</v>
      </c>
      <c r="AD50" s="51">
        <v>3.9028224159999998</v>
      </c>
      <c r="AE50" s="51">
        <v>4.30809088</v>
      </c>
      <c r="AF50" s="51">
        <v>4.4319301059999994</v>
      </c>
    </row>
    <row r="51" spans="1:37" x14ac:dyDescent="0.2">
      <c r="A51" s="49" t="s">
        <v>63</v>
      </c>
      <c r="B51" s="11"/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</row>
    <row r="52" spans="1:37" x14ac:dyDescent="0.2">
      <c r="A52" s="49" t="s">
        <v>64</v>
      </c>
      <c r="B52" s="11"/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</row>
    <row r="53" spans="1:37" x14ac:dyDescent="0.2">
      <c r="A53" s="49" t="s">
        <v>65</v>
      </c>
      <c r="B53" s="11"/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</row>
    <row r="54" spans="1:37" x14ac:dyDescent="0.2">
      <c r="A54" s="55" t="s">
        <v>66</v>
      </c>
      <c r="B54" s="31"/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</row>
    <row r="55" spans="1:37" x14ac:dyDescent="0.2">
      <c r="A55" s="64" t="s">
        <v>67</v>
      </c>
      <c r="B55" s="65"/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</row>
    <row r="56" spans="1:37" s="20" customFormat="1" x14ac:dyDescent="0.2">
      <c r="A56" s="66" t="s">
        <v>68</v>
      </c>
      <c r="B56" s="67"/>
      <c r="C56" s="68">
        <v>356.21199999999999</v>
      </c>
      <c r="D56" s="68">
        <v>374.18599999999998</v>
      </c>
      <c r="E56" s="68">
        <v>396.11599999999999</v>
      </c>
      <c r="F56" s="68">
        <v>402.99599999999998</v>
      </c>
      <c r="G56" s="68">
        <v>415.37999999999994</v>
      </c>
      <c r="H56" s="68">
        <v>426.55999999999995</v>
      </c>
      <c r="I56" s="68">
        <v>448.83399999999995</v>
      </c>
      <c r="J56" s="68">
        <v>457.95</v>
      </c>
      <c r="K56" s="68">
        <v>473.94599999999997</v>
      </c>
      <c r="L56" s="68">
        <v>516.774</v>
      </c>
      <c r="M56" s="68">
        <v>548.25</v>
      </c>
      <c r="N56" s="68">
        <v>578.60799999999995</v>
      </c>
      <c r="O56" s="68">
        <v>565.79399999999998</v>
      </c>
      <c r="P56" s="68">
        <v>599.07599999999991</v>
      </c>
      <c r="Q56" s="68">
        <v>631.75599999999997</v>
      </c>
      <c r="R56" s="68">
        <v>645.9974021999999</v>
      </c>
      <c r="S56" s="68">
        <v>695.11443599999996</v>
      </c>
      <c r="T56" s="68">
        <v>693.41283999999996</v>
      </c>
      <c r="U56" s="68">
        <v>733.20621041253514</v>
      </c>
      <c r="V56" s="68">
        <v>698.59286147943487</v>
      </c>
      <c r="W56" s="68">
        <v>734.95332219634304</v>
      </c>
      <c r="X56" s="68">
        <v>712.35767603068541</v>
      </c>
      <c r="Y56" s="68">
        <v>698.36016199999995</v>
      </c>
      <c r="Z56" s="68">
        <v>683.505898</v>
      </c>
      <c r="AA56" s="68">
        <v>662.52674779799986</v>
      </c>
      <c r="AB56" s="68">
        <v>677.74542579000001</v>
      </c>
      <c r="AC56" s="68">
        <v>677.05604049219596</v>
      </c>
      <c r="AD56" s="68">
        <v>684.4756439759999</v>
      </c>
      <c r="AE56" s="68">
        <v>702.94473599999992</v>
      </c>
      <c r="AF56" s="68">
        <v>699.43373673658175</v>
      </c>
      <c r="AG56"/>
      <c r="AH56"/>
      <c r="AI56"/>
      <c r="AJ56"/>
      <c r="AK56"/>
    </row>
    <row r="57" spans="1:37" s="20" customFormat="1" x14ac:dyDescent="0.2">
      <c r="A57" s="66" t="s">
        <v>69</v>
      </c>
      <c r="B57" s="67"/>
      <c r="C57" s="68">
        <v>240.36999999999998</v>
      </c>
      <c r="D57" s="68">
        <v>260.49399999999997</v>
      </c>
      <c r="E57" s="68">
        <v>278.64</v>
      </c>
      <c r="F57" s="68">
        <v>285.34800000000001</v>
      </c>
      <c r="G57" s="68">
        <v>296.35599999999999</v>
      </c>
      <c r="H57" s="68">
        <v>310.11599999999999</v>
      </c>
      <c r="I57" s="68">
        <v>336.26</v>
      </c>
      <c r="J57" s="68">
        <v>361.88799999999998</v>
      </c>
      <c r="K57" s="68">
        <v>386.57</v>
      </c>
      <c r="L57" s="68">
        <v>431.20399999999995</v>
      </c>
      <c r="M57" s="68">
        <v>480.73999999999995</v>
      </c>
      <c r="N57" s="68">
        <v>519.67608390980934</v>
      </c>
      <c r="O57" s="68">
        <v>581.85336646190206</v>
      </c>
      <c r="P57" s="68">
        <v>646.69329548125052</v>
      </c>
      <c r="Q57" s="68">
        <v>659.5842482221409</v>
      </c>
      <c r="R57" s="68">
        <v>738.31657369364825</v>
      </c>
      <c r="S57" s="68">
        <v>816.50625094748216</v>
      </c>
      <c r="T57" s="68">
        <v>852.67392504772454</v>
      </c>
      <c r="U57" s="68">
        <v>903.68107043026635</v>
      </c>
      <c r="V57" s="68">
        <v>884.58852980839231</v>
      </c>
      <c r="W57" s="68">
        <v>907.41322426726697</v>
      </c>
      <c r="X57" s="68">
        <v>877.93736549148366</v>
      </c>
      <c r="Y57" s="68">
        <v>906.56945177711623</v>
      </c>
      <c r="Z57" s="68">
        <v>910.23481789144569</v>
      </c>
      <c r="AA57" s="68">
        <v>859.43592464963638</v>
      </c>
      <c r="AB57" s="68">
        <v>940.17954715453948</v>
      </c>
      <c r="AC57" s="68">
        <v>962.31844997273163</v>
      </c>
      <c r="AD57" s="68">
        <v>966.10751370715423</v>
      </c>
      <c r="AE57" s="68">
        <v>1019.3925755397834</v>
      </c>
      <c r="AF57" s="68">
        <v>1049.8430722325502</v>
      </c>
      <c r="AG57"/>
      <c r="AH57"/>
      <c r="AI57"/>
      <c r="AJ57"/>
      <c r="AK57"/>
    </row>
    <row r="58" spans="1:37" x14ac:dyDescent="0.2">
      <c r="A58" s="61" t="s">
        <v>70</v>
      </c>
      <c r="B58" s="25"/>
      <c r="C58" s="62">
        <v>172.32301443968205</v>
      </c>
      <c r="D58" s="62">
        <v>186.75005750905078</v>
      </c>
      <c r="E58" s="62">
        <v>199.75905788356704</v>
      </c>
      <c r="F58" s="62">
        <v>204.5680722400233</v>
      </c>
      <c r="G58" s="62">
        <v>212.4597881070284</v>
      </c>
      <c r="H58" s="62">
        <v>222.32443294078482</v>
      </c>
      <c r="I58" s="62">
        <v>241.06725812492198</v>
      </c>
      <c r="J58" s="62">
        <v>259.44015912779327</v>
      </c>
      <c r="K58" s="62">
        <v>277.13486579834381</v>
      </c>
      <c r="L58" s="62">
        <v>309.13330747784113</v>
      </c>
      <c r="M58" s="62">
        <v>344.64602887936411</v>
      </c>
      <c r="N58" s="62">
        <v>362.17734245643209</v>
      </c>
      <c r="O58" s="62">
        <v>395.00893469726918</v>
      </c>
      <c r="P58" s="62">
        <v>428.43119760911151</v>
      </c>
      <c r="Q58" s="62">
        <v>427.11587837105128</v>
      </c>
      <c r="R58" s="62">
        <v>467.99809906383024</v>
      </c>
      <c r="S58" s="62">
        <v>507.29380765606714</v>
      </c>
      <c r="T58" s="62">
        <v>519.87761934665241</v>
      </c>
      <c r="U58" s="62">
        <v>541.28304559245839</v>
      </c>
      <c r="V58" s="62">
        <v>521.04312338072702</v>
      </c>
      <c r="W58" s="62">
        <v>519.7416640998614</v>
      </c>
      <c r="X58" s="62">
        <v>531.0333248254999</v>
      </c>
      <c r="Y58" s="62">
        <v>541.08459176911651</v>
      </c>
      <c r="Z58" s="62">
        <v>546.57643963204714</v>
      </c>
      <c r="AA58" s="62">
        <v>554.09384618102013</v>
      </c>
      <c r="AB58" s="62">
        <v>619.80017795717004</v>
      </c>
      <c r="AC58" s="62">
        <v>632.58359217343843</v>
      </c>
      <c r="AD58" s="62">
        <v>648.7347575210423</v>
      </c>
      <c r="AE58" s="62">
        <v>684.51532146142654</v>
      </c>
      <c r="AF58" s="62">
        <v>704.96262707503888</v>
      </c>
    </row>
    <row r="59" spans="1:37" x14ac:dyDescent="0.2">
      <c r="A59" s="70" t="s">
        <v>71</v>
      </c>
      <c r="B59" s="71" t="s">
        <v>72</v>
      </c>
      <c r="C59" s="72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197.38018355811812</v>
      </c>
      <c r="W59" s="73">
        <v>204.16286364031322</v>
      </c>
      <c r="X59" s="73">
        <v>196.53325883189501</v>
      </c>
      <c r="Y59" s="73">
        <v>198.61248812816063</v>
      </c>
      <c r="Z59" s="73">
        <v>193.50347459876946</v>
      </c>
      <c r="AA59" s="73">
        <v>194.77065519237397</v>
      </c>
      <c r="AB59" s="73">
        <v>214.72197091393792</v>
      </c>
      <c r="AC59" s="73">
        <v>217.77391390804203</v>
      </c>
      <c r="AD59" s="73">
        <v>215.54474217469621</v>
      </c>
      <c r="AE59" s="73">
        <v>227.43297899256885</v>
      </c>
      <c r="AF59" s="73">
        <v>234.22667882991774</v>
      </c>
    </row>
    <row r="60" spans="1:37" x14ac:dyDescent="0.2">
      <c r="A60" s="70" t="s">
        <v>73</v>
      </c>
      <c r="B60" s="71" t="s">
        <v>74</v>
      </c>
      <c r="C60" s="72">
        <v>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65.776221425283993</v>
      </c>
      <c r="W60" s="73">
        <v>79.396624470622044</v>
      </c>
      <c r="X60" s="73">
        <v>59.198957414152389</v>
      </c>
      <c r="Y60" s="73">
        <v>56.103116851630766</v>
      </c>
      <c r="Z60" s="73">
        <v>49.93763814674012</v>
      </c>
      <c r="AA60" s="73">
        <v>57.78338193022563</v>
      </c>
      <c r="AB60" s="73">
        <v>54.883501807192459</v>
      </c>
      <c r="AC60" s="73">
        <v>60.956350081429811</v>
      </c>
      <c r="AD60" s="73">
        <v>66.191000645147284</v>
      </c>
      <c r="AE60" s="73">
        <v>69.841724309024471</v>
      </c>
      <c r="AF60" s="73">
        <v>71.927981601964774</v>
      </c>
    </row>
    <row r="61" spans="1:37" x14ac:dyDescent="0.2">
      <c r="A61" s="70" t="s">
        <v>75</v>
      </c>
      <c r="B61" s="71" t="s">
        <v>76</v>
      </c>
      <c r="C61" s="72">
        <v>0</v>
      </c>
      <c r="D61" s="73">
        <v>0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76.135685992699479</v>
      </c>
      <c r="W61" s="73">
        <v>61.014198386886648</v>
      </c>
      <c r="X61" s="73">
        <v>78.603010396830229</v>
      </c>
      <c r="Y61" s="73">
        <v>77.274133829277858</v>
      </c>
      <c r="Z61" s="73">
        <v>77.89510548879916</v>
      </c>
      <c r="AA61" s="73">
        <v>72.710662986327677</v>
      </c>
      <c r="AB61" s="73">
        <v>80.16504272270079</v>
      </c>
      <c r="AC61" s="73">
        <v>88.709873497658677</v>
      </c>
      <c r="AD61" s="73">
        <v>83.301913200070388</v>
      </c>
      <c r="AE61" s="73">
        <v>87.896378653102275</v>
      </c>
      <c r="AF61" s="73">
        <v>90.521950441346107</v>
      </c>
    </row>
    <row r="62" spans="1:37" x14ac:dyDescent="0.2">
      <c r="A62" s="70" t="s">
        <v>77</v>
      </c>
      <c r="B62" s="71" t="s">
        <v>78</v>
      </c>
      <c r="C62" s="72">
        <v>0</v>
      </c>
      <c r="D62" s="73">
        <v>0</v>
      </c>
      <c r="E62" s="73">
        <v>0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56.164195333919793</v>
      </c>
      <c r="W62" s="73">
        <v>49.821325504545648</v>
      </c>
      <c r="X62" s="73">
        <v>78.632845573432462</v>
      </c>
      <c r="Y62" s="73">
        <v>83.025955486193055</v>
      </c>
      <c r="Z62" s="73">
        <v>98.322863378541584</v>
      </c>
      <c r="AA62" s="73">
        <v>104.54415153686533</v>
      </c>
      <c r="AB62" s="73">
        <v>128.42452646685487</v>
      </c>
      <c r="AC62" s="73">
        <v>136.45782673662282</v>
      </c>
      <c r="AD62" s="73">
        <v>159.42674244675882</v>
      </c>
      <c r="AE62" s="73">
        <v>168.21982573047418</v>
      </c>
      <c r="AF62" s="73">
        <v>173.24475662557239</v>
      </c>
    </row>
    <row r="63" spans="1:37" x14ac:dyDescent="0.2">
      <c r="A63" s="70" t="s">
        <v>79</v>
      </c>
      <c r="B63" s="71" t="s">
        <v>80</v>
      </c>
      <c r="C63" s="72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51.521735565272991</v>
      </c>
      <c r="W63" s="73">
        <v>48.865777452809539</v>
      </c>
      <c r="X63" s="73">
        <v>47.298451346936375</v>
      </c>
      <c r="Y63" s="73">
        <v>41.886482803822716</v>
      </c>
      <c r="Z63" s="73">
        <v>40.685537871169146</v>
      </c>
      <c r="AA63" s="73">
        <v>37.359876783059995</v>
      </c>
      <c r="AB63" s="73">
        <v>42.890965045982256</v>
      </c>
      <c r="AC63" s="73">
        <v>31.877563978167011</v>
      </c>
      <c r="AD63" s="73">
        <v>35.628921952566749</v>
      </c>
      <c r="AE63" s="73">
        <v>37.594013086148287</v>
      </c>
      <c r="AF63" s="73">
        <v>38.716992003805622</v>
      </c>
    </row>
    <row r="64" spans="1:37" x14ac:dyDescent="0.2">
      <c r="A64" s="74" t="s">
        <v>81</v>
      </c>
      <c r="B64" s="75"/>
      <c r="C64" s="72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74.065101505432665</v>
      </c>
      <c r="W64" s="73">
        <v>76.480874644684249</v>
      </c>
      <c r="X64" s="73">
        <v>70.766801262253509</v>
      </c>
      <c r="Y64" s="73">
        <v>84.182414670031463</v>
      </c>
      <c r="Z64" s="73">
        <v>86.231820148027609</v>
      </c>
      <c r="AA64" s="73">
        <v>86.925117752167594</v>
      </c>
      <c r="AB64" s="73">
        <v>98.714171000501764</v>
      </c>
      <c r="AC64" s="73">
        <v>96.808063971518152</v>
      </c>
      <c r="AD64" s="73">
        <v>88.641437101802921</v>
      </c>
      <c r="AE64" s="73">
        <v>93.530400690108436</v>
      </c>
      <c r="AF64" s="73">
        <v>96.324267572432177</v>
      </c>
    </row>
    <row r="65" spans="1:37" x14ac:dyDescent="0.2">
      <c r="A65" s="76" t="s">
        <v>82</v>
      </c>
      <c r="B65" s="28"/>
      <c r="C65" s="78">
        <v>68.046985560317921</v>
      </c>
      <c r="D65" s="78">
        <v>73.743942490949181</v>
      </c>
      <c r="E65" s="78">
        <v>78.880942116432934</v>
      </c>
      <c r="F65" s="78">
        <v>80.779927759976701</v>
      </c>
      <c r="G65" s="78">
        <v>83.896211892971564</v>
      </c>
      <c r="H65" s="78">
        <v>87.791567059215168</v>
      </c>
      <c r="I65" s="78">
        <v>95.192741875078028</v>
      </c>
      <c r="J65" s="78">
        <v>102.44784087220673</v>
      </c>
      <c r="K65" s="78">
        <v>109.43513420165618</v>
      </c>
      <c r="L65" s="78">
        <v>122.07069252215885</v>
      </c>
      <c r="M65" s="78">
        <v>136.09397112063584</v>
      </c>
      <c r="N65" s="78">
        <v>157.49874145337728</v>
      </c>
      <c r="O65" s="78">
        <v>186.84443176463284</v>
      </c>
      <c r="P65" s="78">
        <v>218.26209787213901</v>
      </c>
      <c r="Q65" s="78">
        <v>232.46836985108959</v>
      </c>
      <c r="R65" s="78">
        <v>270.31847462981807</v>
      </c>
      <c r="S65" s="78">
        <v>309.21244329141496</v>
      </c>
      <c r="T65" s="78">
        <v>332.79630570107213</v>
      </c>
      <c r="U65" s="78">
        <v>362.3980248378079</v>
      </c>
      <c r="V65" s="78">
        <v>363.54540642766528</v>
      </c>
      <c r="W65" s="78">
        <v>387.67156016740552</v>
      </c>
      <c r="X65" s="78">
        <v>346.9040406659837</v>
      </c>
      <c r="Y65" s="78">
        <v>365.48486000799966</v>
      </c>
      <c r="Z65" s="78">
        <v>363.65837825939855</v>
      </c>
      <c r="AA65" s="78">
        <v>305.34207846861625</v>
      </c>
      <c r="AB65" s="78">
        <v>320.37936919736939</v>
      </c>
      <c r="AC65" s="78">
        <v>329.7348577992932</v>
      </c>
      <c r="AD65" s="78">
        <v>317.37275618611193</v>
      </c>
      <c r="AE65" s="78">
        <v>334.87725407835688</v>
      </c>
      <c r="AF65" s="78">
        <v>344.8804451575113</v>
      </c>
    </row>
    <row r="66" spans="1:37" x14ac:dyDescent="0.2">
      <c r="A66" s="79" t="s">
        <v>83</v>
      </c>
      <c r="B66" s="80" t="s">
        <v>84</v>
      </c>
      <c r="C66" s="81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82">
        <v>0</v>
      </c>
      <c r="U66" s="82">
        <v>0</v>
      </c>
      <c r="V66" s="82">
        <v>59.88421462008754</v>
      </c>
      <c r="W66" s="82">
        <v>37.418521095869878</v>
      </c>
      <c r="X66" s="82">
        <v>24.494679990433983</v>
      </c>
      <c r="Y66" s="82">
        <v>20.180994149320572</v>
      </c>
      <c r="Z66" s="82">
        <v>16.674988748808421</v>
      </c>
      <c r="AA66" s="82">
        <v>49.111985054029994</v>
      </c>
      <c r="AB66" s="82">
        <v>44.050872344999028</v>
      </c>
      <c r="AC66" s="82">
        <v>59.927592396068476</v>
      </c>
      <c r="AD66" s="82">
        <v>52.930791870849283</v>
      </c>
      <c r="AE66" s="82">
        <v>55.850156928746095</v>
      </c>
      <c r="AF66" s="82">
        <v>57.518469078212902</v>
      </c>
    </row>
    <row r="67" spans="1:37" x14ac:dyDescent="0.2">
      <c r="A67" s="83" t="s">
        <v>85</v>
      </c>
      <c r="B67" s="84">
        <v>84</v>
      </c>
      <c r="C67" s="72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191.99192084619037</v>
      </c>
      <c r="W67" s="73">
        <v>247.14884078151323</v>
      </c>
      <c r="X67" s="73">
        <v>225.29959023235384</v>
      </c>
      <c r="Y67" s="73">
        <v>236.56544692425192</v>
      </c>
      <c r="Z67" s="73">
        <v>231.79450716517891</v>
      </c>
      <c r="AA67" s="73">
        <v>141.71907450519137</v>
      </c>
      <c r="AB67" s="73">
        <v>152.15013581054009</v>
      </c>
      <c r="AC67" s="73">
        <v>150.67450439969343</v>
      </c>
      <c r="AD67" s="73">
        <v>146.2434021026267</v>
      </c>
      <c r="AE67" s="73">
        <v>154.30936641104071</v>
      </c>
      <c r="AF67" s="73">
        <v>158.91877495914031</v>
      </c>
    </row>
    <row r="68" spans="1:37" x14ac:dyDescent="0.2">
      <c r="A68" s="70" t="s">
        <v>86</v>
      </c>
      <c r="B68" s="71">
        <v>85</v>
      </c>
      <c r="C68" s="72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65.052498174402828</v>
      </c>
      <c r="W68" s="73">
        <v>64.50714109664483</v>
      </c>
      <c r="X68" s="73">
        <v>59.791185669706735</v>
      </c>
      <c r="Y68" s="73">
        <v>63.057499781469808</v>
      </c>
      <c r="Z68" s="73">
        <v>68.263283922632965</v>
      </c>
      <c r="AA68" s="73">
        <v>65.494289038918822</v>
      </c>
      <c r="AB68" s="73">
        <v>71.975704581371929</v>
      </c>
      <c r="AC68" s="73">
        <v>70.911382651399279</v>
      </c>
      <c r="AD68" s="73">
        <v>70.301438805596021</v>
      </c>
      <c r="AE68" s="73">
        <v>74.178871141573552</v>
      </c>
      <c r="AF68" s="73">
        <v>76.394684288116821</v>
      </c>
    </row>
    <row r="69" spans="1:37" x14ac:dyDescent="0.2">
      <c r="A69" s="74" t="s">
        <v>87</v>
      </c>
      <c r="B69" s="75" t="s">
        <v>88</v>
      </c>
      <c r="C69" s="85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46.616772786984534</v>
      </c>
      <c r="W69" s="86">
        <v>38.597057193377587</v>
      </c>
      <c r="X69" s="86">
        <v>37.318584773489142</v>
      </c>
      <c r="Y69" s="86">
        <v>45.680919152957365</v>
      </c>
      <c r="Z69" s="86">
        <v>46.925598422778322</v>
      </c>
      <c r="AA69" s="86">
        <v>49.016729870476034</v>
      </c>
      <c r="AB69" s="86">
        <v>52.202656460458329</v>
      </c>
      <c r="AC69" s="86">
        <v>48.221378352132014</v>
      </c>
      <c r="AD69" s="86">
        <v>47.897123407039921</v>
      </c>
      <c r="AE69" s="86">
        <v>50.538859596996531</v>
      </c>
      <c r="AF69" s="86">
        <v>52.048516832041287</v>
      </c>
    </row>
    <row r="70" spans="1:37" s="20" customFormat="1" x14ac:dyDescent="0.2">
      <c r="A70" s="32" t="s">
        <v>89</v>
      </c>
      <c r="B70" s="33"/>
      <c r="C70" s="34">
        <v>36.979999999999997</v>
      </c>
      <c r="D70" s="34">
        <v>38.012</v>
      </c>
      <c r="E70" s="34">
        <v>39.989999999999995</v>
      </c>
      <c r="F70" s="34">
        <v>41.021999999999998</v>
      </c>
      <c r="G70" s="34">
        <v>41.967999999999996</v>
      </c>
      <c r="H70" s="34">
        <v>43</v>
      </c>
      <c r="I70" s="34">
        <v>44.977999999999994</v>
      </c>
      <c r="J70" s="34">
        <v>47.041999999999994</v>
      </c>
      <c r="K70" s="34">
        <v>49.965999999999994</v>
      </c>
      <c r="L70" s="34">
        <v>46.01</v>
      </c>
      <c r="M70" s="34">
        <v>49.019999999999996</v>
      </c>
      <c r="N70" s="34">
        <v>52.029999999999994</v>
      </c>
      <c r="O70" s="34">
        <v>52.029999999999994</v>
      </c>
      <c r="P70" s="34">
        <v>52.029999999999994</v>
      </c>
      <c r="Q70" s="34">
        <v>52.287999999999997</v>
      </c>
      <c r="R70" s="34">
        <v>55.326429608084815</v>
      </c>
      <c r="S70" s="34">
        <v>52.743799999999993</v>
      </c>
      <c r="T70" s="34">
        <v>48.228799999999993</v>
      </c>
      <c r="U70" s="34">
        <v>48.280399999999993</v>
      </c>
      <c r="V70" s="34">
        <v>47.988</v>
      </c>
      <c r="W70" s="34">
        <v>47.988</v>
      </c>
      <c r="X70" s="34">
        <v>47.988</v>
      </c>
      <c r="Y70" s="34">
        <v>47.988</v>
      </c>
      <c r="Z70" s="34">
        <v>47.988</v>
      </c>
      <c r="AA70" s="34">
        <v>47.988</v>
      </c>
      <c r="AB70" s="34">
        <v>47.988</v>
      </c>
      <c r="AC70" s="34">
        <v>47.988</v>
      </c>
      <c r="AD70" s="34">
        <v>47.988</v>
      </c>
      <c r="AE70" s="34">
        <v>47.988</v>
      </c>
      <c r="AF70" s="34">
        <v>46.793657441418105</v>
      </c>
      <c r="AG70"/>
      <c r="AH70"/>
      <c r="AI70"/>
      <c r="AJ70"/>
      <c r="AK70"/>
    </row>
    <row r="71" spans="1:37" s="20" customFormat="1" ht="13.5" thickBot="1" x14ac:dyDescent="0.25">
      <c r="A71" s="30" t="s">
        <v>90</v>
      </c>
      <c r="B71" s="31"/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/>
      <c r="AH71"/>
      <c r="AI71"/>
      <c r="AJ71"/>
      <c r="AK71"/>
    </row>
    <row r="72" spans="1:37" s="20" customFormat="1" ht="13.5" thickBot="1" x14ac:dyDescent="0.25">
      <c r="A72" s="36" t="s">
        <v>91</v>
      </c>
      <c r="B72" s="37"/>
      <c r="C72" s="38">
        <v>-1.4620000000001028</v>
      </c>
      <c r="D72" s="38">
        <v>-1.3759999999995216</v>
      </c>
      <c r="E72" s="38">
        <v>-1.5480000000000018</v>
      </c>
      <c r="F72" s="38">
        <v>-1.8059999999998126</v>
      </c>
      <c r="G72" s="38">
        <v>-2.1500000000000909</v>
      </c>
      <c r="H72" s="38">
        <v>-2.5799999999999272</v>
      </c>
      <c r="I72" s="38">
        <v>-2.6660000000001673</v>
      </c>
      <c r="J72" s="38">
        <v>-2.2360000000001037</v>
      </c>
      <c r="K72" s="38">
        <v>-2.5799999999999272</v>
      </c>
      <c r="L72" s="38">
        <v>-4.3860000000001946</v>
      </c>
      <c r="M72" s="38">
        <v>-7.3959999999997308</v>
      </c>
      <c r="N72" s="38">
        <v>-8.1700000000000728</v>
      </c>
      <c r="O72" s="38">
        <v>-0.86000000000012733</v>
      </c>
      <c r="P72" s="38">
        <v>-49.363999999999805</v>
      </c>
      <c r="Q72" s="38">
        <v>13.484329591215101</v>
      </c>
      <c r="R72" s="38">
        <v>-20.892693501862141</v>
      </c>
      <c r="S72" s="38">
        <v>-69.647160702721976</v>
      </c>
      <c r="T72" s="38">
        <v>-2.8432797867480986E-2</v>
      </c>
      <c r="U72" s="38">
        <v>-16.970658797927626</v>
      </c>
      <c r="V72" s="38">
        <v>-19.639462096991792</v>
      </c>
      <c r="W72" s="38">
        <v>-7.6479905095075082</v>
      </c>
      <c r="X72" s="38">
        <v>-22.603503937963978</v>
      </c>
      <c r="Y72" s="38">
        <v>-43.915945008664039</v>
      </c>
      <c r="Z72" s="38">
        <v>-26.563813342825142</v>
      </c>
      <c r="AA72" s="38">
        <v>-5.0093684619946544</v>
      </c>
      <c r="AB72" s="38">
        <v>-20.015637208117823</v>
      </c>
      <c r="AC72" s="38">
        <v>-15.469935014148632</v>
      </c>
      <c r="AD72" s="38">
        <v>7.3109696106685078</v>
      </c>
      <c r="AE72" s="38">
        <v>-36.15143685982639</v>
      </c>
      <c r="AF72" s="38">
        <v>-35.433208216268213</v>
      </c>
      <c r="AG72"/>
      <c r="AH72"/>
      <c r="AI72"/>
      <c r="AJ72"/>
      <c r="AK72"/>
    </row>
    <row r="73" spans="1:37" x14ac:dyDescent="0.2">
      <c r="A73" s="87"/>
      <c r="B73" s="87"/>
    </row>
    <row r="74" spans="1:37" s="20" customFormat="1" x14ac:dyDescent="0.2">
      <c r="A74" s="30" t="s">
        <v>133</v>
      </c>
      <c r="B74" s="19"/>
      <c r="C74" s="9">
        <v>2074.8581558000005</v>
      </c>
      <c r="D74" s="9">
        <v>2193.9195783599998</v>
      </c>
      <c r="E74" s="9">
        <v>2312.3079143200002</v>
      </c>
      <c r="F74" s="9">
        <v>2369.1366407999999</v>
      </c>
      <c r="G74" s="9">
        <v>2453.73747594018</v>
      </c>
      <c r="H74" s="9">
        <v>2547.7239707199997</v>
      </c>
      <c r="I74" s="9">
        <v>2717.9818216321655</v>
      </c>
      <c r="J74" s="9">
        <v>2863.005992514104</v>
      </c>
      <c r="K74" s="9">
        <v>3061.432467490758</v>
      </c>
      <c r="L74" s="9">
        <v>3224.4599980258563</v>
      </c>
      <c r="M74" s="9">
        <v>3176.8117784657197</v>
      </c>
      <c r="N74" s="9">
        <v>3436.8277654330018</v>
      </c>
      <c r="O74" s="9">
        <v>3292.2228192231519</v>
      </c>
      <c r="P74" s="9">
        <v>3078.8224706800002</v>
      </c>
      <c r="Q74" s="9">
        <v>2995.840600913376</v>
      </c>
      <c r="R74" s="9">
        <v>3038.2067444131376</v>
      </c>
      <c r="S74" s="9">
        <v>3007.4579162702398</v>
      </c>
      <c r="T74" s="9">
        <v>2923.699818136397</v>
      </c>
      <c r="U74" s="9">
        <v>2838.1300453232311</v>
      </c>
      <c r="V74" s="9">
        <v>2620.1054599470262</v>
      </c>
      <c r="W74" s="9">
        <v>2752.5779027955605</v>
      </c>
      <c r="X74" s="9">
        <v>2388.0196678467341</v>
      </c>
      <c r="Y74" s="9">
        <v>2531.7101639093744</v>
      </c>
      <c r="Z74" s="9">
        <v>2284.1948696099016</v>
      </c>
      <c r="AA74" s="9">
        <v>2236.2130515638878</v>
      </c>
      <c r="AB74" s="9">
        <v>2301.6308461724525</v>
      </c>
      <c r="AC74" s="9">
        <v>2491.6944020133014</v>
      </c>
      <c r="AD74" s="9">
        <v>2397.914397011778</v>
      </c>
      <c r="AE74" s="9">
        <v>2204.0025731393566</v>
      </c>
      <c r="AF74" s="9">
        <v>-2409.0158713582632</v>
      </c>
      <c r="AG74"/>
      <c r="AH74"/>
      <c r="AI74"/>
      <c r="AJ74"/>
      <c r="AK74"/>
    </row>
    <row r="75" spans="1:37" s="20" customFormat="1" x14ac:dyDescent="0.2">
      <c r="A75" s="20" t="s">
        <v>134</v>
      </c>
      <c r="C75" s="9">
        <f>C74-Total!C79</f>
        <v>2074.8581558000005</v>
      </c>
      <c r="D75" s="9">
        <f>D74-Total!D79</f>
        <v>2193.9195783599998</v>
      </c>
      <c r="E75" s="9">
        <f>E74-Total!E79</f>
        <v>2312.3079143200002</v>
      </c>
      <c r="F75" s="9">
        <f>F74-Total!F79</f>
        <v>2369.1366407999999</v>
      </c>
      <c r="G75" s="9">
        <f>G74-Total!G79</f>
        <v>2453.73747594018</v>
      </c>
      <c r="H75" s="9">
        <f>H74-Total!H79</f>
        <v>2547.7239707199997</v>
      </c>
      <c r="I75" s="9">
        <f>I74-Total!I79</f>
        <v>2717.9818216321655</v>
      </c>
      <c r="J75" s="9">
        <f>J74-Total!J79</f>
        <v>2863.005992514104</v>
      </c>
      <c r="K75" s="9">
        <f>K74-Total!K79</f>
        <v>3061.432467490758</v>
      </c>
      <c r="L75" s="9">
        <f>L74-Total!L79</f>
        <v>3224.4599980258563</v>
      </c>
      <c r="M75" s="9">
        <f>M74-Total!M79</f>
        <v>3176.8117784657197</v>
      </c>
      <c r="N75" s="9">
        <f>N74-Total!N79</f>
        <v>3436.8277654330018</v>
      </c>
      <c r="O75" s="9">
        <f>O74-Total!O79</f>
        <v>3292.2228192231519</v>
      </c>
      <c r="P75" s="9">
        <f>P74-Total!P79</f>
        <v>3078.8224706800002</v>
      </c>
      <c r="Q75" s="9">
        <f>Q74-Total!Q79</f>
        <v>2995.840600913376</v>
      </c>
      <c r="R75" s="9">
        <f>R74-Total!R79</f>
        <v>3038.2067444131376</v>
      </c>
      <c r="S75" s="9">
        <f>S74-Total!S79</f>
        <v>3007.4579162702398</v>
      </c>
      <c r="T75" s="9">
        <f>T74-Total!T79</f>
        <v>2923.699818136397</v>
      </c>
      <c r="U75" s="9">
        <f>U74-Total!U79</f>
        <v>2838.1300453232311</v>
      </c>
      <c r="V75" s="9">
        <f>V74-Total!V79</f>
        <v>2620.1054599470262</v>
      </c>
      <c r="W75" s="9">
        <f>W74-Total!W79</f>
        <v>2752.5779027955605</v>
      </c>
      <c r="X75" s="9">
        <f>X74-Total!X79</f>
        <v>2388.0196678467341</v>
      </c>
      <c r="Y75" s="9">
        <f>Y74-Total!Y79</f>
        <v>2531.7101639093744</v>
      </c>
      <c r="Z75" s="9">
        <f>Z74-Total!Z79</f>
        <v>2284.1948696099016</v>
      </c>
      <c r="AA75" s="9">
        <f>AA74-Total!AA79</f>
        <v>2236.2130515638878</v>
      </c>
      <c r="AB75" s="9">
        <f>AB74-Total!AB79</f>
        <v>2301.6308461724525</v>
      </c>
      <c r="AC75" s="9">
        <f>AC74-Total!AC79</f>
        <v>2491.6944020133014</v>
      </c>
      <c r="AD75" s="9">
        <f>AD74-Total!AD79</f>
        <v>2397.914397011778</v>
      </c>
      <c r="AE75" s="9">
        <f>AE74-Total!AE79</f>
        <v>2204.0025731393566</v>
      </c>
      <c r="AF75" s="9">
        <f>AF74-Total!AH79</f>
        <v>-2409.0158713582632</v>
      </c>
      <c r="AG75"/>
      <c r="AH75"/>
      <c r="AI75"/>
      <c r="AJ75"/>
      <c r="AK75"/>
    </row>
    <row r="76" spans="1:37" x14ac:dyDescent="0.2">
      <c r="C76" s="100">
        <v>0.670597461225799</v>
      </c>
      <c r="D76" s="100">
        <v>0.67204687153567488</v>
      </c>
      <c r="E76" s="100">
        <v>0.67090276391457604</v>
      </c>
      <c r="F76" s="100">
        <v>0.67059476866599566</v>
      </c>
      <c r="G76" s="100">
        <v>0.66880626489157069</v>
      </c>
      <c r="H76" s="100">
        <v>0.66653690032943258</v>
      </c>
      <c r="I76" s="100">
        <v>0.66638862054051407</v>
      </c>
      <c r="J76" s="100">
        <v>0.66607155345340885</v>
      </c>
      <c r="K76" s="100">
        <v>0.66830656010714484</v>
      </c>
      <c r="L76" s="100">
        <v>0.66600186126347971</v>
      </c>
      <c r="M76" s="100">
        <v>0.64645766655832448</v>
      </c>
      <c r="N76" s="100">
        <v>0.65629375005544632</v>
      </c>
      <c r="O76" s="100">
        <v>0.63760621311911714</v>
      </c>
      <c r="P76" s="100">
        <v>0.61450960766966212</v>
      </c>
      <c r="Q76" s="100">
        <v>0.60010383269536027</v>
      </c>
      <c r="R76" s="100">
        <v>0.59437649882526367</v>
      </c>
      <c r="S76" s="100">
        <v>0.58247131962589171</v>
      </c>
      <c r="T76" s="100">
        <v>0.56794736534664847</v>
      </c>
      <c r="U76" s="100">
        <v>0.55484294460395178</v>
      </c>
      <c r="V76" s="100">
        <v>0.54886692677391957</v>
      </c>
      <c r="W76" s="100">
        <v>0.55841243588998923</v>
      </c>
      <c r="X76" s="100">
        <v>0.5301234917431219</v>
      </c>
      <c r="Y76" s="100">
        <v>0.54760910064767554</v>
      </c>
      <c r="Z76" s="100">
        <v>0.51963931678404807</v>
      </c>
      <c r="AA76" s="100">
        <v>0.5122761341995713</v>
      </c>
      <c r="AB76" s="100">
        <v>0.5115376189798313</v>
      </c>
      <c r="AC76" s="100">
        <v>0.52516190796543027</v>
      </c>
      <c r="AD76" s="100">
        <v>0.51063383172759158</v>
      </c>
      <c r="AE76" s="100">
        <v>0.48277574421382569</v>
      </c>
      <c r="AF76" s="100" t="e">
        <v>#DIV/0!</v>
      </c>
    </row>
    <row r="77" spans="1:37" x14ac:dyDescent="0.2">
      <c r="A77"/>
      <c r="B77"/>
      <c r="C77" s="100">
        <v>0.670597461225799</v>
      </c>
      <c r="D77" s="100">
        <v>0.67204687153567488</v>
      </c>
      <c r="E77" s="100">
        <v>0.67090276391457604</v>
      </c>
      <c r="F77" s="100">
        <v>0.67059476866599566</v>
      </c>
      <c r="G77" s="100">
        <v>0.66880626489157069</v>
      </c>
      <c r="H77" s="100">
        <v>0.66653690032943258</v>
      </c>
      <c r="I77" s="100">
        <v>0.66638862054051407</v>
      </c>
      <c r="J77" s="100">
        <v>0.66607155345340885</v>
      </c>
      <c r="K77" s="100">
        <v>0.66830656010714484</v>
      </c>
      <c r="L77" s="100">
        <v>0.66600186126347971</v>
      </c>
      <c r="M77" s="100">
        <v>0.64645766655832448</v>
      </c>
      <c r="N77" s="100">
        <v>0.65629375005544632</v>
      </c>
      <c r="O77" s="100">
        <v>0.63760621311911714</v>
      </c>
      <c r="P77" s="100">
        <v>0.61450960766966212</v>
      </c>
      <c r="Q77" s="100">
        <v>0.60010383269536027</v>
      </c>
      <c r="R77" s="100">
        <v>0.59437649882526367</v>
      </c>
      <c r="S77" s="100">
        <v>0.58247131962589171</v>
      </c>
      <c r="T77" s="100">
        <v>0.56794736534664847</v>
      </c>
      <c r="U77" s="100">
        <v>0.55484294460395178</v>
      </c>
      <c r="V77" s="100">
        <v>0.54886692677391957</v>
      </c>
      <c r="W77" s="100">
        <v>0.55841243588998923</v>
      </c>
      <c r="X77" s="100">
        <v>0.5301234917431219</v>
      </c>
      <c r="Y77" s="100">
        <v>0.54760910064767554</v>
      </c>
      <c r="Z77" s="100">
        <v>0.51963931678404807</v>
      </c>
      <c r="AA77" s="100">
        <v>0.5122761341995713</v>
      </c>
      <c r="AB77" s="100">
        <v>0.5115376189798313</v>
      </c>
      <c r="AC77" s="100">
        <v>0.52516190796543027</v>
      </c>
      <c r="AD77" s="100">
        <v>0.51063383172759158</v>
      </c>
      <c r="AE77" s="100">
        <v>0.48277574421382569</v>
      </c>
      <c r="AF77" s="100" t="e">
        <v>#DIV/0!</v>
      </c>
    </row>
    <row r="78" spans="1:37" x14ac:dyDescent="0.2">
      <c r="A78"/>
      <c r="B78"/>
      <c r="P78" s="9">
        <f t="shared" ref="P78:AF78" si="1">P3+P16+P17+P22</f>
        <v>2239.1819999999998</v>
      </c>
      <c r="Q78" s="9">
        <f t="shared" si="1"/>
        <v>2303.8539999999994</v>
      </c>
      <c r="R78" s="9">
        <f t="shared" si="1"/>
        <v>2379.8057599999997</v>
      </c>
      <c r="S78" s="9">
        <f t="shared" si="1"/>
        <v>2485.6147928386226</v>
      </c>
      <c r="T78" s="9">
        <f t="shared" si="1"/>
        <v>2560.2180907845086</v>
      </c>
      <c r="U78" s="9">
        <f t="shared" si="1"/>
        <v>2637.4421304532166</v>
      </c>
      <c r="V78" s="9">
        <f t="shared" si="1"/>
        <v>2485.8601575432067</v>
      </c>
      <c r="W78" s="9">
        <f t="shared" si="1"/>
        <v>2488.5202100772876</v>
      </c>
      <c r="X78" s="9">
        <f t="shared" si="1"/>
        <v>2399.025816716945</v>
      </c>
      <c r="Y78" s="9">
        <f t="shared" si="1"/>
        <v>2401.7106270973022</v>
      </c>
      <c r="Z78" s="9">
        <f t="shared" si="1"/>
        <v>2425.2902326463563</v>
      </c>
      <c r="AA78" s="9">
        <f t="shared" si="1"/>
        <v>2464.8505215169807</v>
      </c>
      <c r="AB78" s="9">
        <f t="shared" si="1"/>
        <v>2567.3157852710519</v>
      </c>
      <c r="AC78" s="9">
        <f t="shared" si="1"/>
        <v>2673.9354503241279</v>
      </c>
      <c r="AD78" s="9">
        <f t="shared" si="1"/>
        <v>2733.7735616771347</v>
      </c>
      <c r="AE78" s="9">
        <f t="shared" si="1"/>
        <v>2796.5251952812605</v>
      </c>
      <c r="AF78" s="9">
        <f t="shared" si="1"/>
        <v>2827.2399590546838</v>
      </c>
    </row>
    <row r="79" spans="1:37" x14ac:dyDescent="0.2">
      <c r="A79"/>
      <c r="B79"/>
      <c r="P79" s="9">
        <f t="shared" ref="P79:AF79" si="2">P78/0.086</f>
        <v>26037</v>
      </c>
      <c r="Q79" s="9">
        <f t="shared" si="2"/>
        <v>26788.999999999996</v>
      </c>
      <c r="R79" s="9">
        <f t="shared" si="2"/>
        <v>27672.16</v>
      </c>
      <c r="S79" s="9">
        <f t="shared" si="2"/>
        <v>28902.497591146777</v>
      </c>
      <c r="T79" s="9">
        <f t="shared" si="2"/>
        <v>29769.97779981987</v>
      </c>
      <c r="U79" s="9">
        <f t="shared" si="2"/>
        <v>30667.931749456009</v>
      </c>
      <c r="V79" s="9">
        <f t="shared" si="2"/>
        <v>28905.350669107058</v>
      </c>
      <c r="W79" s="9">
        <f t="shared" si="2"/>
        <v>28936.281512526602</v>
      </c>
      <c r="X79" s="9">
        <f t="shared" si="2"/>
        <v>27895.649031592384</v>
      </c>
      <c r="Y79" s="9">
        <f t="shared" si="2"/>
        <v>27926.867756945376</v>
      </c>
      <c r="Z79" s="9">
        <f t="shared" si="2"/>
        <v>28201.049216818101</v>
      </c>
      <c r="AA79" s="9">
        <f t="shared" si="2"/>
        <v>28661.052575778849</v>
      </c>
      <c r="AB79" s="9">
        <f t="shared" si="2"/>
        <v>29852.509131058745</v>
      </c>
      <c r="AC79" s="9">
        <f t="shared" si="2"/>
        <v>31092.272678187535</v>
      </c>
      <c r="AD79" s="9">
        <f t="shared" si="2"/>
        <v>31788.06467066436</v>
      </c>
      <c r="AE79" s="9">
        <f t="shared" si="2"/>
        <v>32517.73482885187</v>
      </c>
      <c r="AF79" s="9">
        <f t="shared" si="2"/>
        <v>32874.883244821911</v>
      </c>
    </row>
    <row r="80" spans="1:37" x14ac:dyDescent="0.2">
      <c r="A80"/>
      <c r="B80"/>
    </row>
    <row r="81" spans="1:37" x14ac:dyDescent="0.2">
      <c r="A81"/>
      <c r="B81"/>
    </row>
    <row r="82" spans="1:37" x14ac:dyDescent="0.2">
      <c r="A82" s="101" t="s">
        <v>135</v>
      </c>
      <c r="B82"/>
    </row>
    <row r="83" spans="1:37" x14ac:dyDescent="0.2">
      <c r="A83" s="101" t="s">
        <v>116</v>
      </c>
      <c r="B83"/>
      <c r="C83" s="102">
        <f>C30/C29</f>
        <v>0.377906976744186</v>
      </c>
      <c r="D83" s="102">
        <f t="shared" ref="D83:AF83" si="3">D30/D29</f>
        <v>0.37111913357400728</v>
      </c>
      <c r="E83" s="102">
        <f t="shared" si="3"/>
        <v>0.36942530476262592</v>
      </c>
      <c r="F83" s="102">
        <f t="shared" si="3"/>
        <v>0.37290636759389068</v>
      </c>
      <c r="G83" s="102">
        <f t="shared" si="3"/>
        <v>0.3795393528331214</v>
      </c>
      <c r="H83" s="102">
        <f t="shared" si="3"/>
        <v>0.38832401858460708</v>
      </c>
      <c r="I83" s="102">
        <f t="shared" si="3"/>
        <v>0.38995773670598621</v>
      </c>
      <c r="J83" s="102">
        <f t="shared" si="3"/>
        <v>0.39560899736779132</v>
      </c>
      <c r="K83" s="102">
        <f t="shared" si="3"/>
        <v>0.40044072776584927</v>
      </c>
      <c r="L83" s="102">
        <f t="shared" si="3"/>
        <v>0.38564760793465575</v>
      </c>
      <c r="M83" s="102">
        <f t="shared" si="3"/>
        <v>0.38086553627760256</v>
      </c>
      <c r="N83" s="102">
        <f t="shared" si="3"/>
        <v>0.36255017305260795</v>
      </c>
      <c r="O83" s="102">
        <f t="shared" si="3"/>
        <v>0.35810654082486015</v>
      </c>
      <c r="P83" s="102">
        <f t="shared" si="3"/>
        <v>0.34379604540030723</v>
      </c>
      <c r="Q83" s="102">
        <f t="shared" si="3"/>
        <v>0.32019484073714105</v>
      </c>
      <c r="R83" s="102">
        <f t="shared" si="3"/>
        <v>0.31016331137806635</v>
      </c>
      <c r="S83" s="102">
        <f t="shared" si="3"/>
        <v>0.29487300396252503</v>
      </c>
      <c r="T83" s="102">
        <f t="shared" si="3"/>
        <v>0.28121299991813942</v>
      </c>
      <c r="U83" s="102">
        <f t="shared" si="3"/>
        <v>0.26338589936654111</v>
      </c>
      <c r="V83" s="102">
        <f t="shared" si="3"/>
        <v>0.2476413342081113</v>
      </c>
      <c r="W83" s="102">
        <f t="shared" si="3"/>
        <v>0.22436260601650565</v>
      </c>
      <c r="X83" s="102">
        <f t="shared" si="3"/>
        <v>0.23233970988941424</v>
      </c>
      <c r="Y83" s="102">
        <f t="shared" si="3"/>
        <v>0.22411774166943185</v>
      </c>
      <c r="Z83" s="102">
        <f t="shared" si="3"/>
        <v>0.23044698020622312</v>
      </c>
      <c r="AA83" s="102">
        <f t="shared" si="3"/>
        <v>0.26270502956161723</v>
      </c>
      <c r="AB83" s="102">
        <f t="shared" si="3"/>
        <v>0.2471511534966141</v>
      </c>
      <c r="AC83" s="102">
        <f t="shared" si="3"/>
        <v>0.25428583983978625</v>
      </c>
      <c r="AD83" s="102">
        <f t="shared" si="3"/>
        <v>0.25651957090650801</v>
      </c>
      <c r="AE83" s="102">
        <f t="shared" si="3"/>
        <v>0.25932958129360989</v>
      </c>
      <c r="AF83" s="102">
        <f t="shared" si="3"/>
        <v>0.26247853412586458</v>
      </c>
    </row>
    <row r="84" spans="1:37" x14ac:dyDescent="0.2">
      <c r="A84" s="101" t="s">
        <v>57</v>
      </c>
      <c r="B84"/>
      <c r="C84" s="102">
        <f>C45/C29</f>
        <v>1.3481631277384562E-3</v>
      </c>
      <c r="D84" s="102">
        <f t="shared" ref="D84:AF84" si="4">D45/D29</f>
        <v>1.3638186923385482E-3</v>
      </c>
      <c r="E84" s="102">
        <f t="shared" si="4"/>
        <v>1.2871961838419022E-3</v>
      </c>
      <c r="F84" s="102">
        <f t="shared" si="4"/>
        <v>1.3281192355935956E-3</v>
      </c>
      <c r="G84" s="102">
        <f t="shared" si="4"/>
        <v>1.2717253073336158E-3</v>
      </c>
      <c r="H84" s="102">
        <f t="shared" si="4"/>
        <v>1.2120395932933808E-3</v>
      </c>
      <c r="I84" s="102">
        <f t="shared" si="4"/>
        <v>1.198511322778023E-3</v>
      </c>
      <c r="J84" s="102">
        <f t="shared" si="4"/>
        <v>1.3759272553242401E-3</v>
      </c>
      <c r="K84" s="102">
        <f t="shared" si="4"/>
        <v>1.3560854333823033E-3</v>
      </c>
      <c r="L84" s="102">
        <f t="shared" si="4"/>
        <v>1.3259785721862734E-3</v>
      </c>
      <c r="M84" s="102">
        <f t="shared" si="4"/>
        <v>1.2815457413249212E-3</v>
      </c>
      <c r="N84" s="102">
        <f t="shared" si="4"/>
        <v>1.2366818873668188E-3</v>
      </c>
      <c r="O84" s="102">
        <f t="shared" si="4"/>
        <v>1.0565968393972803E-3</v>
      </c>
      <c r="P84" s="102">
        <f t="shared" si="4"/>
        <v>9.9861062869051765E-4</v>
      </c>
      <c r="Q84" s="102">
        <f t="shared" si="4"/>
        <v>2.1902498369846925E-3</v>
      </c>
      <c r="R84" s="102">
        <f t="shared" si="4"/>
        <v>2.4186922688609292E-3</v>
      </c>
      <c r="S84" s="102">
        <f t="shared" si="4"/>
        <v>2.1875863152738175E-3</v>
      </c>
      <c r="T84" s="102">
        <f t="shared" si="4"/>
        <v>1.9715046928105414E-3</v>
      </c>
      <c r="U84" s="102">
        <f t="shared" si="4"/>
        <v>2.0276712335599066E-3</v>
      </c>
      <c r="V84" s="102">
        <f t="shared" si="4"/>
        <v>1.7733424120633771E-3</v>
      </c>
      <c r="W84" s="102">
        <f t="shared" si="4"/>
        <v>1.7937966004336202E-3</v>
      </c>
      <c r="X84" s="102">
        <f t="shared" si="4"/>
        <v>1.8325293712885848E-3</v>
      </c>
      <c r="Y84" s="102">
        <f t="shared" si="4"/>
        <v>1.8315838563945357E-3</v>
      </c>
      <c r="Z84" s="102">
        <f t="shared" si="4"/>
        <v>1.7084662562764259E-3</v>
      </c>
      <c r="AA84" s="102">
        <f t="shared" si="4"/>
        <v>1.6262302843820246E-3</v>
      </c>
      <c r="AB84" s="102">
        <f t="shared" si="4"/>
        <v>1.7002957030246297E-3</v>
      </c>
      <c r="AC84" s="102">
        <f t="shared" si="4"/>
        <v>1.8573415824637749E-3</v>
      </c>
      <c r="AD84" s="102">
        <f t="shared" si="4"/>
        <v>1.9831246955395142E-3</v>
      </c>
      <c r="AE84" s="102">
        <f t="shared" si="4"/>
        <v>2.2413176470017552E-3</v>
      </c>
      <c r="AF84" s="102">
        <f t="shared" si="4"/>
        <v>2.7667592131298165E-3</v>
      </c>
    </row>
    <row r="85" spans="1:37" x14ac:dyDescent="0.2">
      <c r="A85" s="101" t="s">
        <v>68</v>
      </c>
      <c r="B85"/>
      <c r="C85" s="102">
        <f>C56/C29</f>
        <v>0.34900572969329285</v>
      </c>
      <c r="D85" s="102">
        <f t="shared" ref="D85:AF85" si="5">D56/D29</f>
        <v>0.34905736060970721</v>
      </c>
      <c r="E85" s="102">
        <f t="shared" si="5"/>
        <v>0.34875444839857656</v>
      </c>
      <c r="F85" s="102">
        <f t="shared" si="5"/>
        <v>0.34575370766619939</v>
      </c>
      <c r="G85" s="102">
        <f t="shared" si="5"/>
        <v>0.3412462908011869</v>
      </c>
      <c r="H85" s="102">
        <f t="shared" si="5"/>
        <v>0.33398424348528716</v>
      </c>
      <c r="I85" s="102">
        <f t="shared" si="5"/>
        <v>0.32921213650413167</v>
      </c>
      <c r="J85" s="102">
        <f t="shared" si="5"/>
        <v>0.31855707106963388</v>
      </c>
      <c r="K85" s="102">
        <f t="shared" si="5"/>
        <v>0.31139111764041139</v>
      </c>
      <c r="L85" s="102">
        <f t="shared" si="5"/>
        <v>0.31871220961069269</v>
      </c>
      <c r="M85" s="102">
        <f t="shared" si="5"/>
        <v>0.31422515772870668</v>
      </c>
      <c r="N85" s="102">
        <f t="shared" si="5"/>
        <v>0.3200152207001522</v>
      </c>
      <c r="O85" s="102">
        <f t="shared" si="5"/>
        <v>0.30223263506063952</v>
      </c>
      <c r="P85" s="102">
        <f t="shared" si="5"/>
        <v>0.30244876693296285</v>
      </c>
      <c r="Q85" s="102">
        <f t="shared" si="5"/>
        <v>0.31860545153444653</v>
      </c>
      <c r="R85" s="102">
        <f t="shared" si="5"/>
        <v>0.30845913894369331</v>
      </c>
      <c r="S85" s="102">
        <f t="shared" si="5"/>
        <v>0.31234621816598701</v>
      </c>
      <c r="T85" s="102">
        <f t="shared" si="5"/>
        <v>0.31176329160334665</v>
      </c>
      <c r="U85" s="102">
        <f t="shared" si="5"/>
        <v>0.31961408840419014</v>
      </c>
      <c r="V85" s="102">
        <f t="shared" si="5"/>
        <v>0.3214586735411924</v>
      </c>
      <c r="W85" s="102">
        <f t="shared" si="5"/>
        <v>0.33646132046493343</v>
      </c>
      <c r="X85" s="102">
        <f t="shared" si="5"/>
        <v>0.33299696697900988</v>
      </c>
      <c r="Y85" s="102">
        <f t="shared" si="5"/>
        <v>0.32703756673433609</v>
      </c>
      <c r="Z85" s="102">
        <f t="shared" si="5"/>
        <v>0.31967905294577359</v>
      </c>
      <c r="AA85" s="102">
        <f t="shared" si="5"/>
        <v>0.31045575279827053</v>
      </c>
      <c r="AB85" s="102">
        <f t="shared" si="5"/>
        <v>0.30559068970686298</v>
      </c>
      <c r="AC85" s="102">
        <f t="shared" si="5"/>
        <v>0.29847336012584036</v>
      </c>
      <c r="AD85" s="102">
        <f t="shared" si="5"/>
        <v>0.29880222717694987</v>
      </c>
      <c r="AE85" s="102">
        <f t="shared" si="5"/>
        <v>0.29320873746499798</v>
      </c>
      <c r="AF85" s="102">
        <f t="shared" si="5"/>
        <v>0.28613144065096324</v>
      </c>
    </row>
    <row r="86" spans="1:37" x14ac:dyDescent="0.2">
      <c r="A86" s="101" t="s">
        <v>136</v>
      </c>
      <c r="B86"/>
      <c r="C86" s="102">
        <f>C57/C29</f>
        <v>0.23550724637681156</v>
      </c>
      <c r="D86" s="102">
        <f t="shared" ref="D86:AF86" si="6">D57/D29</f>
        <v>0.24300040112314483</v>
      </c>
      <c r="E86" s="102">
        <f t="shared" si="6"/>
        <v>0.24532444915575075</v>
      </c>
      <c r="F86" s="102">
        <f t="shared" si="6"/>
        <v>0.24481664576108617</v>
      </c>
      <c r="G86" s="102">
        <f t="shared" si="6"/>
        <v>0.24346474494842449</v>
      </c>
      <c r="H86" s="102">
        <f t="shared" si="6"/>
        <v>0.24281193185644065</v>
      </c>
      <c r="I86" s="102">
        <f t="shared" si="6"/>
        <v>0.24664101431905633</v>
      </c>
      <c r="J86" s="102">
        <f t="shared" si="6"/>
        <v>0.25173486480019142</v>
      </c>
      <c r="K86" s="102">
        <f t="shared" si="6"/>
        <v>0.25398350096056055</v>
      </c>
      <c r="L86" s="102">
        <f t="shared" si="6"/>
        <v>0.26593826243767898</v>
      </c>
      <c r="M86" s="102">
        <f t="shared" si="6"/>
        <v>0.27553233438485802</v>
      </c>
      <c r="N86" s="102">
        <f t="shared" si="6"/>
        <v>0.2874212881346066</v>
      </c>
      <c r="O86" s="102">
        <f t="shared" si="6"/>
        <v>0.31081113649965286</v>
      </c>
      <c r="P86" s="102">
        <f t="shared" si="6"/>
        <v>0.32648877571813667</v>
      </c>
      <c r="Q86" s="102">
        <f t="shared" si="6"/>
        <v>0.33263971727981007</v>
      </c>
      <c r="R86" s="102">
        <f t="shared" si="6"/>
        <v>0.35254088300326086</v>
      </c>
      <c r="S86" s="102">
        <f t="shared" si="6"/>
        <v>0.36689302708185223</v>
      </c>
      <c r="T86" s="102">
        <f t="shared" si="6"/>
        <v>0.38336819597575367</v>
      </c>
      <c r="U86" s="102">
        <f t="shared" si="6"/>
        <v>0.39392628899199295</v>
      </c>
      <c r="V86" s="102">
        <f t="shared" si="6"/>
        <v>0.40704489138317695</v>
      </c>
      <c r="W86" s="102">
        <f t="shared" si="6"/>
        <v>0.41541339078775386</v>
      </c>
      <c r="X86" s="102">
        <f t="shared" si="6"/>
        <v>0.41039844132122927</v>
      </c>
      <c r="Y86" s="102">
        <f t="shared" si="6"/>
        <v>0.42454063636131228</v>
      </c>
      <c r="Z86" s="102">
        <f t="shared" si="6"/>
        <v>0.42572127818245403</v>
      </c>
      <c r="AA86" s="102">
        <f t="shared" si="6"/>
        <v>0.40272612065216012</v>
      </c>
      <c r="AB86" s="102">
        <f t="shared" si="6"/>
        <v>0.42392040629170563</v>
      </c>
      <c r="AC86" s="102">
        <f t="shared" si="6"/>
        <v>0.42422843028717105</v>
      </c>
      <c r="AD86" s="102">
        <f t="shared" si="6"/>
        <v>0.42174630949791003</v>
      </c>
      <c r="AE86" s="102">
        <f t="shared" si="6"/>
        <v>0.42520385280360429</v>
      </c>
      <c r="AF86" s="102">
        <f t="shared" si="6"/>
        <v>0.42948044244606665</v>
      </c>
    </row>
    <row r="87" spans="1:37" s="91" customFormat="1" x14ac:dyDescent="0.2">
      <c r="A87" s="101" t="s">
        <v>118</v>
      </c>
      <c r="B87"/>
      <c r="C87" s="102">
        <f>(C70+C71)/C29</f>
        <v>3.6231884057971009E-2</v>
      </c>
      <c r="D87" s="102">
        <f t="shared" ref="D87:AF87" si="7">(D70+D71)/D29</f>
        <v>3.5459286000802254E-2</v>
      </c>
      <c r="E87" s="102">
        <f t="shared" si="7"/>
        <v>3.5208601499204968E-2</v>
      </c>
      <c r="F87" s="102">
        <f t="shared" si="7"/>
        <v>3.5195159743230287E-2</v>
      </c>
      <c r="G87" s="102">
        <f t="shared" si="7"/>
        <v>3.4477886109933589E-2</v>
      </c>
      <c r="H87" s="102">
        <f t="shared" si="7"/>
        <v>3.3667766480371696E-2</v>
      </c>
      <c r="I87" s="102">
        <f t="shared" si="7"/>
        <v>3.2990601148047687E-2</v>
      </c>
      <c r="J87" s="102">
        <f t="shared" si="7"/>
        <v>3.2723139507059101E-2</v>
      </c>
      <c r="K87" s="102">
        <f t="shared" si="7"/>
        <v>3.2828568199796584E-2</v>
      </c>
      <c r="L87" s="102">
        <f t="shared" si="7"/>
        <v>2.8375941444786251E-2</v>
      </c>
      <c r="M87" s="102">
        <f t="shared" si="7"/>
        <v>2.8095425867507889E-2</v>
      </c>
      <c r="N87" s="102">
        <f t="shared" si="7"/>
        <v>2.8776636225266362E-2</v>
      </c>
      <c r="O87" s="102">
        <f t="shared" si="7"/>
        <v>2.7793090775450204E-2</v>
      </c>
      <c r="P87" s="102">
        <f t="shared" si="7"/>
        <v>2.6267801319902744E-2</v>
      </c>
      <c r="Q87" s="102">
        <f t="shared" si="7"/>
        <v>2.6369740611617683E-2</v>
      </c>
      <c r="R87" s="102">
        <f t="shared" si="7"/>
        <v>2.6417974406118601E-2</v>
      </c>
      <c r="S87" s="102">
        <f t="shared" si="7"/>
        <v>2.3700164474361723E-2</v>
      </c>
      <c r="T87" s="102">
        <f t="shared" si="7"/>
        <v>2.1684007809949817E-2</v>
      </c>
      <c r="U87" s="102">
        <f t="shared" si="7"/>
        <v>2.1046052003715874E-2</v>
      </c>
      <c r="V87" s="102">
        <f t="shared" si="7"/>
        <v>2.2081758455456041E-2</v>
      </c>
      <c r="W87" s="102">
        <f t="shared" si="7"/>
        <v>2.196888613037358E-2</v>
      </c>
      <c r="X87" s="102">
        <f t="shared" si="7"/>
        <v>2.2432352439058126E-2</v>
      </c>
      <c r="Y87" s="102">
        <f t="shared" si="7"/>
        <v>2.2472471378525344E-2</v>
      </c>
      <c r="Z87" s="102">
        <f t="shared" si="7"/>
        <v>2.2444222409272879E-2</v>
      </c>
      <c r="AA87" s="102">
        <f t="shared" si="7"/>
        <v>2.2486866703570065E-2</v>
      </c>
      <c r="AB87" s="102">
        <f t="shared" si="7"/>
        <v>2.1637454801792799E-2</v>
      </c>
      <c r="AC87" s="102">
        <f t="shared" si="7"/>
        <v>2.1155028164738635E-2</v>
      </c>
      <c r="AD87" s="102">
        <f t="shared" si="7"/>
        <v>2.0948767723092631E-2</v>
      </c>
      <c r="AE87" s="102">
        <f t="shared" si="7"/>
        <v>2.0016510790786153E-2</v>
      </c>
      <c r="AF87" s="102">
        <f t="shared" si="7"/>
        <v>1.9142823563975724E-2</v>
      </c>
      <c r="AG87"/>
      <c r="AH87"/>
      <c r="AI87"/>
      <c r="AJ87"/>
      <c r="AK87"/>
    </row>
    <row r="88" spans="1:37" x14ac:dyDescent="0.2">
      <c r="B88"/>
    </row>
    <row r="89" spans="1:37" x14ac:dyDescent="0.2">
      <c r="B89"/>
    </row>
    <row r="90" spans="1:37" x14ac:dyDescent="0.2">
      <c r="B90"/>
    </row>
    <row r="92" spans="1:37" x14ac:dyDescent="0.2">
      <c r="A92" s="93" t="s">
        <v>137</v>
      </c>
      <c r="C92" s="9">
        <f>(C30+C57)/0.086</f>
        <v>7280</v>
      </c>
      <c r="D92" s="9">
        <f t="shared" ref="D92:AA92" si="8">(D30+D57)/0.086</f>
        <v>7655</v>
      </c>
      <c r="E92" s="9">
        <f t="shared" si="8"/>
        <v>8119</v>
      </c>
      <c r="F92" s="9">
        <f t="shared" si="8"/>
        <v>8372</v>
      </c>
      <c r="G92" s="9">
        <f t="shared" si="8"/>
        <v>8818</v>
      </c>
      <c r="H92" s="9">
        <f t="shared" si="8"/>
        <v>9373</v>
      </c>
      <c r="I92" s="9">
        <f t="shared" si="8"/>
        <v>10092</v>
      </c>
      <c r="J92" s="9">
        <f t="shared" si="8"/>
        <v>10821</v>
      </c>
      <c r="K92" s="9">
        <f t="shared" si="8"/>
        <v>11582</v>
      </c>
      <c r="L92" s="9">
        <f t="shared" si="8"/>
        <v>12284.999999999998</v>
      </c>
      <c r="M92" s="9">
        <f t="shared" si="8"/>
        <v>13317</v>
      </c>
      <c r="N92" s="9">
        <f t="shared" si="8"/>
        <v>13664.999999999998</v>
      </c>
      <c r="O92" s="9">
        <f t="shared" si="8"/>
        <v>14560.999999999996</v>
      </c>
      <c r="P92" s="9">
        <f t="shared" si="8"/>
        <v>15437.999999999998</v>
      </c>
      <c r="Q92" s="9">
        <f t="shared" si="8"/>
        <v>15052.230399999999</v>
      </c>
      <c r="R92" s="9">
        <f t="shared" si="8"/>
        <v>16138.17414955508</v>
      </c>
      <c r="S92" s="9">
        <f t="shared" si="8"/>
        <v>17124.822373218864</v>
      </c>
      <c r="T92" s="9">
        <f t="shared" si="8"/>
        <v>17187.6498995855</v>
      </c>
      <c r="U92" s="9">
        <f t="shared" si="8"/>
        <v>17533.695273551923</v>
      </c>
      <c r="V92" s="9">
        <f t="shared" si="8"/>
        <v>16543.741958633531</v>
      </c>
      <c r="W92" s="9">
        <f t="shared" si="8"/>
        <v>16250.027611696039</v>
      </c>
      <c r="X92" s="9">
        <f t="shared" si="8"/>
        <v>15987.974928170206</v>
      </c>
      <c r="Y92" s="9">
        <f t="shared" si="8"/>
        <v>16106.4339050415</v>
      </c>
      <c r="Z92" s="9">
        <f t="shared" si="8"/>
        <v>16313.413826696424</v>
      </c>
      <c r="AA92" s="9">
        <f t="shared" si="8"/>
        <v>16512.330806867711</v>
      </c>
      <c r="AB92" s="9">
        <f>(AB30+AB57)/0.086</f>
        <v>17306.006357589536</v>
      </c>
      <c r="AC92" s="9">
        <f>(AC30+AC57)/0.086</f>
        <v>17896.972756666615</v>
      </c>
      <c r="AD92" s="9">
        <f>(AD30+AD57)/0.086</f>
        <v>18066.569178122143</v>
      </c>
      <c r="AE92" s="9">
        <f>(AE30+AE57)/0.086</f>
        <v>19082.729263787118</v>
      </c>
      <c r="AF92" s="9">
        <f>(AF30+AF57)/0.086</f>
        <v>19668.121899820839</v>
      </c>
    </row>
    <row r="93" spans="1:37" x14ac:dyDescent="0.2">
      <c r="A93" s="93" t="s">
        <v>138</v>
      </c>
      <c r="C93" s="9">
        <f>C56/0.086</f>
        <v>4142</v>
      </c>
      <c r="D93" s="9">
        <f t="shared" ref="D93:AA93" si="9">D56/0.086</f>
        <v>4351</v>
      </c>
      <c r="E93" s="9">
        <f t="shared" si="9"/>
        <v>4606</v>
      </c>
      <c r="F93" s="9">
        <f t="shared" si="9"/>
        <v>4686</v>
      </c>
      <c r="G93" s="9">
        <f t="shared" si="9"/>
        <v>4830</v>
      </c>
      <c r="H93" s="9">
        <f t="shared" si="9"/>
        <v>4960</v>
      </c>
      <c r="I93" s="9">
        <f t="shared" si="9"/>
        <v>5219</v>
      </c>
      <c r="J93" s="9">
        <f t="shared" si="9"/>
        <v>5325</v>
      </c>
      <c r="K93" s="9">
        <f t="shared" si="9"/>
        <v>5511</v>
      </c>
      <c r="L93" s="9">
        <f t="shared" si="9"/>
        <v>6009.0000000000009</v>
      </c>
      <c r="M93" s="9">
        <f t="shared" si="9"/>
        <v>6375.0000000000009</v>
      </c>
      <c r="N93" s="9">
        <f t="shared" si="9"/>
        <v>6728</v>
      </c>
      <c r="O93" s="9">
        <f t="shared" si="9"/>
        <v>6579</v>
      </c>
      <c r="P93" s="9">
        <f t="shared" si="9"/>
        <v>6965.9999999999991</v>
      </c>
      <c r="Q93" s="9">
        <f t="shared" si="9"/>
        <v>7346</v>
      </c>
      <c r="R93" s="9">
        <f t="shared" si="9"/>
        <v>7511.5976999999993</v>
      </c>
      <c r="S93" s="9">
        <f t="shared" si="9"/>
        <v>8082.7260000000006</v>
      </c>
      <c r="T93" s="9">
        <f t="shared" si="9"/>
        <v>8062.9400000000005</v>
      </c>
      <c r="U93" s="9">
        <f t="shared" si="9"/>
        <v>8525.6536094480834</v>
      </c>
      <c r="V93" s="9">
        <f t="shared" si="9"/>
        <v>8123.172807900406</v>
      </c>
      <c r="W93" s="9">
        <f t="shared" si="9"/>
        <v>8545.9688627481755</v>
      </c>
      <c r="X93" s="9">
        <f t="shared" si="9"/>
        <v>8283.2287910544819</v>
      </c>
      <c r="Y93" s="9">
        <f t="shared" si="9"/>
        <v>8120.4669999999996</v>
      </c>
      <c r="Z93" s="9">
        <f t="shared" si="9"/>
        <v>7947.7430000000004</v>
      </c>
      <c r="AA93" s="9">
        <f t="shared" si="9"/>
        <v>7703.7993929999993</v>
      </c>
      <c r="AB93" s="9">
        <f>AB56/0.086</f>
        <v>7880.7607650000009</v>
      </c>
      <c r="AC93" s="9">
        <f>AC56/0.086</f>
        <v>7872.7446568860005</v>
      </c>
      <c r="AD93" s="9">
        <f>AD56/0.086</f>
        <v>7959.0191159999995</v>
      </c>
      <c r="AE93" s="9">
        <f>AE56/0.086</f>
        <v>8173.7759999999998</v>
      </c>
      <c r="AF93" s="9">
        <f>AF56/0.086</f>
        <v>8132.950427169556</v>
      </c>
    </row>
    <row r="95" spans="1:37" x14ac:dyDescent="0.2">
      <c r="A95" s="93" t="s">
        <v>139</v>
      </c>
      <c r="C95" s="9">
        <v>9514.522042652643</v>
      </c>
      <c r="D95" s="9">
        <v>9703.1692392374025</v>
      </c>
      <c r="E95" s="9">
        <v>9716.8616131199269</v>
      </c>
      <c r="F95" s="9">
        <v>9953.727767661032</v>
      </c>
      <c r="G95" s="9">
        <v>10388.684241617349</v>
      </c>
      <c r="H95" s="9">
        <v>10581.228070621626</v>
      </c>
      <c r="I95" s="9">
        <v>11200.826371514975</v>
      </c>
      <c r="J95" s="9">
        <v>11704.1390697016</v>
      </c>
      <c r="K95" s="9">
        <v>12561.262075171622</v>
      </c>
      <c r="L95" s="9">
        <v>13321.074108221477</v>
      </c>
      <c r="M95" s="9">
        <v>13803.390134980758</v>
      </c>
      <c r="N95" s="9">
        <v>14597.50978361154</v>
      </c>
      <c r="O95" s="9">
        <v>14684.521964230813</v>
      </c>
      <c r="P95" s="9">
        <v>14652.348890628062</v>
      </c>
      <c r="Q95" s="9">
        <v>15150.30406030112</v>
      </c>
      <c r="R95" s="9">
        <v>15856.726973945535</v>
      </c>
      <c r="S95" s="9">
        <v>15903.135633360343</v>
      </c>
      <c r="T95" s="9">
        <v>16183.800902439807</v>
      </c>
      <c r="U95" s="9">
        <v>16357.955519845416</v>
      </c>
      <c r="V95" s="9">
        <v>14797.253228395368</v>
      </c>
      <c r="W95" s="9">
        <v>14731.494715162684</v>
      </c>
      <c r="X95" s="9">
        <v>13774.001365706927</v>
      </c>
      <c r="Y95" s="9">
        <v>13460.363096013762</v>
      </c>
      <c r="Z95" s="9">
        <v>13347.810592562797</v>
      </c>
      <c r="AA95" s="9">
        <v>13264.729411437602</v>
      </c>
      <c r="AB95" s="9">
        <v>13909.455350608358</v>
      </c>
      <c r="AC95" s="9">
        <v>14473.609672158318</v>
      </c>
      <c r="AD95" s="9">
        <v>14482.469911622713</v>
      </c>
      <c r="AE95" s="9">
        <v>14788.170805941347</v>
      </c>
      <c r="AF95" s="9">
        <v>16478.198961100014</v>
      </c>
    </row>
    <row r="96" spans="1:37" x14ac:dyDescent="0.2">
      <c r="A96" s="93" t="s">
        <v>140</v>
      </c>
      <c r="C96" s="103">
        <f>C74/C95</f>
        <v>0.21807276776475168</v>
      </c>
      <c r="D96" s="103">
        <f t="shared" ref="D96:AA96" si="10">D74/D95</f>
        <v>0.2261034023284155</v>
      </c>
      <c r="E96" s="103">
        <f t="shared" si="10"/>
        <v>0.23796859586822453</v>
      </c>
      <c r="F96" s="103">
        <f t="shared" si="10"/>
        <v>0.23801501267667374</v>
      </c>
      <c r="G96" s="103">
        <f t="shared" si="10"/>
        <v>0.23619328674082146</v>
      </c>
      <c r="H96" s="103">
        <f t="shared" si="10"/>
        <v>0.24077772010166359</v>
      </c>
      <c r="I96" s="103">
        <f t="shared" si="10"/>
        <v>0.24265904420626627</v>
      </c>
      <c r="J96" s="103">
        <f t="shared" si="10"/>
        <v>0.24461483031464845</v>
      </c>
      <c r="K96" s="103">
        <f t="shared" si="10"/>
        <v>0.24372013330905129</v>
      </c>
      <c r="L96" s="103">
        <f t="shared" si="10"/>
        <v>0.24205705724854348</v>
      </c>
      <c r="M96" s="103">
        <f t="shared" si="10"/>
        <v>0.23014721364826135</v>
      </c>
      <c r="N96" s="103">
        <f t="shared" si="10"/>
        <v>0.23543931919754488</v>
      </c>
      <c r="O96" s="103">
        <f t="shared" si="10"/>
        <v>0.2241967989998237</v>
      </c>
      <c r="P96" s="103">
        <f t="shared" si="10"/>
        <v>0.21012484030115317</v>
      </c>
      <c r="Q96" s="103">
        <f t="shared" si="10"/>
        <v>0.19774128552069681</v>
      </c>
      <c r="R96" s="103">
        <f t="shared" si="10"/>
        <v>0.19160364868520902</v>
      </c>
      <c r="S96" s="103">
        <f t="shared" si="10"/>
        <v>0.18911100210712106</v>
      </c>
      <c r="T96" s="103">
        <f t="shared" si="10"/>
        <v>0.18065594329547341</v>
      </c>
      <c r="U96" s="103">
        <f t="shared" si="10"/>
        <v>0.17350151379737042</v>
      </c>
      <c r="V96" s="103">
        <f t="shared" si="10"/>
        <v>0.17706701504027406</v>
      </c>
      <c r="W96" s="103">
        <f t="shared" si="10"/>
        <v>0.18684987206100784</v>
      </c>
      <c r="X96" s="103">
        <f t="shared" si="10"/>
        <v>0.17337152831944511</v>
      </c>
      <c r="Y96" s="103">
        <f t="shared" si="10"/>
        <v>0.18808632024637814</v>
      </c>
      <c r="Z96" s="103">
        <f t="shared" si="10"/>
        <v>0.17112880451589726</v>
      </c>
      <c r="AA96" s="103">
        <f t="shared" si="10"/>
        <v>0.16858338999630842</v>
      </c>
      <c r="AB96" s="103">
        <f>AB74/AB95</f>
        <v>0.16547239184831103</v>
      </c>
      <c r="AC96" s="103">
        <f>AC74/AC95</f>
        <v>0.17215431799341441</v>
      </c>
      <c r="AD96" s="103">
        <f>AD74/AD95</f>
        <v>0.16557358044896497</v>
      </c>
      <c r="AE96" s="103">
        <f>AE74/AE95</f>
        <v>0.14903821453386709</v>
      </c>
      <c r="AF96" s="103">
        <f>AF74/AF95</f>
        <v>-0.14619412455482622</v>
      </c>
    </row>
  </sheetData>
  <pageMargins left="0.78740157480314965" right="0.78740157480314965" top="0.78740157480314965" bottom="0.78740157480314965" header="0.51181102362204722" footer="0.51181102362204722"/>
  <pageSetup paperSize="8" scale="54" orientation="landscape" cellComments="asDisplayed" r:id="rId1"/>
  <headerFooter alignWithMargins="0">
    <oddFooter>&amp;L&amp;F&amp;CPage &amp;P of &amp;N&amp;R&amp;A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2962</vt:i4>
      </vt:variant>
    </vt:vector>
  </HeadingPairs>
  <TitlesOfParts>
    <vt:vector size="2970" baseType="lpstr">
      <vt:lpstr>Total</vt:lpstr>
      <vt:lpstr>Coal</vt:lpstr>
      <vt:lpstr>Peat</vt:lpstr>
      <vt:lpstr>Oil</vt:lpstr>
      <vt:lpstr>Gas</vt:lpstr>
      <vt:lpstr>Renewables</vt:lpstr>
      <vt:lpstr>Non-Renewable (Wastes)</vt:lpstr>
      <vt:lpstr>Electricity</vt:lpstr>
      <vt:lpstr>ANTAFETOT</vt:lpstr>
      <vt:lpstr>ANTBNKTOT</vt:lpstr>
      <vt:lpstr>ANTEXPTOT</vt:lpstr>
      <vt:lpstr>ANTEXTELE</vt:lpstr>
      <vt:lpstr>ANTEXTHEA</vt:lpstr>
      <vt:lpstr>ANTEXTOTH</vt:lpstr>
      <vt:lpstr>ANTEXTTOT</vt:lpstr>
      <vt:lpstr>ANTFNLAFS</vt:lpstr>
      <vt:lpstr>ANTFNLAGR</vt:lpstr>
      <vt:lpstr>ANTFNLATD</vt:lpstr>
      <vt:lpstr>ANTFNLATI</vt:lpstr>
      <vt:lpstr>ANTFNLBMF</vt:lpstr>
      <vt:lpstr>ANTFNLCMF</vt:lpstr>
      <vt:lpstr>ANTFNLCON</vt:lpstr>
      <vt:lpstr>ANTFNLCSR</vt:lpstr>
      <vt:lpstr>ANTFNLEAO</vt:lpstr>
      <vt:lpstr>ANTFNLEDU</vt:lpstr>
      <vt:lpstr>ANTFNLFAB</vt:lpstr>
      <vt:lpstr>ANTFNLFIR</vt:lpstr>
      <vt:lpstr>ANTFNLFIS</vt:lpstr>
      <vt:lpstr>ANTFNLFUT</vt:lpstr>
      <vt:lpstr>ANTFNLIAC</vt:lpstr>
      <vt:lpstr>ANTFNLIND</vt:lpstr>
      <vt:lpstr>ANTFNLLGV</vt:lpstr>
      <vt:lpstr>ANTFNLMAE</vt:lpstr>
      <vt:lpstr>ANTFNLNAV</vt:lpstr>
      <vt:lpstr>ANTFNLNEM</vt:lpstr>
      <vt:lpstr>ANTFNLNOT</vt:lpstr>
      <vt:lpstr>ANTFNLOMN</vt:lpstr>
      <vt:lpstr>ANTFNLONM</vt:lpstr>
      <vt:lpstr>ANTFNLOSS</vt:lpstr>
      <vt:lpstr>ANTFNLPAM</vt:lpstr>
      <vt:lpstr>ANTFNLPPP</vt:lpstr>
      <vt:lpstr>ANTFNLPSR</vt:lpstr>
      <vt:lpstr>ANTFNLRAI</vt:lpstr>
      <vt:lpstr>ANTFNLRES</vt:lpstr>
      <vt:lpstr>ANTFNLRFT</vt:lpstr>
      <vt:lpstr>ANTFNLRPC</vt:lpstr>
      <vt:lpstr>ANTFNLRPP</vt:lpstr>
      <vt:lpstr>ANTFNLRPR</vt:lpstr>
      <vt:lpstr>ANTFNLSER</vt:lpstr>
      <vt:lpstr>ANTFNLSWA</vt:lpstr>
      <vt:lpstr>ANTFNLTAS</vt:lpstr>
      <vt:lpstr>ANTFNLTEM</vt:lpstr>
      <vt:lpstr>ANTFNLTOT</vt:lpstr>
      <vt:lpstr>ANTFNLTRA</vt:lpstr>
      <vt:lpstr>ANTFNLTTP</vt:lpstr>
      <vt:lpstr>ANTFNLWRV</vt:lpstr>
      <vt:lpstr>ANTFNLWSW</vt:lpstr>
      <vt:lpstr>ANTFNLWWP</vt:lpstr>
      <vt:lpstr>ANTIMPTOT</vt:lpstr>
      <vt:lpstr>ANTNONRFF</vt:lpstr>
      <vt:lpstr>ANTNONTOT</vt:lpstr>
      <vt:lpstr>ANTOWNTOT</vt:lpstr>
      <vt:lpstr>ANTPNETOT</vt:lpstr>
      <vt:lpstr>ANTPRMTOT</vt:lpstr>
      <vt:lpstr>ANTPROTOT</vt:lpstr>
      <vt:lpstr>ANTSTCTOT</vt:lpstr>
      <vt:lpstr>ANTSTDTOT</vt:lpstr>
      <vt:lpstr>ANTTIPCHP</vt:lpstr>
      <vt:lpstr>ANTTIPPBQ</vt:lpstr>
      <vt:lpstr>ANTTIPPUB</vt:lpstr>
      <vt:lpstr>ANTTIPPUM</vt:lpstr>
      <vt:lpstr>ANTTIPREF</vt:lpstr>
      <vt:lpstr>ANTTIPTOT</vt:lpstr>
      <vt:lpstr>ANTTOPCEO</vt:lpstr>
      <vt:lpstr>ANTTOPPBQ</vt:lpstr>
      <vt:lpstr>ANTTOPPUB</vt:lpstr>
      <vt:lpstr>ANTTOPPUM</vt:lpstr>
      <vt:lpstr>ANTTOPREF</vt:lpstr>
      <vt:lpstr>ANTTOPTOT</vt:lpstr>
      <vt:lpstr>BGMAFETOT</vt:lpstr>
      <vt:lpstr>BGMBNKTOT</vt:lpstr>
      <vt:lpstr>BGMEXPTOT</vt:lpstr>
      <vt:lpstr>BGMEXTELE</vt:lpstr>
      <vt:lpstr>BGMEXTHEA</vt:lpstr>
      <vt:lpstr>BGMEXTOTH</vt:lpstr>
      <vt:lpstr>BGMEXTTOT</vt:lpstr>
      <vt:lpstr>BGMFNLAFS</vt:lpstr>
      <vt:lpstr>BGMFNLAGR</vt:lpstr>
      <vt:lpstr>BGMFNLATD</vt:lpstr>
      <vt:lpstr>BGMFNLATI</vt:lpstr>
      <vt:lpstr>BGMFNLBMF</vt:lpstr>
      <vt:lpstr>BGMFNLCMF</vt:lpstr>
      <vt:lpstr>BGMFNLCON</vt:lpstr>
      <vt:lpstr>BGMFNLCSR</vt:lpstr>
      <vt:lpstr>BGMFNLEAO</vt:lpstr>
      <vt:lpstr>BGMFNLEDU</vt:lpstr>
      <vt:lpstr>BGMFNLFAB</vt:lpstr>
      <vt:lpstr>BGMFNLFIR</vt:lpstr>
      <vt:lpstr>BGMFNLFIS</vt:lpstr>
      <vt:lpstr>BGMFNLFUT</vt:lpstr>
      <vt:lpstr>BGMFNLIAC</vt:lpstr>
      <vt:lpstr>BGMFNLIND</vt:lpstr>
      <vt:lpstr>BGMFNLLGV</vt:lpstr>
      <vt:lpstr>BGMFNLMAE</vt:lpstr>
      <vt:lpstr>BGMFNLNAV</vt:lpstr>
      <vt:lpstr>BGMFNLNEM</vt:lpstr>
      <vt:lpstr>BGMFNLNOT</vt:lpstr>
      <vt:lpstr>BGMFNLOMN</vt:lpstr>
      <vt:lpstr>BGMFNLONM</vt:lpstr>
      <vt:lpstr>BGMFNLOSS</vt:lpstr>
      <vt:lpstr>BGMFNLPAM</vt:lpstr>
      <vt:lpstr>BGMFNLPPP</vt:lpstr>
      <vt:lpstr>BGMFNLPSR</vt:lpstr>
      <vt:lpstr>BGMFNLRAI</vt:lpstr>
      <vt:lpstr>BGMFNLRES</vt:lpstr>
      <vt:lpstr>BGMFNLRFT</vt:lpstr>
      <vt:lpstr>BGMFNLRPC</vt:lpstr>
      <vt:lpstr>BGMFNLRPP</vt:lpstr>
      <vt:lpstr>BGMFNLRPR</vt:lpstr>
      <vt:lpstr>BGMFNLSER</vt:lpstr>
      <vt:lpstr>BGMFNLSWA</vt:lpstr>
      <vt:lpstr>BGMFNLTAS</vt:lpstr>
      <vt:lpstr>BGMFNLTEM</vt:lpstr>
      <vt:lpstr>BGMFNLTOT</vt:lpstr>
      <vt:lpstr>BGMFNLTRA</vt:lpstr>
      <vt:lpstr>BGMFNLTTP</vt:lpstr>
      <vt:lpstr>BGMFNLWRV</vt:lpstr>
      <vt:lpstr>BGMFNLWSW</vt:lpstr>
      <vt:lpstr>BGMFNLWWP</vt:lpstr>
      <vt:lpstr>BGMIMPTOT</vt:lpstr>
      <vt:lpstr>BGMNONRFF</vt:lpstr>
      <vt:lpstr>BGMNONTOT</vt:lpstr>
      <vt:lpstr>BGMOWNTOT</vt:lpstr>
      <vt:lpstr>BGMPNETOT</vt:lpstr>
      <vt:lpstr>BGMPRMTOT</vt:lpstr>
      <vt:lpstr>BGMPROTOT</vt:lpstr>
      <vt:lpstr>BGMSTCTOT</vt:lpstr>
      <vt:lpstr>BGMSTDTOT</vt:lpstr>
      <vt:lpstr>BGMTIPCHP</vt:lpstr>
      <vt:lpstr>BGMTIPPBQ</vt:lpstr>
      <vt:lpstr>BGMTIPPUB</vt:lpstr>
      <vt:lpstr>BGMTIPPUM</vt:lpstr>
      <vt:lpstr>BGMTIPREF</vt:lpstr>
      <vt:lpstr>BGMTIPTOT</vt:lpstr>
      <vt:lpstr>BGMTOPCEO</vt:lpstr>
      <vt:lpstr>BGMTOPPBQ</vt:lpstr>
      <vt:lpstr>BGMTOPPUB</vt:lpstr>
      <vt:lpstr>BGMTOPPUM</vt:lpstr>
      <vt:lpstr>BGMTOPREF</vt:lpstr>
      <vt:lpstr>BGMTOPTOT</vt:lpstr>
      <vt:lpstr>BGSAFETOT</vt:lpstr>
      <vt:lpstr>BGSBNKTOT</vt:lpstr>
      <vt:lpstr>BGSEXPTOT</vt:lpstr>
      <vt:lpstr>BGSEXTELE</vt:lpstr>
      <vt:lpstr>BGSEXTHEA</vt:lpstr>
      <vt:lpstr>BGSEXTOTH</vt:lpstr>
      <vt:lpstr>BGSEXTTOT</vt:lpstr>
      <vt:lpstr>BGSFNLAFS</vt:lpstr>
      <vt:lpstr>BGSFNLAGR</vt:lpstr>
      <vt:lpstr>BGSFNLATD</vt:lpstr>
      <vt:lpstr>BGSFNLATI</vt:lpstr>
      <vt:lpstr>BGSFNLBMF</vt:lpstr>
      <vt:lpstr>BGSFNLCMF</vt:lpstr>
      <vt:lpstr>BGSFNLCON</vt:lpstr>
      <vt:lpstr>BGSFNLCSR</vt:lpstr>
      <vt:lpstr>BGSFNLEAO</vt:lpstr>
      <vt:lpstr>BGSFNLEDU</vt:lpstr>
      <vt:lpstr>BGSFNLFAB</vt:lpstr>
      <vt:lpstr>BGSFNLFIR</vt:lpstr>
      <vt:lpstr>BGSFNLFIS</vt:lpstr>
      <vt:lpstr>BGSFNLFUT</vt:lpstr>
      <vt:lpstr>BGSFNLIAC</vt:lpstr>
      <vt:lpstr>BGSFNLIND</vt:lpstr>
      <vt:lpstr>BGSFNLLGV</vt:lpstr>
      <vt:lpstr>BGSFNLMAE</vt:lpstr>
      <vt:lpstr>BGSFNLNAV</vt:lpstr>
      <vt:lpstr>BGSFNLNEM</vt:lpstr>
      <vt:lpstr>BGSFNLNOT</vt:lpstr>
      <vt:lpstr>BGSFNLOMN</vt:lpstr>
      <vt:lpstr>BGSFNLONM</vt:lpstr>
      <vt:lpstr>BGSFNLOSS</vt:lpstr>
      <vt:lpstr>BGSFNLPAM</vt:lpstr>
      <vt:lpstr>BGSFNLPPP</vt:lpstr>
      <vt:lpstr>BGSFNLPSR</vt:lpstr>
      <vt:lpstr>BGSFNLRAI</vt:lpstr>
      <vt:lpstr>BGSFNLRES</vt:lpstr>
      <vt:lpstr>BGSFNLRFT</vt:lpstr>
      <vt:lpstr>BGSFNLRPC</vt:lpstr>
      <vt:lpstr>BGSFNLRPP</vt:lpstr>
      <vt:lpstr>BGSFNLRPR</vt:lpstr>
      <vt:lpstr>BGSFNLSER</vt:lpstr>
      <vt:lpstr>BGSFNLSWA</vt:lpstr>
      <vt:lpstr>BGSFNLTAS</vt:lpstr>
      <vt:lpstr>BGSFNLTEM</vt:lpstr>
      <vt:lpstr>BGSFNLTOT</vt:lpstr>
      <vt:lpstr>BGSFNLTRA</vt:lpstr>
      <vt:lpstr>BGSFNLTTP</vt:lpstr>
      <vt:lpstr>BGSFNLWRV</vt:lpstr>
      <vt:lpstr>BGSFNLWSW</vt:lpstr>
      <vt:lpstr>BGSFNLWWP</vt:lpstr>
      <vt:lpstr>BGSIMPTOT</vt:lpstr>
      <vt:lpstr>BGSNONRFF</vt:lpstr>
      <vt:lpstr>BGSNONTOT</vt:lpstr>
      <vt:lpstr>BGSOWNTOT</vt:lpstr>
      <vt:lpstr>BGSPNETOT</vt:lpstr>
      <vt:lpstr>BGSPRMTOT</vt:lpstr>
      <vt:lpstr>BGSPROTOT</vt:lpstr>
      <vt:lpstr>BGSSTCTOT</vt:lpstr>
      <vt:lpstr>BGSSTDTOT</vt:lpstr>
      <vt:lpstr>BGSTIPCHP</vt:lpstr>
      <vt:lpstr>BGSTIPPBQ</vt:lpstr>
      <vt:lpstr>BGSTIPPUB</vt:lpstr>
      <vt:lpstr>BGSTIPPUM</vt:lpstr>
      <vt:lpstr>BGSTIPREF</vt:lpstr>
      <vt:lpstr>BGSTIPTOT</vt:lpstr>
      <vt:lpstr>BGSTOPCEO</vt:lpstr>
      <vt:lpstr>BGSTOPPBQ</vt:lpstr>
      <vt:lpstr>BGSTOPPUB</vt:lpstr>
      <vt:lpstr>BGSTOPPUM</vt:lpstr>
      <vt:lpstr>BGSTOPREF</vt:lpstr>
      <vt:lpstr>BGSTOPTOT</vt:lpstr>
      <vt:lpstr>BIDAFETOT</vt:lpstr>
      <vt:lpstr>BIDBNKTOT</vt:lpstr>
      <vt:lpstr>BIDEXPTOT</vt:lpstr>
      <vt:lpstr>BIDEXTELE</vt:lpstr>
      <vt:lpstr>BIDEXTHEA</vt:lpstr>
      <vt:lpstr>BIDEXTOTH</vt:lpstr>
      <vt:lpstr>BIDEXTTOT</vt:lpstr>
      <vt:lpstr>BIDFNLAFS</vt:lpstr>
      <vt:lpstr>BIDFNLAGR</vt:lpstr>
      <vt:lpstr>BIDFNLATD</vt:lpstr>
      <vt:lpstr>BIDFNLATI</vt:lpstr>
      <vt:lpstr>BIDFNLBMF</vt:lpstr>
      <vt:lpstr>BIDFNLCMF</vt:lpstr>
      <vt:lpstr>BIDFNLCON</vt:lpstr>
      <vt:lpstr>BIDFNLCSR</vt:lpstr>
      <vt:lpstr>BIDFNLEAO</vt:lpstr>
      <vt:lpstr>BIDFNLEDU</vt:lpstr>
      <vt:lpstr>BIDFNLFAB</vt:lpstr>
      <vt:lpstr>BIDFNLFIR</vt:lpstr>
      <vt:lpstr>BIDFNLFIS</vt:lpstr>
      <vt:lpstr>BIDFNLFUT</vt:lpstr>
      <vt:lpstr>BIDFNLIAC</vt:lpstr>
      <vt:lpstr>BIDFNLIND</vt:lpstr>
      <vt:lpstr>BIDFNLLGV</vt:lpstr>
      <vt:lpstr>BIDFNLMAE</vt:lpstr>
      <vt:lpstr>BIDFNLNAV</vt:lpstr>
      <vt:lpstr>BIDFNLNEM</vt:lpstr>
      <vt:lpstr>BIDFNLNOT</vt:lpstr>
      <vt:lpstr>BIDFNLOMN</vt:lpstr>
      <vt:lpstr>BIDFNLONM</vt:lpstr>
      <vt:lpstr>BIDFNLOSS</vt:lpstr>
      <vt:lpstr>BIDFNLPAM</vt:lpstr>
      <vt:lpstr>BIDFNLPPP</vt:lpstr>
      <vt:lpstr>BIDFNLPSR</vt:lpstr>
      <vt:lpstr>BIDFNLRAI</vt:lpstr>
      <vt:lpstr>BIDFNLRES</vt:lpstr>
      <vt:lpstr>BIDFNLRFT</vt:lpstr>
      <vt:lpstr>BIDFNLRPC</vt:lpstr>
      <vt:lpstr>BIDFNLRPP</vt:lpstr>
      <vt:lpstr>BIDFNLRPR</vt:lpstr>
      <vt:lpstr>BIDFNLSER</vt:lpstr>
      <vt:lpstr>BIDFNLSWA</vt:lpstr>
      <vt:lpstr>BIDFNLTAS</vt:lpstr>
      <vt:lpstr>BIDFNLTEM</vt:lpstr>
      <vt:lpstr>BIDFNLTOT</vt:lpstr>
      <vt:lpstr>BIDFNLTRA</vt:lpstr>
      <vt:lpstr>BIDFNLTTP</vt:lpstr>
      <vt:lpstr>BIDFNLWRV</vt:lpstr>
      <vt:lpstr>BIDFNLWSW</vt:lpstr>
      <vt:lpstr>BIDFNLWWP</vt:lpstr>
      <vt:lpstr>BIDIMPTOT</vt:lpstr>
      <vt:lpstr>BIDNONRFF</vt:lpstr>
      <vt:lpstr>BIDNONTOT</vt:lpstr>
      <vt:lpstr>BIDOWNTOT</vt:lpstr>
      <vt:lpstr>BIDPNETOT</vt:lpstr>
      <vt:lpstr>BIDPRMTOT</vt:lpstr>
      <vt:lpstr>BIDPROTOT</vt:lpstr>
      <vt:lpstr>BIDSTCTOT</vt:lpstr>
      <vt:lpstr>BIDSTDTOT</vt:lpstr>
      <vt:lpstr>BIDTIPCHP</vt:lpstr>
      <vt:lpstr>BIDTIPPBQ</vt:lpstr>
      <vt:lpstr>BIDTIPPUB</vt:lpstr>
      <vt:lpstr>BIDTIPPUM</vt:lpstr>
      <vt:lpstr>BIDTIPREF</vt:lpstr>
      <vt:lpstr>BIDTIPTOT</vt:lpstr>
      <vt:lpstr>BIDTOPCEO</vt:lpstr>
      <vt:lpstr>BIDTOPPBQ</vt:lpstr>
      <vt:lpstr>BIDTOPPUB</vt:lpstr>
      <vt:lpstr>BIDTOPPUM</vt:lpstr>
      <vt:lpstr>BIDTOPREF</vt:lpstr>
      <vt:lpstr>BIDTOPTOT</vt:lpstr>
      <vt:lpstr>BITAFETOT</vt:lpstr>
      <vt:lpstr>BITBNKTOT</vt:lpstr>
      <vt:lpstr>BITEXPTOT</vt:lpstr>
      <vt:lpstr>BITEXTELE</vt:lpstr>
      <vt:lpstr>BITEXTHEA</vt:lpstr>
      <vt:lpstr>BITEXTOTH</vt:lpstr>
      <vt:lpstr>BITEXTTOT</vt:lpstr>
      <vt:lpstr>BITFNLAFS</vt:lpstr>
      <vt:lpstr>BITFNLAGR</vt:lpstr>
      <vt:lpstr>BITFNLATD</vt:lpstr>
      <vt:lpstr>BITFNLATI</vt:lpstr>
      <vt:lpstr>BITFNLBMF</vt:lpstr>
      <vt:lpstr>BITFNLCMF</vt:lpstr>
      <vt:lpstr>BITFNLCON</vt:lpstr>
      <vt:lpstr>BITFNLCSR</vt:lpstr>
      <vt:lpstr>BITFNLEAO</vt:lpstr>
      <vt:lpstr>BITFNLEDU</vt:lpstr>
      <vt:lpstr>BITFNLFAB</vt:lpstr>
      <vt:lpstr>BITFNLFIR</vt:lpstr>
      <vt:lpstr>BITFNLFIS</vt:lpstr>
      <vt:lpstr>BITFNLFUT</vt:lpstr>
      <vt:lpstr>BITFNLIAC</vt:lpstr>
      <vt:lpstr>BITFNLIND</vt:lpstr>
      <vt:lpstr>BITFNLLGV</vt:lpstr>
      <vt:lpstr>BITFNLMAE</vt:lpstr>
      <vt:lpstr>BITFNLNAV</vt:lpstr>
      <vt:lpstr>BITFNLNEM</vt:lpstr>
      <vt:lpstr>BITFNLNOT</vt:lpstr>
      <vt:lpstr>BITFNLOMN</vt:lpstr>
      <vt:lpstr>BITFNLONM</vt:lpstr>
      <vt:lpstr>BITFNLOSS</vt:lpstr>
      <vt:lpstr>BITFNLPAM</vt:lpstr>
      <vt:lpstr>BITFNLPPP</vt:lpstr>
      <vt:lpstr>BITFNLPSR</vt:lpstr>
      <vt:lpstr>BITFNLRAI</vt:lpstr>
      <vt:lpstr>BITFNLRES</vt:lpstr>
      <vt:lpstr>BITFNLRFT</vt:lpstr>
      <vt:lpstr>BITFNLRPC</vt:lpstr>
      <vt:lpstr>BITFNLRPP</vt:lpstr>
      <vt:lpstr>BITFNLRPR</vt:lpstr>
      <vt:lpstr>BITFNLSER</vt:lpstr>
      <vt:lpstr>BITFNLSWA</vt:lpstr>
      <vt:lpstr>BITFNLTAS</vt:lpstr>
      <vt:lpstr>BITFNLTEM</vt:lpstr>
      <vt:lpstr>BITFNLTOT</vt:lpstr>
      <vt:lpstr>BITFNLTRA</vt:lpstr>
      <vt:lpstr>BITFNLTTP</vt:lpstr>
      <vt:lpstr>BITFNLWRV</vt:lpstr>
      <vt:lpstr>BITFNLWSW</vt:lpstr>
      <vt:lpstr>BITFNLWWP</vt:lpstr>
      <vt:lpstr>BITIMPTOT</vt:lpstr>
      <vt:lpstr>BITNONRFF</vt:lpstr>
      <vt:lpstr>BITNONTOT</vt:lpstr>
      <vt:lpstr>BITOWNTOT</vt:lpstr>
      <vt:lpstr>BITPNETOT</vt:lpstr>
      <vt:lpstr>BITPRMTOT</vt:lpstr>
      <vt:lpstr>BITPROTOT</vt:lpstr>
      <vt:lpstr>BITSTCTOT</vt:lpstr>
      <vt:lpstr>BITSTDTOT</vt:lpstr>
      <vt:lpstr>BITTIPCHP</vt:lpstr>
      <vt:lpstr>BITTIPPBQ</vt:lpstr>
      <vt:lpstr>BITTIPPUB</vt:lpstr>
      <vt:lpstr>BITTIPPUM</vt:lpstr>
      <vt:lpstr>BITTIPREF</vt:lpstr>
      <vt:lpstr>BITTIPTOT</vt:lpstr>
      <vt:lpstr>BITTOPCEO</vt:lpstr>
      <vt:lpstr>BITTOPPBQ</vt:lpstr>
      <vt:lpstr>BITTOPPUB</vt:lpstr>
      <vt:lpstr>BITTOPPUM</vt:lpstr>
      <vt:lpstr>BITTOPREF</vt:lpstr>
      <vt:lpstr>BITTOPTOT</vt:lpstr>
      <vt:lpstr>BKBAFETOT</vt:lpstr>
      <vt:lpstr>BKBBNKTOT</vt:lpstr>
      <vt:lpstr>BKBEXPTOT</vt:lpstr>
      <vt:lpstr>BKBEXTELE</vt:lpstr>
      <vt:lpstr>BKBEXTHEA</vt:lpstr>
      <vt:lpstr>BKBEXTOTH</vt:lpstr>
      <vt:lpstr>BKBEXTTOT</vt:lpstr>
      <vt:lpstr>BKBFNLAFS</vt:lpstr>
      <vt:lpstr>BKBFNLAGR</vt:lpstr>
      <vt:lpstr>BKBFNLATD</vt:lpstr>
      <vt:lpstr>BKBFNLATI</vt:lpstr>
      <vt:lpstr>BKBFNLBMF</vt:lpstr>
      <vt:lpstr>BKBFNLCMF</vt:lpstr>
      <vt:lpstr>BKBFNLCON</vt:lpstr>
      <vt:lpstr>BKBFNLCSR</vt:lpstr>
      <vt:lpstr>BKBFNLEAO</vt:lpstr>
      <vt:lpstr>BKBFNLEDU</vt:lpstr>
      <vt:lpstr>BKBFNLFAB</vt:lpstr>
      <vt:lpstr>BKBFNLFIR</vt:lpstr>
      <vt:lpstr>BKBFNLFIS</vt:lpstr>
      <vt:lpstr>BKBFNLFUT</vt:lpstr>
      <vt:lpstr>BKBFNLIAC</vt:lpstr>
      <vt:lpstr>BKBFNLIND</vt:lpstr>
      <vt:lpstr>BKBFNLLGV</vt:lpstr>
      <vt:lpstr>BKBFNLMAE</vt:lpstr>
      <vt:lpstr>BKBFNLNAV</vt:lpstr>
      <vt:lpstr>BKBFNLNEM</vt:lpstr>
      <vt:lpstr>BKBFNLNOT</vt:lpstr>
      <vt:lpstr>BKBFNLOMN</vt:lpstr>
      <vt:lpstr>BKBFNLONM</vt:lpstr>
      <vt:lpstr>BKBFNLOSS</vt:lpstr>
      <vt:lpstr>BKBFNLPAM</vt:lpstr>
      <vt:lpstr>BKBFNLPPP</vt:lpstr>
      <vt:lpstr>BKBFNLPSR</vt:lpstr>
      <vt:lpstr>BKBFNLRAI</vt:lpstr>
      <vt:lpstr>BKBFNLRES</vt:lpstr>
      <vt:lpstr>BKBFNLRFT</vt:lpstr>
      <vt:lpstr>BKBFNLRPC</vt:lpstr>
      <vt:lpstr>BKBFNLRPP</vt:lpstr>
      <vt:lpstr>BKBFNLRPR</vt:lpstr>
      <vt:lpstr>BKBFNLSER</vt:lpstr>
      <vt:lpstr>BKBFNLSWA</vt:lpstr>
      <vt:lpstr>BKBFNLTAS</vt:lpstr>
      <vt:lpstr>BKBFNLTEM</vt:lpstr>
      <vt:lpstr>BKBFNLTOT</vt:lpstr>
      <vt:lpstr>BKBFNLTRA</vt:lpstr>
      <vt:lpstr>BKBFNLTTP</vt:lpstr>
      <vt:lpstr>BKBFNLWRV</vt:lpstr>
      <vt:lpstr>BKBFNLWSW</vt:lpstr>
      <vt:lpstr>BKBFNLWWP</vt:lpstr>
      <vt:lpstr>BKBIMPTOT</vt:lpstr>
      <vt:lpstr>BKBNONRFF</vt:lpstr>
      <vt:lpstr>BKBNONTOT</vt:lpstr>
      <vt:lpstr>BKBOWNTOT</vt:lpstr>
      <vt:lpstr>BKBPNETOT</vt:lpstr>
      <vt:lpstr>BKBPRMTOT</vt:lpstr>
      <vt:lpstr>BKBPROTOT</vt:lpstr>
      <vt:lpstr>BKBSTCTOT</vt:lpstr>
      <vt:lpstr>BKBSTDTOT</vt:lpstr>
      <vt:lpstr>BKBTIPCHP</vt:lpstr>
      <vt:lpstr>BKBTIPPBQ</vt:lpstr>
      <vt:lpstr>BKBTIPPUB</vt:lpstr>
      <vt:lpstr>BKBTIPPUM</vt:lpstr>
      <vt:lpstr>BKBTIPREF</vt:lpstr>
      <vt:lpstr>BKBTIPTOT</vt:lpstr>
      <vt:lpstr>BKBTOPCEO</vt:lpstr>
      <vt:lpstr>BKBTOPPBQ</vt:lpstr>
      <vt:lpstr>BKBTOPPUB</vt:lpstr>
      <vt:lpstr>BKBTOPPUM</vt:lpstr>
      <vt:lpstr>BKBTOPREF</vt:lpstr>
      <vt:lpstr>BKBTOPTOT</vt:lpstr>
      <vt:lpstr>BLQAFETOT</vt:lpstr>
      <vt:lpstr>BLQBNKTOT</vt:lpstr>
      <vt:lpstr>BLQEXPTOT</vt:lpstr>
      <vt:lpstr>BLQEXTELE</vt:lpstr>
      <vt:lpstr>BLQEXTHEA</vt:lpstr>
      <vt:lpstr>BLQEXTOTH</vt:lpstr>
      <vt:lpstr>BLQEXTTOT</vt:lpstr>
      <vt:lpstr>BLQFNLAGR</vt:lpstr>
      <vt:lpstr>BLQFNLATD</vt:lpstr>
      <vt:lpstr>BLQFNLATI</vt:lpstr>
      <vt:lpstr>BLQFNLBMF</vt:lpstr>
      <vt:lpstr>BLQFNLCMF</vt:lpstr>
      <vt:lpstr>BLQFNLCSR</vt:lpstr>
      <vt:lpstr>BLQFNLEAO</vt:lpstr>
      <vt:lpstr>BLQFNLFAB</vt:lpstr>
      <vt:lpstr>BLQFNLFIS</vt:lpstr>
      <vt:lpstr>BLQFNLFUT</vt:lpstr>
      <vt:lpstr>BLQFNLIND</vt:lpstr>
      <vt:lpstr>BLQFNLLGV</vt:lpstr>
      <vt:lpstr>BLQFNLMAE</vt:lpstr>
      <vt:lpstr>BLQFNLNAV</vt:lpstr>
      <vt:lpstr>BLQFNLNEM</vt:lpstr>
      <vt:lpstr>BLQFNLNOT</vt:lpstr>
      <vt:lpstr>BLQFNLOMN</vt:lpstr>
      <vt:lpstr>BLQFNLONM</vt:lpstr>
      <vt:lpstr>BLQFNLPPP</vt:lpstr>
      <vt:lpstr>BLQFNLPSR</vt:lpstr>
      <vt:lpstr>BLQFNLRAI</vt:lpstr>
      <vt:lpstr>BLQFNLRES</vt:lpstr>
      <vt:lpstr>BLQFNLRFT</vt:lpstr>
      <vt:lpstr>BLQFNLRPC</vt:lpstr>
      <vt:lpstr>BLQFNLRPP</vt:lpstr>
      <vt:lpstr>BLQFNLRPR</vt:lpstr>
      <vt:lpstr>BLQFNLSER</vt:lpstr>
      <vt:lpstr>BLQFNLTEM</vt:lpstr>
      <vt:lpstr>BLQFNLTOT</vt:lpstr>
      <vt:lpstr>BLQFNLTRA</vt:lpstr>
      <vt:lpstr>BLQFNLTTP</vt:lpstr>
      <vt:lpstr>BLQFNLWWP</vt:lpstr>
      <vt:lpstr>BLQIMPTOT</vt:lpstr>
      <vt:lpstr>BLQNONRFF</vt:lpstr>
      <vt:lpstr>BLQNONTOT</vt:lpstr>
      <vt:lpstr>BLQOWNTOT</vt:lpstr>
      <vt:lpstr>BLQPNETOT</vt:lpstr>
      <vt:lpstr>BLQPRMTOT</vt:lpstr>
      <vt:lpstr>BLQPROTOT</vt:lpstr>
      <vt:lpstr>BLQSTCTOT</vt:lpstr>
      <vt:lpstr>BLQSTDTOT</vt:lpstr>
      <vt:lpstr>BLQTIPCHP</vt:lpstr>
      <vt:lpstr>BLQTIPPBQ</vt:lpstr>
      <vt:lpstr>BLQTIPPUB</vt:lpstr>
      <vt:lpstr>BLQTIPPUM</vt:lpstr>
      <vt:lpstr>BLQTIPREF</vt:lpstr>
      <vt:lpstr>BLQTIPTOT</vt:lpstr>
      <vt:lpstr>BLQTOPCEO</vt:lpstr>
      <vt:lpstr>BLQTOPPBQ</vt:lpstr>
      <vt:lpstr>BLQTOPPUB</vt:lpstr>
      <vt:lpstr>BLQTOPPUM</vt:lpstr>
      <vt:lpstr>BLQTOPREF</vt:lpstr>
      <vt:lpstr>BLQTOPTOT</vt:lpstr>
      <vt:lpstr>BOMAFETOT</vt:lpstr>
      <vt:lpstr>BOMBNKTOT</vt:lpstr>
      <vt:lpstr>BOMEXPTOT</vt:lpstr>
      <vt:lpstr>BOMEXTELE</vt:lpstr>
      <vt:lpstr>BOMEXTHEA</vt:lpstr>
      <vt:lpstr>BOMEXTOTH</vt:lpstr>
      <vt:lpstr>BOMEXTTOT</vt:lpstr>
      <vt:lpstr>BOMFNLAFS</vt:lpstr>
      <vt:lpstr>BOMFNLAGR</vt:lpstr>
      <vt:lpstr>BOMFNLATD</vt:lpstr>
      <vt:lpstr>BOMFNLATI</vt:lpstr>
      <vt:lpstr>BOMFNLBMF</vt:lpstr>
      <vt:lpstr>BOMFNLCMF</vt:lpstr>
      <vt:lpstr>BOMFNLCON</vt:lpstr>
      <vt:lpstr>BOMFNLCSR</vt:lpstr>
      <vt:lpstr>BOMFNLEAO</vt:lpstr>
      <vt:lpstr>BOMFNLEDU</vt:lpstr>
      <vt:lpstr>BOMFNLFAB</vt:lpstr>
      <vt:lpstr>BOMFNLFIR</vt:lpstr>
      <vt:lpstr>BOMFNLFIS</vt:lpstr>
      <vt:lpstr>BOMFNLFUT</vt:lpstr>
      <vt:lpstr>BOMFNLIAC</vt:lpstr>
      <vt:lpstr>BOMFNLIND</vt:lpstr>
      <vt:lpstr>BOMFNLLGV</vt:lpstr>
      <vt:lpstr>BOMFNLMAE</vt:lpstr>
      <vt:lpstr>BOMFNLNAV</vt:lpstr>
      <vt:lpstr>BOMFNLNEM</vt:lpstr>
      <vt:lpstr>BOMFNLNOT</vt:lpstr>
      <vt:lpstr>BOMFNLOMN</vt:lpstr>
      <vt:lpstr>BOMFNLONM</vt:lpstr>
      <vt:lpstr>BOMFNLOSS</vt:lpstr>
      <vt:lpstr>BOMFNLPAM</vt:lpstr>
      <vt:lpstr>BOMFNLPPP</vt:lpstr>
      <vt:lpstr>BOMFNLPSR</vt:lpstr>
      <vt:lpstr>BOMFNLRAI</vt:lpstr>
      <vt:lpstr>BOMFNLRES</vt:lpstr>
      <vt:lpstr>BOMFNLRFT</vt:lpstr>
      <vt:lpstr>BOMFNLRPC</vt:lpstr>
      <vt:lpstr>BOMFNLRPP</vt:lpstr>
      <vt:lpstr>BOMFNLRPR</vt:lpstr>
      <vt:lpstr>BOMFNLSER</vt:lpstr>
      <vt:lpstr>BOMFNLSWA</vt:lpstr>
      <vt:lpstr>BOMFNLTAS</vt:lpstr>
      <vt:lpstr>BOMFNLTEM</vt:lpstr>
      <vt:lpstr>BOMFNLTOT</vt:lpstr>
      <vt:lpstr>BOMFNLTRA</vt:lpstr>
      <vt:lpstr>BOMFNLTTP</vt:lpstr>
      <vt:lpstr>BOMFNLWRV</vt:lpstr>
      <vt:lpstr>BOMFNLWSW</vt:lpstr>
      <vt:lpstr>BOMFNLWWP</vt:lpstr>
      <vt:lpstr>BOMIMPTOT</vt:lpstr>
      <vt:lpstr>BOMNONRFF</vt:lpstr>
      <vt:lpstr>BOMNONTOT</vt:lpstr>
      <vt:lpstr>BOMOWNTOT</vt:lpstr>
      <vt:lpstr>BOMPNETOT</vt:lpstr>
      <vt:lpstr>BOMPRMTOT</vt:lpstr>
      <vt:lpstr>BOMPROTOT</vt:lpstr>
      <vt:lpstr>BOMSTCTOT</vt:lpstr>
      <vt:lpstr>BOMSTDTOT</vt:lpstr>
      <vt:lpstr>BOMTIPCHP</vt:lpstr>
      <vt:lpstr>BOMTIPPBQ</vt:lpstr>
      <vt:lpstr>BOMTIPPUB</vt:lpstr>
      <vt:lpstr>BOMTIPPUM</vt:lpstr>
      <vt:lpstr>BOMTIPREF</vt:lpstr>
      <vt:lpstr>BOMTIPTOT</vt:lpstr>
      <vt:lpstr>BOMTOPCEO</vt:lpstr>
      <vt:lpstr>BOMTOPPBQ</vt:lpstr>
      <vt:lpstr>BOMTOPPUB</vt:lpstr>
      <vt:lpstr>BOMTOPPUM</vt:lpstr>
      <vt:lpstr>BOMTOPREF</vt:lpstr>
      <vt:lpstr>BOMTOPTOT</vt:lpstr>
      <vt:lpstr>BRWAFETOT</vt:lpstr>
      <vt:lpstr>BRWBNKTOT</vt:lpstr>
      <vt:lpstr>BRWEXPTOT</vt:lpstr>
      <vt:lpstr>BRWEXTELE</vt:lpstr>
      <vt:lpstr>BRWEXTHEA</vt:lpstr>
      <vt:lpstr>BRWEXTOTH</vt:lpstr>
      <vt:lpstr>BRWEXTTOT</vt:lpstr>
      <vt:lpstr>BRWFNLAGR</vt:lpstr>
      <vt:lpstr>BRWFNLATD</vt:lpstr>
      <vt:lpstr>BRWFNLATI</vt:lpstr>
      <vt:lpstr>BRWFNLBMF</vt:lpstr>
      <vt:lpstr>BRWFNLCMF</vt:lpstr>
      <vt:lpstr>BRWFNLCSR</vt:lpstr>
      <vt:lpstr>BRWFNLEAO</vt:lpstr>
      <vt:lpstr>BRWFNLFAB</vt:lpstr>
      <vt:lpstr>BRWFNLFIS</vt:lpstr>
      <vt:lpstr>BRWFNLFUT</vt:lpstr>
      <vt:lpstr>BRWFNLIND</vt:lpstr>
      <vt:lpstr>BRWFNLLGV</vt:lpstr>
      <vt:lpstr>BRWFNLMAE</vt:lpstr>
      <vt:lpstr>BRWFNLNAV</vt:lpstr>
      <vt:lpstr>BRWFNLNEM</vt:lpstr>
      <vt:lpstr>BRWFNLNOT</vt:lpstr>
      <vt:lpstr>BRWFNLOMN</vt:lpstr>
      <vt:lpstr>BRWFNLONM</vt:lpstr>
      <vt:lpstr>BRWFNLPPP</vt:lpstr>
      <vt:lpstr>BRWFNLPSR</vt:lpstr>
      <vt:lpstr>BRWFNLRAI</vt:lpstr>
      <vt:lpstr>BRWFNLRES</vt:lpstr>
      <vt:lpstr>BRWFNLRFT</vt:lpstr>
      <vt:lpstr>BRWFNLRPC</vt:lpstr>
      <vt:lpstr>BRWFNLRPP</vt:lpstr>
      <vt:lpstr>BRWFNLRPR</vt:lpstr>
      <vt:lpstr>BRWFNLSER</vt:lpstr>
      <vt:lpstr>BRWFNLTEM</vt:lpstr>
      <vt:lpstr>BRWFNLTOT</vt:lpstr>
      <vt:lpstr>BRWFNLTRA</vt:lpstr>
      <vt:lpstr>BRWFNLTTP</vt:lpstr>
      <vt:lpstr>BRWFNLWWP</vt:lpstr>
      <vt:lpstr>BRWIMPTOT</vt:lpstr>
      <vt:lpstr>BRWNONRFF</vt:lpstr>
      <vt:lpstr>BRWNONTOT</vt:lpstr>
      <vt:lpstr>BRWOWNTOT</vt:lpstr>
      <vt:lpstr>BRWPNETOT</vt:lpstr>
      <vt:lpstr>BRWPRMTOT</vt:lpstr>
      <vt:lpstr>BRWPROTOT</vt:lpstr>
      <vt:lpstr>BRWSTCTOT</vt:lpstr>
      <vt:lpstr>BRWSTDTOT</vt:lpstr>
      <vt:lpstr>BRWTIPCHP</vt:lpstr>
      <vt:lpstr>BRWTIPPBQ</vt:lpstr>
      <vt:lpstr>BRWTIPPUB</vt:lpstr>
      <vt:lpstr>BRWTIPPUM</vt:lpstr>
      <vt:lpstr>BRWTIPREF</vt:lpstr>
      <vt:lpstr>BRWTIPTOT</vt:lpstr>
      <vt:lpstr>BRWTOPCEO</vt:lpstr>
      <vt:lpstr>BRWTOPPBQ</vt:lpstr>
      <vt:lpstr>BRWTOPPUB</vt:lpstr>
      <vt:lpstr>BRWTOPPUM</vt:lpstr>
      <vt:lpstr>BRWTOPREF</vt:lpstr>
      <vt:lpstr>BRWTOPTOT</vt:lpstr>
      <vt:lpstr>BTMAFETOT</vt:lpstr>
      <vt:lpstr>BTMBNKTOT</vt:lpstr>
      <vt:lpstr>BTMEXPTOT</vt:lpstr>
      <vt:lpstr>BTMEXTELE</vt:lpstr>
      <vt:lpstr>BTMEXTHEA</vt:lpstr>
      <vt:lpstr>BTMEXTOTH</vt:lpstr>
      <vt:lpstr>BTMEXTTOT</vt:lpstr>
      <vt:lpstr>BTMFNLAFS</vt:lpstr>
      <vt:lpstr>BTMFNLAGR</vt:lpstr>
      <vt:lpstr>BTMFNLATD</vt:lpstr>
      <vt:lpstr>BTMFNLATI</vt:lpstr>
      <vt:lpstr>BTMFNLBMF</vt:lpstr>
      <vt:lpstr>BTMFNLCMF</vt:lpstr>
      <vt:lpstr>BTMFNLCON</vt:lpstr>
      <vt:lpstr>BTMFNLCSR</vt:lpstr>
      <vt:lpstr>BTMFNLEAO</vt:lpstr>
      <vt:lpstr>BTMFNLEDU</vt:lpstr>
      <vt:lpstr>BTMFNLFAB</vt:lpstr>
      <vt:lpstr>BTMFNLFIR</vt:lpstr>
      <vt:lpstr>BTMFNLFIS</vt:lpstr>
      <vt:lpstr>BTMFNLFUT</vt:lpstr>
      <vt:lpstr>BTMFNLIAC</vt:lpstr>
      <vt:lpstr>BTMFNLIND</vt:lpstr>
      <vt:lpstr>BTMFNLLGV</vt:lpstr>
      <vt:lpstr>BTMFNLMAE</vt:lpstr>
      <vt:lpstr>BTMFNLNAV</vt:lpstr>
      <vt:lpstr>BTMFNLNEM</vt:lpstr>
      <vt:lpstr>BTMFNLNOT</vt:lpstr>
      <vt:lpstr>BTMFNLOMN</vt:lpstr>
      <vt:lpstr>BTMFNLONM</vt:lpstr>
      <vt:lpstr>BTMFNLOSS</vt:lpstr>
      <vt:lpstr>BTMFNLPAM</vt:lpstr>
      <vt:lpstr>BTMFNLPPP</vt:lpstr>
      <vt:lpstr>BTMFNLPSR</vt:lpstr>
      <vt:lpstr>BTMFNLRAI</vt:lpstr>
      <vt:lpstr>BTMFNLRES</vt:lpstr>
      <vt:lpstr>BTMFNLRFT</vt:lpstr>
      <vt:lpstr>BTMFNLRPC</vt:lpstr>
      <vt:lpstr>BTMFNLRPP</vt:lpstr>
      <vt:lpstr>BTMFNLRPR</vt:lpstr>
      <vt:lpstr>BTMFNLSER</vt:lpstr>
      <vt:lpstr>BTMFNLSWA</vt:lpstr>
      <vt:lpstr>BTMFNLTAS</vt:lpstr>
      <vt:lpstr>BTMFNLTEM</vt:lpstr>
      <vt:lpstr>BTMFNLTOT</vt:lpstr>
      <vt:lpstr>BTMFNLTRA</vt:lpstr>
      <vt:lpstr>BTMFNLTTP</vt:lpstr>
      <vt:lpstr>BTMFNLWRV</vt:lpstr>
      <vt:lpstr>BTMFNLWSW</vt:lpstr>
      <vt:lpstr>BTMFNLWWP</vt:lpstr>
      <vt:lpstr>BTMIMPTOT</vt:lpstr>
      <vt:lpstr>BTMNONRFF</vt:lpstr>
      <vt:lpstr>BTMNONTOT</vt:lpstr>
      <vt:lpstr>BTMOWNTOT</vt:lpstr>
      <vt:lpstr>BTMPNETOT</vt:lpstr>
      <vt:lpstr>BTMPRMTOT</vt:lpstr>
      <vt:lpstr>BTMPROTOT</vt:lpstr>
      <vt:lpstr>BTMSTCTOT</vt:lpstr>
      <vt:lpstr>BTMSTDTOT</vt:lpstr>
      <vt:lpstr>BTMTIPCHP</vt:lpstr>
      <vt:lpstr>BTMTIPPBQ</vt:lpstr>
      <vt:lpstr>BTMTIPPUB</vt:lpstr>
      <vt:lpstr>BTMTIPPUM</vt:lpstr>
      <vt:lpstr>BTMTIPREF</vt:lpstr>
      <vt:lpstr>BTMTIPTOT</vt:lpstr>
      <vt:lpstr>BTMTOPCEO</vt:lpstr>
      <vt:lpstr>BTMTOPPBQ</vt:lpstr>
      <vt:lpstr>BTMTOPPUB</vt:lpstr>
      <vt:lpstr>BTMTOPPUM</vt:lpstr>
      <vt:lpstr>BTMTOPREF</vt:lpstr>
      <vt:lpstr>BTMTOPTOT</vt:lpstr>
      <vt:lpstr>CDOAFETOT</vt:lpstr>
      <vt:lpstr>CDOBNKTOT</vt:lpstr>
      <vt:lpstr>CDOEXPTOT</vt:lpstr>
      <vt:lpstr>CDOEXTELE</vt:lpstr>
      <vt:lpstr>CDOEXTHEA</vt:lpstr>
      <vt:lpstr>CDOEXTOTH</vt:lpstr>
      <vt:lpstr>CDOEXTTOT</vt:lpstr>
      <vt:lpstr>CDOFNLAFS</vt:lpstr>
      <vt:lpstr>CDOFNLAGR</vt:lpstr>
      <vt:lpstr>CDOFNLATD</vt:lpstr>
      <vt:lpstr>CDOFNLATI</vt:lpstr>
      <vt:lpstr>CDOFNLBMF</vt:lpstr>
      <vt:lpstr>CDOFNLCMF</vt:lpstr>
      <vt:lpstr>CDOFNLCON</vt:lpstr>
      <vt:lpstr>CDOFNLCSR</vt:lpstr>
      <vt:lpstr>CDOFNLEAO</vt:lpstr>
      <vt:lpstr>CDOFNLEDU</vt:lpstr>
      <vt:lpstr>CDOFNLFAB</vt:lpstr>
      <vt:lpstr>CDOFNLFIR</vt:lpstr>
      <vt:lpstr>CDOFNLFIS</vt:lpstr>
      <vt:lpstr>CDOFNLFUT</vt:lpstr>
      <vt:lpstr>CDOFNLIAC</vt:lpstr>
      <vt:lpstr>CDOFNLIND</vt:lpstr>
      <vt:lpstr>CDOFNLLGV</vt:lpstr>
      <vt:lpstr>CDOFNLMAE</vt:lpstr>
      <vt:lpstr>CDOFNLNAV</vt:lpstr>
      <vt:lpstr>CDOFNLNEM</vt:lpstr>
      <vt:lpstr>CDOFNLNOT</vt:lpstr>
      <vt:lpstr>CDOFNLOMN</vt:lpstr>
      <vt:lpstr>CDOFNLONM</vt:lpstr>
      <vt:lpstr>CDOFNLOSS</vt:lpstr>
      <vt:lpstr>CDOFNLPAM</vt:lpstr>
      <vt:lpstr>CDOFNLPPP</vt:lpstr>
      <vt:lpstr>CDOFNLPSR</vt:lpstr>
      <vt:lpstr>CDOFNLRAI</vt:lpstr>
      <vt:lpstr>CDOFNLRES</vt:lpstr>
      <vt:lpstr>CDOFNLRFT</vt:lpstr>
      <vt:lpstr>CDOFNLRPC</vt:lpstr>
      <vt:lpstr>CDOFNLRPP</vt:lpstr>
      <vt:lpstr>CDOFNLRPR</vt:lpstr>
      <vt:lpstr>CDOFNLSER</vt:lpstr>
      <vt:lpstr>CDOFNLSWA</vt:lpstr>
      <vt:lpstr>CDOFNLTAS</vt:lpstr>
      <vt:lpstr>CDOFNLTEM</vt:lpstr>
      <vt:lpstr>CDOFNLTOT</vt:lpstr>
      <vt:lpstr>CDOFNLTRA</vt:lpstr>
      <vt:lpstr>CDOFNLTTP</vt:lpstr>
      <vt:lpstr>CDOFNLWRV</vt:lpstr>
      <vt:lpstr>CDOFNLWSW</vt:lpstr>
      <vt:lpstr>CDOFNLWWP</vt:lpstr>
      <vt:lpstr>CDOIMPTOT</vt:lpstr>
      <vt:lpstr>CDONONRFF</vt:lpstr>
      <vt:lpstr>CDONONTOT</vt:lpstr>
      <vt:lpstr>CDOOWNTOT</vt:lpstr>
      <vt:lpstr>CDOPNETOT</vt:lpstr>
      <vt:lpstr>CDOPRMTOT</vt:lpstr>
      <vt:lpstr>CDOPROTOT</vt:lpstr>
      <vt:lpstr>CDOSTCTOT</vt:lpstr>
      <vt:lpstr>CDOSTDTOT</vt:lpstr>
      <vt:lpstr>CDOTIPCHP</vt:lpstr>
      <vt:lpstr>CDOTIPPBQ</vt:lpstr>
      <vt:lpstr>CDOTIPPUB</vt:lpstr>
      <vt:lpstr>CDOTIPPUM</vt:lpstr>
      <vt:lpstr>CDOTIPREF</vt:lpstr>
      <vt:lpstr>CDOTIPTOT</vt:lpstr>
      <vt:lpstr>CDOTOPCEO</vt:lpstr>
      <vt:lpstr>CDOTOPPBQ</vt:lpstr>
      <vt:lpstr>CDOTOPPUB</vt:lpstr>
      <vt:lpstr>CDOTOPPUM</vt:lpstr>
      <vt:lpstr>CDOTOPREF</vt:lpstr>
      <vt:lpstr>CDOTOPTOT</vt:lpstr>
      <vt:lpstr>Coal</vt:lpstr>
      <vt:lpstr>COKAFETOT</vt:lpstr>
      <vt:lpstr>COKBNKTOT</vt:lpstr>
      <vt:lpstr>COKEXPTOT</vt:lpstr>
      <vt:lpstr>COKEXTELE</vt:lpstr>
      <vt:lpstr>COKEXTHEA</vt:lpstr>
      <vt:lpstr>COKEXTOTH</vt:lpstr>
      <vt:lpstr>COKEXTTOT</vt:lpstr>
      <vt:lpstr>COKFNLAFS</vt:lpstr>
      <vt:lpstr>COKFNLAGR</vt:lpstr>
      <vt:lpstr>COKFNLATD</vt:lpstr>
      <vt:lpstr>COKFNLATI</vt:lpstr>
      <vt:lpstr>COKFNLBMF</vt:lpstr>
      <vt:lpstr>COKFNLCMF</vt:lpstr>
      <vt:lpstr>COKFNLCON</vt:lpstr>
      <vt:lpstr>COKFNLCSR</vt:lpstr>
      <vt:lpstr>COKFNLEAO</vt:lpstr>
      <vt:lpstr>COKFNLEDU</vt:lpstr>
      <vt:lpstr>COKFNLFAB</vt:lpstr>
      <vt:lpstr>COKFNLFIR</vt:lpstr>
      <vt:lpstr>COKFNLFIS</vt:lpstr>
      <vt:lpstr>COKFNLFUT</vt:lpstr>
      <vt:lpstr>COKFNLIAC</vt:lpstr>
      <vt:lpstr>COKFNLIND</vt:lpstr>
      <vt:lpstr>COKFNLLGV</vt:lpstr>
      <vt:lpstr>COKFNLMAE</vt:lpstr>
      <vt:lpstr>COKFNLNAV</vt:lpstr>
      <vt:lpstr>COKFNLNEM</vt:lpstr>
      <vt:lpstr>COKFNLNOT</vt:lpstr>
      <vt:lpstr>COKFNLOMN</vt:lpstr>
      <vt:lpstr>COKFNLONM</vt:lpstr>
      <vt:lpstr>COKFNLOSS</vt:lpstr>
      <vt:lpstr>COKFNLPAM</vt:lpstr>
      <vt:lpstr>COKFNLPPP</vt:lpstr>
      <vt:lpstr>COKFNLPSR</vt:lpstr>
      <vt:lpstr>COKFNLRAI</vt:lpstr>
      <vt:lpstr>COKFNLRES</vt:lpstr>
      <vt:lpstr>COKFNLRFT</vt:lpstr>
      <vt:lpstr>COKFNLRPC</vt:lpstr>
      <vt:lpstr>COKFNLRPP</vt:lpstr>
      <vt:lpstr>COKFNLRPR</vt:lpstr>
      <vt:lpstr>COKFNLSER</vt:lpstr>
      <vt:lpstr>COKFNLSWA</vt:lpstr>
      <vt:lpstr>COKFNLTAS</vt:lpstr>
      <vt:lpstr>COKFNLTEM</vt:lpstr>
      <vt:lpstr>COKFNLTOT</vt:lpstr>
      <vt:lpstr>COKFNLTRA</vt:lpstr>
      <vt:lpstr>COKFNLTTP</vt:lpstr>
      <vt:lpstr>COKFNLWRV</vt:lpstr>
      <vt:lpstr>COKFNLWSW</vt:lpstr>
      <vt:lpstr>COKFNLWWP</vt:lpstr>
      <vt:lpstr>COKIMPTOT</vt:lpstr>
      <vt:lpstr>COKNONRFF</vt:lpstr>
      <vt:lpstr>COKNONTOT</vt:lpstr>
      <vt:lpstr>COKOWNTOT</vt:lpstr>
      <vt:lpstr>COKPNETOT</vt:lpstr>
      <vt:lpstr>COKPRMTOT</vt:lpstr>
      <vt:lpstr>COKPROTOT</vt:lpstr>
      <vt:lpstr>COKSTCTOT</vt:lpstr>
      <vt:lpstr>COKSTDTOT</vt:lpstr>
      <vt:lpstr>COKTIPCHP</vt:lpstr>
      <vt:lpstr>COKTIPPBQ</vt:lpstr>
      <vt:lpstr>COKTIPPUB</vt:lpstr>
      <vt:lpstr>COKTIPPUM</vt:lpstr>
      <vt:lpstr>COKTIPREF</vt:lpstr>
      <vt:lpstr>COKTIPTOT</vt:lpstr>
      <vt:lpstr>COKTOPCEO</vt:lpstr>
      <vt:lpstr>COKTOPPBQ</vt:lpstr>
      <vt:lpstr>COKTOPPUB</vt:lpstr>
      <vt:lpstr>COKTOPPUM</vt:lpstr>
      <vt:lpstr>COKTOPREF</vt:lpstr>
      <vt:lpstr>COKTOPTOT</vt:lpstr>
      <vt:lpstr>COLAFETOT</vt:lpstr>
      <vt:lpstr>COLBNKTOT</vt:lpstr>
      <vt:lpstr>COLEXPTOT</vt:lpstr>
      <vt:lpstr>COLEXTELE</vt:lpstr>
      <vt:lpstr>COLEXTHEA</vt:lpstr>
      <vt:lpstr>COLEXTOTH</vt:lpstr>
      <vt:lpstr>COLEXTTOT</vt:lpstr>
      <vt:lpstr>COLFNLAFS</vt:lpstr>
      <vt:lpstr>COLFNLAGR</vt:lpstr>
      <vt:lpstr>COLFNLATD</vt:lpstr>
      <vt:lpstr>COLFNLATI</vt:lpstr>
      <vt:lpstr>COLFNLBMF</vt:lpstr>
      <vt:lpstr>COLFNLCMF</vt:lpstr>
      <vt:lpstr>COLFNLCON</vt:lpstr>
      <vt:lpstr>COLFNLCSR</vt:lpstr>
      <vt:lpstr>COLFNLEAO</vt:lpstr>
      <vt:lpstr>COLFNLEDU</vt:lpstr>
      <vt:lpstr>COLFNLFAB</vt:lpstr>
      <vt:lpstr>COLFNLFIR</vt:lpstr>
      <vt:lpstr>COLFNLFIS</vt:lpstr>
      <vt:lpstr>COLFNLFUT</vt:lpstr>
      <vt:lpstr>COLFNLIAC</vt:lpstr>
      <vt:lpstr>COLFNLIND</vt:lpstr>
      <vt:lpstr>COLFNLLGV</vt:lpstr>
      <vt:lpstr>COLFNLMAE</vt:lpstr>
      <vt:lpstr>COLFNLNAV</vt:lpstr>
      <vt:lpstr>COLFNLNEM</vt:lpstr>
      <vt:lpstr>COLFNLNOT</vt:lpstr>
      <vt:lpstr>COLFNLOMN</vt:lpstr>
      <vt:lpstr>COLFNLONM</vt:lpstr>
      <vt:lpstr>COLFNLOSS</vt:lpstr>
      <vt:lpstr>COLFNLPAM</vt:lpstr>
      <vt:lpstr>COLFNLPPP</vt:lpstr>
      <vt:lpstr>COLFNLPSR</vt:lpstr>
      <vt:lpstr>COLFNLRAI</vt:lpstr>
      <vt:lpstr>COLFNLRES</vt:lpstr>
      <vt:lpstr>COLFNLRFT</vt:lpstr>
      <vt:lpstr>COLFNLRPC</vt:lpstr>
      <vt:lpstr>COLFNLRPP</vt:lpstr>
      <vt:lpstr>COLFNLRPR</vt:lpstr>
      <vt:lpstr>COLFNLSER</vt:lpstr>
      <vt:lpstr>COLFNLSWA</vt:lpstr>
      <vt:lpstr>COLFNLTAS</vt:lpstr>
      <vt:lpstr>COLFNLTEM</vt:lpstr>
      <vt:lpstr>COLFNLTOT</vt:lpstr>
      <vt:lpstr>COLFNLTRA</vt:lpstr>
      <vt:lpstr>COLFNLTTP</vt:lpstr>
      <vt:lpstr>COLFNLWRV</vt:lpstr>
      <vt:lpstr>COLFNLWSW</vt:lpstr>
      <vt:lpstr>COLFNLWWP</vt:lpstr>
      <vt:lpstr>COLIMPTOT</vt:lpstr>
      <vt:lpstr>COLNONRFF</vt:lpstr>
      <vt:lpstr>COLNONTOT</vt:lpstr>
      <vt:lpstr>COLOWNTOT</vt:lpstr>
      <vt:lpstr>COLPNETOT</vt:lpstr>
      <vt:lpstr>COLPRMTOT</vt:lpstr>
      <vt:lpstr>COLPROTOT</vt:lpstr>
      <vt:lpstr>COLSTCTOT</vt:lpstr>
      <vt:lpstr>COLSTDTOT</vt:lpstr>
      <vt:lpstr>COLTIPCHP</vt:lpstr>
      <vt:lpstr>COLTIPPBQ</vt:lpstr>
      <vt:lpstr>COLTIPPUB</vt:lpstr>
      <vt:lpstr>COLTIPPUM</vt:lpstr>
      <vt:lpstr>COLTIPREF</vt:lpstr>
      <vt:lpstr>COLTIPTOT</vt:lpstr>
      <vt:lpstr>COLTOPCEO</vt:lpstr>
      <vt:lpstr>COLTOPPBQ</vt:lpstr>
      <vt:lpstr>COLTOPPUB</vt:lpstr>
      <vt:lpstr>COLTOPPUM</vt:lpstr>
      <vt:lpstr>COLTOPREF</vt:lpstr>
      <vt:lpstr>COLTOPTOT</vt:lpstr>
      <vt:lpstr>ELEAFETOT</vt:lpstr>
      <vt:lpstr>ELEBNKTOT</vt:lpstr>
      <vt:lpstr>ELEEXPTOT</vt:lpstr>
      <vt:lpstr>ELEEXTELE</vt:lpstr>
      <vt:lpstr>ELEEXTHEA</vt:lpstr>
      <vt:lpstr>ELEEXTOTH</vt:lpstr>
      <vt:lpstr>ELEEXTTOT</vt:lpstr>
      <vt:lpstr>ELEFNLAFS</vt:lpstr>
      <vt:lpstr>ELEFNLAGR</vt:lpstr>
      <vt:lpstr>ELEFNLATD</vt:lpstr>
      <vt:lpstr>ELEFNLATI</vt:lpstr>
      <vt:lpstr>ELEFNLBMF</vt:lpstr>
      <vt:lpstr>ELEFNLCMF</vt:lpstr>
      <vt:lpstr>ELEFNLCON</vt:lpstr>
      <vt:lpstr>ELEFNLCSR</vt:lpstr>
      <vt:lpstr>ELEFNLEAO</vt:lpstr>
      <vt:lpstr>ELEFNLEDU</vt:lpstr>
      <vt:lpstr>ELEFNLFAB</vt:lpstr>
      <vt:lpstr>ELEFNLFIR</vt:lpstr>
      <vt:lpstr>ELEFNLFIS</vt:lpstr>
      <vt:lpstr>ELEFNLFUT</vt:lpstr>
      <vt:lpstr>ELEFNLIAC</vt:lpstr>
      <vt:lpstr>ELEFNLIND</vt:lpstr>
      <vt:lpstr>ELEFNLLGV</vt:lpstr>
      <vt:lpstr>ELEFNLMAE</vt:lpstr>
      <vt:lpstr>ELEFNLNAV</vt:lpstr>
      <vt:lpstr>ELEFNLNEM</vt:lpstr>
      <vt:lpstr>ELEFNLNOT</vt:lpstr>
      <vt:lpstr>ELEFNLOMN</vt:lpstr>
      <vt:lpstr>ELEFNLONM</vt:lpstr>
      <vt:lpstr>ELEFNLOSS</vt:lpstr>
      <vt:lpstr>ELEFNLPAM</vt:lpstr>
      <vt:lpstr>ELEFNLPPP</vt:lpstr>
      <vt:lpstr>ELEFNLPSR</vt:lpstr>
      <vt:lpstr>ELEFNLRAI</vt:lpstr>
      <vt:lpstr>ELEFNLRES</vt:lpstr>
      <vt:lpstr>ELEFNLRFT</vt:lpstr>
      <vt:lpstr>ELEFNLRPC</vt:lpstr>
      <vt:lpstr>ELEFNLRPP</vt:lpstr>
      <vt:lpstr>ELEFNLRPR</vt:lpstr>
      <vt:lpstr>ELEFNLSER</vt:lpstr>
      <vt:lpstr>ELEFNLSWA</vt:lpstr>
      <vt:lpstr>ELEFNLTAS</vt:lpstr>
      <vt:lpstr>ELEFNLTEM</vt:lpstr>
      <vt:lpstr>ELEFNLTOT</vt:lpstr>
      <vt:lpstr>ELEFNLTRA</vt:lpstr>
      <vt:lpstr>ELEFNLTTP</vt:lpstr>
      <vt:lpstr>ELEFNLWRV</vt:lpstr>
      <vt:lpstr>ELEFNLWSW</vt:lpstr>
      <vt:lpstr>ELEFNLWWP</vt:lpstr>
      <vt:lpstr>ELEIMPTOT</vt:lpstr>
      <vt:lpstr>ELENONRFF</vt:lpstr>
      <vt:lpstr>ELENONTOT</vt:lpstr>
      <vt:lpstr>ELEOWNTOT</vt:lpstr>
      <vt:lpstr>ELEPNETOT</vt:lpstr>
      <vt:lpstr>ELEPRMTOT</vt:lpstr>
      <vt:lpstr>ELEPROTOT</vt:lpstr>
      <vt:lpstr>ELESTCTOT</vt:lpstr>
      <vt:lpstr>ELESTDTOT</vt:lpstr>
      <vt:lpstr>ELETIPCHP</vt:lpstr>
      <vt:lpstr>ELETIPPBQ</vt:lpstr>
      <vt:lpstr>ELETIPPUB</vt:lpstr>
      <vt:lpstr>ELETIPPUM</vt:lpstr>
      <vt:lpstr>ELETIPREF</vt:lpstr>
      <vt:lpstr>ELETIPTOT</vt:lpstr>
      <vt:lpstr>ELETOPCEO</vt:lpstr>
      <vt:lpstr>ELETOPPBQ</vt:lpstr>
      <vt:lpstr>ELETOPPUB</vt:lpstr>
      <vt:lpstr>ELETOPPUM</vt:lpstr>
      <vt:lpstr>ELETOPREF</vt:lpstr>
      <vt:lpstr>ELETOPTOT</vt:lpstr>
      <vt:lpstr>GASAFETOT</vt:lpstr>
      <vt:lpstr>GASBNKTOT</vt:lpstr>
      <vt:lpstr>GASEXPTOT</vt:lpstr>
      <vt:lpstr>GASEXTELE</vt:lpstr>
      <vt:lpstr>GASEXTHEA</vt:lpstr>
      <vt:lpstr>GASEXTOTH</vt:lpstr>
      <vt:lpstr>GASEXTTOT</vt:lpstr>
      <vt:lpstr>GASFNLAFS</vt:lpstr>
      <vt:lpstr>GASFNLAGR</vt:lpstr>
      <vt:lpstr>GASFNLATD</vt:lpstr>
      <vt:lpstr>GASFNLATI</vt:lpstr>
      <vt:lpstr>GASFNLBMF</vt:lpstr>
      <vt:lpstr>GASFNLCMF</vt:lpstr>
      <vt:lpstr>GASFNLCON</vt:lpstr>
      <vt:lpstr>GASFNLCSR</vt:lpstr>
      <vt:lpstr>GASFNLEAO</vt:lpstr>
      <vt:lpstr>GASFNLEDU</vt:lpstr>
      <vt:lpstr>GASFNLFAB</vt:lpstr>
      <vt:lpstr>GASFNLFIR</vt:lpstr>
      <vt:lpstr>GASFNLFIS</vt:lpstr>
      <vt:lpstr>GASFNLFUT</vt:lpstr>
      <vt:lpstr>GASFNLIAC</vt:lpstr>
      <vt:lpstr>GASFNLIND</vt:lpstr>
      <vt:lpstr>GASFNLLGV</vt:lpstr>
      <vt:lpstr>GASFNLMAE</vt:lpstr>
      <vt:lpstr>GASFNLNAV</vt:lpstr>
      <vt:lpstr>GASFNLNEM</vt:lpstr>
      <vt:lpstr>GASFNLNOT</vt:lpstr>
      <vt:lpstr>GASFNLOMN</vt:lpstr>
      <vt:lpstr>GASFNLONM</vt:lpstr>
      <vt:lpstr>GASFNLOSS</vt:lpstr>
      <vt:lpstr>GASFNLPAM</vt:lpstr>
      <vt:lpstr>GASFNLPPP</vt:lpstr>
      <vt:lpstr>GASFNLPSR</vt:lpstr>
      <vt:lpstr>GASFNLRAI</vt:lpstr>
      <vt:lpstr>GASFNLRES</vt:lpstr>
      <vt:lpstr>GASFNLRFT</vt:lpstr>
      <vt:lpstr>GASFNLRPC</vt:lpstr>
      <vt:lpstr>GASFNLRPP</vt:lpstr>
      <vt:lpstr>GASFNLRPR</vt:lpstr>
      <vt:lpstr>GASFNLSER</vt:lpstr>
      <vt:lpstr>GASFNLSWA</vt:lpstr>
      <vt:lpstr>GASFNLTAS</vt:lpstr>
      <vt:lpstr>GASFNLTEM</vt:lpstr>
      <vt:lpstr>GASFNLTOT</vt:lpstr>
      <vt:lpstr>GASFNLTRA</vt:lpstr>
      <vt:lpstr>GASFNLTTP</vt:lpstr>
      <vt:lpstr>GASFNLWRV</vt:lpstr>
      <vt:lpstr>GASFNLWSW</vt:lpstr>
      <vt:lpstr>GASFNLWWP</vt:lpstr>
      <vt:lpstr>GASIMPTOT</vt:lpstr>
      <vt:lpstr>GASNONRFF</vt:lpstr>
      <vt:lpstr>GASNONTOT</vt:lpstr>
      <vt:lpstr>GASOWNTOT</vt:lpstr>
      <vt:lpstr>GASPNETOT</vt:lpstr>
      <vt:lpstr>GASPRMTOT</vt:lpstr>
      <vt:lpstr>GASPROTOT</vt:lpstr>
      <vt:lpstr>GASSTCTOT</vt:lpstr>
      <vt:lpstr>GASSTDTOT</vt:lpstr>
      <vt:lpstr>GASTIPCHP</vt:lpstr>
      <vt:lpstr>GASTIPPBQ</vt:lpstr>
      <vt:lpstr>GASTIPPUB</vt:lpstr>
      <vt:lpstr>GASTIPPUM</vt:lpstr>
      <vt:lpstr>GASTIPREF</vt:lpstr>
      <vt:lpstr>GASTIPTOT</vt:lpstr>
      <vt:lpstr>GASTOPCEO</vt:lpstr>
      <vt:lpstr>GASTOPPBQ</vt:lpstr>
      <vt:lpstr>GASTOPPUB</vt:lpstr>
      <vt:lpstr>GASTOPPUM</vt:lpstr>
      <vt:lpstr>GASTOPREF</vt:lpstr>
      <vt:lpstr>GASTOPTOT</vt:lpstr>
      <vt:lpstr>GDDAFETOT</vt:lpstr>
      <vt:lpstr>GDDBNKTOT</vt:lpstr>
      <vt:lpstr>GDDEXPTOT</vt:lpstr>
      <vt:lpstr>GDDEXTELE</vt:lpstr>
      <vt:lpstr>GDDEXTHEA</vt:lpstr>
      <vt:lpstr>GDDEXTOTH</vt:lpstr>
      <vt:lpstr>GDDEXTTOT</vt:lpstr>
      <vt:lpstr>GDDFNLAFS</vt:lpstr>
      <vt:lpstr>GDDFNLAGR</vt:lpstr>
      <vt:lpstr>GDDFNLATD</vt:lpstr>
      <vt:lpstr>GDDFNLATI</vt:lpstr>
      <vt:lpstr>GDDFNLBMF</vt:lpstr>
      <vt:lpstr>GDDFNLCMF</vt:lpstr>
      <vt:lpstr>GDDFNLCON</vt:lpstr>
      <vt:lpstr>GDDFNLCSR</vt:lpstr>
      <vt:lpstr>GDDFNLEAO</vt:lpstr>
      <vt:lpstr>GDDFNLEDU</vt:lpstr>
      <vt:lpstr>GDDFNLFAB</vt:lpstr>
      <vt:lpstr>GDDFNLFIR</vt:lpstr>
      <vt:lpstr>GDDFNLFIS</vt:lpstr>
      <vt:lpstr>GDDFNLFUT</vt:lpstr>
      <vt:lpstr>GDDFNLIAC</vt:lpstr>
      <vt:lpstr>GDDFNLIND</vt:lpstr>
      <vt:lpstr>GDDFNLLGV</vt:lpstr>
      <vt:lpstr>GDDFNLMAE</vt:lpstr>
      <vt:lpstr>GDDFNLNAV</vt:lpstr>
      <vt:lpstr>GDDFNLNEM</vt:lpstr>
      <vt:lpstr>GDDFNLNOT</vt:lpstr>
      <vt:lpstr>GDDFNLOMN</vt:lpstr>
      <vt:lpstr>GDDFNLONM</vt:lpstr>
      <vt:lpstr>GDDFNLOSS</vt:lpstr>
      <vt:lpstr>GDDFNLPAM</vt:lpstr>
      <vt:lpstr>GDDFNLPPP</vt:lpstr>
      <vt:lpstr>GDDFNLPSR</vt:lpstr>
      <vt:lpstr>GDDFNLRAI</vt:lpstr>
      <vt:lpstr>GDDFNLRES</vt:lpstr>
      <vt:lpstr>GDDFNLRFT</vt:lpstr>
      <vt:lpstr>GDDFNLRPC</vt:lpstr>
      <vt:lpstr>GDDFNLRPP</vt:lpstr>
      <vt:lpstr>GDDFNLRPR</vt:lpstr>
      <vt:lpstr>GDDFNLSER</vt:lpstr>
      <vt:lpstr>GDDFNLSWA</vt:lpstr>
      <vt:lpstr>GDDFNLTAS</vt:lpstr>
      <vt:lpstr>GDDFNLTEM</vt:lpstr>
      <vt:lpstr>GDDFNLTOT</vt:lpstr>
      <vt:lpstr>GDDFNLTRA</vt:lpstr>
      <vt:lpstr>GDDFNLTTP</vt:lpstr>
      <vt:lpstr>GDDFNLWRV</vt:lpstr>
      <vt:lpstr>GDDFNLWSW</vt:lpstr>
      <vt:lpstr>GDDFNLWWP</vt:lpstr>
      <vt:lpstr>GDDIMPTOT</vt:lpstr>
      <vt:lpstr>GDDNONRFF</vt:lpstr>
      <vt:lpstr>GDDNONTOT</vt:lpstr>
      <vt:lpstr>GDDOWNTOT</vt:lpstr>
      <vt:lpstr>GDDPNETOT</vt:lpstr>
      <vt:lpstr>GDDPRMTOT</vt:lpstr>
      <vt:lpstr>GDDPROTOT</vt:lpstr>
      <vt:lpstr>GDDSTCTOT</vt:lpstr>
      <vt:lpstr>GDDSTDTOT</vt:lpstr>
      <vt:lpstr>GDDTIPCHP</vt:lpstr>
      <vt:lpstr>GDDTIPPBQ</vt:lpstr>
      <vt:lpstr>GDDTIPPUB</vt:lpstr>
      <vt:lpstr>GDDTIPPUM</vt:lpstr>
      <vt:lpstr>GDDTIPREF</vt:lpstr>
      <vt:lpstr>GDDTIPTOT</vt:lpstr>
      <vt:lpstr>GDDTOPCEO</vt:lpstr>
      <vt:lpstr>GDDTOPPBQ</vt:lpstr>
      <vt:lpstr>GDDTOPPUB</vt:lpstr>
      <vt:lpstr>GDDTOPPUM</vt:lpstr>
      <vt:lpstr>GDDTOPREF</vt:lpstr>
      <vt:lpstr>GDDTOPTOT</vt:lpstr>
      <vt:lpstr>GEOAFETOT</vt:lpstr>
      <vt:lpstr>GEOBNKTOT</vt:lpstr>
      <vt:lpstr>GEOEXPTOT</vt:lpstr>
      <vt:lpstr>GEOEXTELE</vt:lpstr>
      <vt:lpstr>GEOEXTHEA</vt:lpstr>
      <vt:lpstr>GEOEXTOTH</vt:lpstr>
      <vt:lpstr>GEOEXTTOT</vt:lpstr>
      <vt:lpstr>GEOFNLAFS</vt:lpstr>
      <vt:lpstr>GEOFNLAGR</vt:lpstr>
      <vt:lpstr>GEOFNLATD</vt:lpstr>
      <vt:lpstr>GEOFNLATI</vt:lpstr>
      <vt:lpstr>GEOFNLBMF</vt:lpstr>
      <vt:lpstr>GEOFNLCMF</vt:lpstr>
      <vt:lpstr>GEOFNLCON</vt:lpstr>
      <vt:lpstr>GEOFNLCSR</vt:lpstr>
      <vt:lpstr>GEOFNLEAO</vt:lpstr>
      <vt:lpstr>GEOFNLEDU</vt:lpstr>
      <vt:lpstr>GEOFNLFAB</vt:lpstr>
      <vt:lpstr>GEOFNLFIR</vt:lpstr>
      <vt:lpstr>GEOFNLFIS</vt:lpstr>
      <vt:lpstr>GEOFNLFUT</vt:lpstr>
      <vt:lpstr>GEOFNLIAC</vt:lpstr>
      <vt:lpstr>GEOFNLIND</vt:lpstr>
      <vt:lpstr>GEOFNLLGV</vt:lpstr>
      <vt:lpstr>GEOFNLMAE</vt:lpstr>
      <vt:lpstr>GEOFNLNAV</vt:lpstr>
      <vt:lpstr>GEOFNLNEM</vt:lpstr>
      <vt:lpstr>GEOFNLNOT</vt:lpstr>
      <vt:lpstr>GEOFNLOMN</vt:lpstr>
      <vt:lpstr>GEOFNLONM</vt:lpstr>
      <vt:lpstr>GEOFNLOSS</vt:lpstr>
      <vt:lpstr>GEOFNLPAM</vt:lpstr>
      <vt:lpstr>GEOFNLPPP</vt:lpstr>
      <vt:lpstr>GEOFNLPSR</vt:lpstr>
      <vt:lpstr>GEOFNLRAI</vt:lpstr>
      <vt:lpstr>GEOFNLRES</vt:lpstr>
      <vt:lpstr>GEOFNLRFT</vt:lpstr>
      <vt:lpstr>GEOFNLRPC</vt:lpstr>
      <vt:lpstr>GEOFNLRPP</vt:lpstr>
      <vt:lpstr>GEOFNLRPR</vt:lpstr>
      <vt:lpstr>GEOFNLSER</vt:lpstr>
      <vt:lpstr>GEOFNLSWA</vt:lpstr>
      <vt:lpstr>GEOFNLTAS</vt:lpstr>
      <vt:lpstr>GEOFNLTEM</vt:lpstr>
      <vt:lpstr>GEOFNLTOT</vt:lpstr>
      <vt:lpstr>GEOFNLTRA</vt:lpstr>
      <vt:lpstr>GEOFNLTTP</vt:lpstr>
      <vt:lpstr>GEOFNLWRV</vt:lpstr>
      <vt:lpstr>GEOFNLWSW</vt:lpstr>
      <vt:lpstr>GEOFNLWWP</vt:lpstr>
      <vt:lpstr>GEOIMPTOT</vt:lpstr>
      <vt:lpstr>GEONONRFF</vt:lpstr>
      <vt:lpstr>GEONONTOT</vt:lpstr>
      <vt:lpstr>GEOOWNTOT</vt:lpstr>
      <vt:lpstr>GEOPNETOT</vt:lpstr>
      <vt:lpstr>GEOPRMTOT</vt:lpstr>
      <vt:lpstr>GEOPROTOT</vt:lpstr>
      <vt:lpstr>GEOSTCTOT</vt:lpstr>
      <vt:lpstr>GEOSTDTOT</vt:lpstr>
      <vt:lpstr>GEOTIPCHP</vt:lpstr>
      <vt:lpstr>GEOTIPPBQ</vt:lpstr>
      <vt:lpstr>GEOTIPPUB</vt:lpstr>
      <vt:lpstr>GEOTIPPUM</vt:lpstr>
      <vt:lpstr>GEOTIPREF</vt:lpstr>
      <vt:lpstr>GEOTIPTOT</vt:lpstr>
      <vt:lpstr>GEOTOPCEO</vt:lpstr>
      <vt:lpstr>GEOTOPPBQ</vt:lpstr>
      <vt:lpstr>GEOTOPPUB</vt:lpstr>
      <vt:lpstr>GEOTOPPUM</vt:lpstr>
      <vt:lpstr>GEOTOPREF</vt:lpstr>
      <vt:lpstr>GEOTOPTOT</vt:lpstr>
      <vt:lpstr>HYDAFETOT</vt:lpstr>
      <vt:lpstr>HYDBNKTOT</vt:lpstr>
      <vt:lpstr>HYDEXPTOT</vt:lpstr>
      <vt:lpstr>HYDEXTELE</vt:lpstr>
      <vt:lpstr>HYDEXTHEA</vt:lpstr>
      <vt:lpstr>HYDEXTOTH</vt:lpstr>
      <vt:lpstr>HYDEXTTOT</vt:lpstr>
      <vt:lpstr>HYDFNLAFS</vt:lpstr>
      <vt:lpstr>HYDFNLAGR</vt:lpstr>
      <vt:lpstr>HYDFNLATD</vt:lpstr>
      <vt:lpstr>HYDFNLATI</vt:lpstr>
      <vt:lpstr>HYDFNLBMF</vt:lpstr>
      <vt:lpstr>HYDFNLCMF</vt:lpstr>
      <vt:lpstr>HYDFNLCON</vt:lpstr>
      <vt:lpstr>HYDFNLCSR</vt:lpstr>
      <vt:lpstr>HYDFNLEAO</vt:lpstr>
      <vt:lpstr>HYDFNLEDU</vt:lpstr>
      <vt:lpstr>HYDFNLFAB</vt:lpstr>
      <vt:lpstr>HYDFNLFIR</vt:lpstr>
      <vt:lpstr>HYDFNLFIS</vt:lpstr>
      <vt:lpstr>HYDFNLFUT</vt:lpstr>
      <vt:lpstr>HYDFNLIAC</vt:lpstr>
      <vt:lpstr>HYDFNLIND</vt:lpstr>
      <vt:lpstr>HYDFNLLGV</vt:lpstr>
      <vt:lpstr>HYDFNLMAE</vt:lpstr>
      <vt:lpstr>HYDFNLNAV</vt:lpstr>
      <vt:lpstr>HYDFNLNEM</vt:lpstr>
      <vt:lpstr>HYDFNLNOT</vt:lpstr>
      <vt:lpstr>HYDFNLOMN</vt:lpstr>
      <vt:lpstr>HYDFNLONM</vt:lpstr>
      <vt:lpstr>HYDFNLOSS</vt:lpstr>
      <vt:lpstr>HYDFNLPAM</vt:lpstr>
      <vt:lpstr>HYDFNLPPP</vt:lpstr>
      <vt:lpstr>HYDFNLPSR</vt:lpstr>
      <vt:lpstr>HYDFNLRAI</vt:lpstr>
      <vt:lpstr>HYDFNLRES</vt:lpstr>
      <vt:lpstr>HYDFNLRFT</vt:lpstr>
      <vt:lpstr>HYDFNLRPC</vt:lpstr>
      <vt:lpstr>HYDFNLRPP</vt:lpstr>
      <vt:lpstr>HYDFNLRPR</vt:lpstr>
      <vt:lpstr>HYDFNLSER</vt:lpstr>
      <vt:lpstr>HYDFNLSWA</vt:lpstr>
      <vt:lpstr>HYDFNLTAS</vt:lpstr>
      <vt:lpstr>HYDFNLTEM</vt:lpstr>
      <vt:lpstr>HYDFNLTOT</vt:lpstr>
      <vt:lpstr>HYDFNLTRA</vt:lpstr>
      <vt:lpstr>HYDFNLTTP</vt:lpstr>
      <vt:lpstr>HYDFNLWRV</vt:lpstr>
      <vt:lpstr>HYDFNLWSW</vt:lpstr>
      <vt:lpstr>HYDFNLWWP</vt:lpstr>
      <vt:lpstr>HYDIMPTOT</vt:lpstr>
      <vt:lpstr>HYDNONRFF</vt:lpstr>
      <vt:lpstr>HYDNONTOT</vt:lpstr>
      <vt:lpstr>HYDOWNTOT</vt:lpstr>
      <vt:lpstr>HYDPNETOT</vt:lpstr>
      <vt:lpstr>HYDPRMTOT</vt:lpstr>
      <vt:lpstr>HYDPROTOT</vt:lpstr>
      <vt:lpstr>HYDSTCTOT</vt:lpstr>
      <vt:lpstr>HYDSTDTOT</vt:lpstr>
      <vt:lpstr>HYDTIPCHP</vt:lpstr>
      <vt:lpstr>HYDTIPPBQ</vt:lpstr>
      <vt:lpstr>HYDTIPPUB</vt:lpstr>
      <vt:lpstr>HYDTIPPUM</vt:lpstr>
      <vt:lpstr>HYDTIPREF</vt:lpstr>
      <vt:lpstr>HYDTIPTOT</vt:lpstr>
      <vt:lpstr>HYDTOPCEO</vt:lpstr>
      <vt:lpstr>HYDTOPPBQ</vt:lpstr>
      <vt:lpstr>HYDTOPPUB</vt:lpstr>
      <vt:lpstr>HYDTOPPUM</vt:lpstr>
      <vt:lpstr>HYDTOPREF</vt:lpstr>
      <vt:lpstr>HYDTOPTOT</vt:lpstr>
      <vt:lpstr>KJFAFETOT</vt:lpstr>
      <vt:lpstr>KJFBNKTOT</vt:lpstr>
      <vt:lpstr>KJFEXPTOT</vt:lpstr>
      <vt:lpstr>KJFEXTELE</vt:lpstr>
      <vt:lpstr>KJFEXTHEA</vt:lpstr>
      <vt:lpstr>KJFEXTOTH</vt:lpstr>
      <vt:lpstr>KJFEXTTOT</vt:lpstr>
      <vt:lpstr>KJFFNLAFS</vt:lpstr>
      <vt:lpstr>KJFFNLAGR</vt:lpstr>
      <vt:lpstr>KJFFNLATD</vt:lpstr>
      <vt:lpstr>KJFFNLATI</vt:lpstr>
      <vt:lpstr>KJFFNLBMF</vt:lpstr>
      <vt:lpstr>KJFFNLCMF</vt:lpstr>
      <vt:lpstr>KJFFNLCON</vt:lpstr>
      <vt:lpstr>KJFFNLCSR</vt:lpstr>
      <vt:lpstr>KJFFNLEAO</vt:lpstr>
      <vt:lpstr>KJFFNLEDU</vt:lpstr>
      <vt:lpstr>KJFFNLFAB</vt:lpstr>
      <vt:lpstr>KJFFNLFIR</vt:lpstr>
      <vt:lpstr>KJFFNLFIS</vt:lpstr>
      <vt:lpstr>KJFFNLFUT</vt:lpstr>
      <vt:lpstr>KJFFNLIAC</vt:lpstr>
      <vt:lpstr>KJFFNLIND</vt:lpstr>
      <vt:lpstr>KJFFNLLGV</vt:lpstr>
      <vt:lpstr>KJFFNLMAE</vt:lpstr>
      <vt:lpstr>KJFFNLNAV</vt:lpstr>
      <vt:lpstr>KJFFNLNEM</vt:lpstr>
      <vt:lpstr>KJFFNLNOT</vt:lpstr>
      <vt:lpstr>KJFFNLOMN</vt:lpstr>
      <vt:lpstr>KJFFNLONM</vt:lpstr>
      <vt:lpstr>KJFFNLOSS</vt:lpstr>
      <vt:lpstr>KJFFNLPAM</vt:lpstr>
      <vt:lpstr>KJFFNLPPP</vt:lpstr>
      <vt:lpstr>KJFFNLPSR</vt:lpstr>
      <vt:lpstr>KJFFNLRAI</vt:lpstr>
      <vt:lpstr>KJFFNLRES</vt:lpstr>
      <vt:lpstr>KJFFNLRFT</vt:lpstr>
      <vt:lpstr>KJFFNLRPC</vt:lpstr>
      <vt:lpstr>KJFFNLRPP</vt:lpstr>
      <vt:lpstr>KJFFNLRPR</vt:lpstr>
      <vt:lpstr>KJFFNLSER</vt:lpstr>
      <vt:lpstr>KJFFNLSWA</vt:lpstr>
      <vt:lpstr>KJFFNLTAS</vt:lpstr>
      <vt:lpstr>KJFFNLTEM</vt:lpstr>
      <vt:lpstr>KJFFNLTOT</vt:lpstr>
      <vt:lpstr>KJFFNLTRA</vt:lpstr>
      <vt:lpstr>KJFFNLTTP</vt:lpstr>
      <vt:lpstr>KJFFNLWRV</vt:lpstr>
      <vt:lpstr>KJFFNLWSW</vt:lpstr>
      <vt:lpstr>KJFFNLWWP</vt:lpstr>
      <vt:lpstr>KJFIMPTOT</vt:lpstr>
      <vt:lpstr>KJFNONRFF</vt:lpstr>
      <vt:lpstr>KJFNONTOT</vt:lpstr>
      <vt:lpstr>KJFOWNTOT</vt:lpstr>
      <vt:lpstr>KJFPNETOT</vt:lpstr>
      <vt:lpstr>KJFPRMTOT</vt:lpstr>
      <vt:lpstr>KJFPROTOT</vt:lpstr>
      <vt:lpstr>KJFSTCTOT</vt:lpstr>
      <vt:lpstr>KJFSTDTOT</vt:lpstr>
      <vt:lpstr>KJFTIPCHP</vt:lpstr>
      <vt:lpstr>KJFTIPPBQ</vt:lpstr>
      <vt:lpstr>KJFTIPPUB</vt:lpstr>
      <vt:lpstr>KJFTIPPUM</vt:lpstr>
      <vt:lpstr>KJFTIPREF</vt:lpstr>
      <vt:lpstr>KJFTIPTOT</vt:lpstr>
      <vt:lpstr>KJFTOPCEO</vt:lpstr>
      <vt:lpstr>KJFTOPPBQ</vt:lpstr>
      <vt:lpstr>KJFTOPPUB</vt:lpstr>
      <vt:lpstr>KJFTOPPUM</vt:lpstr>
      <vt:lpstr>KJFTOPREF</vt:lpstr>
      <vt:lpstr>KJFTOPTOT</vt:lpstr>
      <vt:lpstr>LFGAFETOT</vt:lpstr>
      <vt:lpstr>LFGBNKTOT</vt:lpstr>
      <vt:lpstr>LFGEXPTOT</vt:lpstr>
      <vt:lpstr>LFGEXTELE</vt:lpstr>
      <vt:lpstr>LFGEXTHEA</vt:lpstr>
      <vt:lpstr>LFGEXTOTH</vt:lpstr>
      <vt:lpstr>LFGEXTTOT</vt:lpstr>
      <vt:lpstr>LFGFNLAFS</vt:lpstr>
      <vt:lpstr>LFGFNLAGR</vt:lpstr>
      <vt:lpstr>LFGFNLATD</vt:lpstr>
      <vt:lpstr>LFGFNLATI</vt:lpstr>
      <vt:lpstr>LFGFNLBMF</vt:lpstr>
      <vt:lpstr>LFGFNLCMF</vt:lpstr>
      <vt:lpstr>LFGFNLCON</vt:lpstr>
      <vt:lpstr>LFGFNLCSR</vt:lpstr>
      <vt:lpstr>LFGFNLEAO</vt:lpstr>
      <vt:lpstr>LFGFNLEDU</vt:lpstr>
      <vt:lpstr>LFGFNLFAB</vt:lpstr>
      <vt:lpstr>LFGFNLFIR</vt:lpstr>
      <vt:lpstr>LFGFNLFIS</vt:lpstr>
      <vt:lpstr>LFGFNLFUT</vt:lpstr>
      <vt:lpstr>LFGFNLIAC</vt:lpstr>
      <vt:lpstr>LFGFNLIND</vt:lpstr>
      <vt:lpstr>LFGFNLLGV</vt:lpstr>
      <vt:lpstr>LFGFNLMAE</vt:lpstr>
      <vt:lpstr>LFGFNLNAV</vt:lpstr>
      <vt:lpstr>LFGFNLNEM</vt:lpstr>
      <vt:lpstr>LFGFNLNOT</vt:lpstr>
      <vt:lpstr>LFGFNLOMN</vt:lpstr>
      <vt:lpstr>LFGFNLONM</vt:lpstr>
      <vt:lpstr>LFGFNLOSS</vt:lpstr>
      <vt:lpstr>LFGFNLPAM</vt:lpstr>
      <vt:lpstr>LFGFNLPPP</vt:lpstr>
      <vt:lpstr>LFGFNLPSR</vt:lpstr>
      <vt:lpstr>LFGFNLRAI</vt:lpstr>
      <vt:lpstr>LFGFNLRES</vt:lpstr>
      <vt:lpstr>LFGFNLRFT</vt:lpstr>
      <vt:lpstr>LFGFNLRPC</vt:lpstr>
      <vt:lpstr>LFGFNLRPP</vt:lpstr>
      <vt:lpstr>LFGFNLRPR</vt:lpstr>
      <vt:lpstr>LFGFNLSER</vt:lpstr>
      <vt:lpstr>LFGFNLSWA</vt:lpstr>
      <vt:lpstr>LFGFNLTAS</vt:lpstr>
      <vt:lpstr>LFGFNLTEM</vt:lpstr>
      <vt:lpstr>LFGFNLTOT</vt:lpstr>
      <vt:lpstr>LFGFNLTRA</vt:lpstr>
      <vt:lpstr>LFGFNLTTP</vt:lpstr>
      <vt:lpstr>LFGFNLWRV</vt:lpstr>
      <vt:lpstr>LFGFNLWSW</vt:lpstr>
      <vt:lpstr>LFGFNLWWP</vt:lpstr>
      <vt:lpstr>LFGIMPTOT</vt:lpstr>
      <vt:lpstr>LFGNONRFF</vt:lpstr>
      <vt:lpstr>LFGNONTOT</vt:lpstr>
      <vt:lpstr>LFGOWNTOT</vt:lpstr>
      <vt:lpstr>LFGPNETOT</vt:lpstr>
      <vt:lpstr>LFGPRMTOT</vt:lpstr>
      <vt:lpstr>LFGPROTOT</vt:lpstr>
      <vt:lpstr>LFGSTCTOT</vt:lpstr>
      <vt:lpstr>LFGSTDTOT</vt:lpstr>
      <vt:lpstr>LFGTIPCHP</vt:lpstr>
      <vt:lpstr>LFGTIPPBQ</vt:lpstr>
      <vt:lpstr>LFGTIPPUB</vt:lpstr>
      <vt:lpstr>LFGTIPPUM</vt:lpstr>
      <vt:lpstr>LFGTIPREF</vt:lpstr>
      <vt:lpstr>LFGTIPTOT</vt:lpstr>
      <vt:lpstr>LFGTOPCEO</vt:lpstr>
      <vt:lpstr>LFGTOPPBQ</vt:lpstr>
      <vt:lpstr>LFGTOPPUB</vt:lpstr>
      <vt:lpstr>LFGTOPPUM</vt:lpstr>
      <vt:lpstr>LFGTOPREF</vt:lpstr>
      <vt:lpstr>LFGTOPTOT</vt:lpstr>
      <vt:lpstr>LIGAFETOT</vt:lpstr>
      <vt:lpstr>LIGBNKTOT</vt:lpstr>
      <vt:lpstr>LIGEXPTOT</vt:lpstr>
      <vt:lpstr>LIGEXTELE</vt:lpstr>
      <vt:lpstr>LIGEXTHEA</vt:lpstr>
      <vt:lpstr>LIGEXTOTH</vt:lpstr>
      <vt:lpstr>LIGEXTTOT</vt:lpstr>
      <vt:lpstr>LIGFNLAFS</vt:lpstr>
      <vt:lpstr>LIGFNLAGR</vt:lpstr>
      <vt:lpstr>LIGFNLATD</vt:lpstr>
      <vt:lpstr>LIGFNLATI</vt:lpstr>
      <vt:lpstr>LIGFNLBMF</vt:lpstr>
      <vt:lpstr>LIGFNLCMF</vt:lpstr>
      <vt:lpstr>LIGFNLCON</vt:lpstr>
      <vt:lpstr>LIGFNLCSR</vt:lpstr>
      <vt:lpstr>LIGFNLEAO</vt:lpstr>
      <vt:lpstr>LIGFNLEDU</vt:lpstr>
      <vt:lpstr>LIGFNLFAB</vt:lpstr>
      <vt:lpstr>LIGFNLFIR</vt:lpstr>
      <vt:lpstr>LIGFNLFIS</vt:lpstr>
      <vt:lpstr>LIGFNLFUT</vt:lpstr>
      <vt:lpstr>LIGFNLIAC</vt:lpstr>
      <vt:lpstr>LIGFNLIND</vt:lpstr>
      <vt:lpstr>LIGFNLLGV</vt:lpstr>
      <vt:lpstr>LIGFNLMAE</vt:lpstr>
      <vt:lpstr>LIGFNLNAV</vt:lpstr>
      <vt:lpstr>LIGFNLNEM</vt:lpstr>
      <vt:lpstr>LIGFNLNOT</vt:lpstr>
      <vt:lpstr>LIGFNLOMN</vt:lpstr>
      <vt:lpstr>LIGFNLONM</vt:lpstr>
      <vt:lpstr>LIGFNLOSS</vt:lpstr>
      <vt:lpstr>LIGFNLPAM</vt:lpstr>
      <vt:lpstr>LIGFNLPPP</vt:lpstr>
      <vt:lpstr>LIGFNLPSR</vt:lpstr>
      <vt:lpstr>LIGFNLRAI</vt:lpstr>
      <vt:lpstr>LIGFNLRES</vt:lpstr>
      <vt:lpstr>LIGFNLRFT</vt:lpstr>
      <vt:lpstr>LIGFNLRPC</vt:lpstr>
      <vt:lpstr>LIGFNLRPP</vt:lpstr>
      <vt:lpstr>LIGFNLRPR</vt:lpstr>
      <vt:lpstr>LIGFNLSER</vt:lpstr>
      <vt:lpstr>LIGFNLSWA</vt:lpstr>
      <vt:lpstr>LIGFNLTAS</vt:lpstr>
      <vt:lpstr>LIGFNLTEM</vt:lpstr>
      <vt:lpstr>LIGFNLTOT</vt:lpstr>
      <vt:lpstr>LIGFNLTRA</vt:lpstr>
      <vt:lpstr>LIGFNLTTP</vt:lpstr>
      <vt:lpstr>LIGFNLWRV</vt:lpstr>
      <vt:lpstr>LIGFNLWSW</vt:lpstr>
      <vt:lpstr>LIGFNLWWP</vt:lpstr>
      <vt:lpstr>LIGIMPTOT</vt:lpstr>
      <vt:lpstr>LIGNONRFF</vt:lpstr>
      <vt:lpstr>LIGNONTOT</vt:lpstr>
      <vt:lpstr>LIGOWNTOT</vt:lpstr>
      <vt:lpstr>LIGPNETOT</vt:lpstr>
      <vt:lpstr>LIGPRMTOT</vt:lpstr>
      <vt:lpstr>LIGPROTOT</vt:lpstr>
      <vt:lpstr>LIGSTCTOT</vt:lpstr>
      <vt:lpstr>LIGSTDTOT</vt:lpstr>
      <vt:lpstr>LIGTIPCHP</vt:lpstr>
      <vt:lpstr>LIGTIPPBQ</vt:lpstr>
      <vt:lpstr>LIGTIPPUB</vt:lpstr>
      <vt:lpstr>LIGTIPPUM</vt:lpstr>
      <vt:lpstr>LIGTIPREF</vt:lpstr>
      <vt:lpstr>LIGTIPTOT</vt:lpstr>
      <vt:lpstr>LIGTOPCEO</vt:lpstr>
      <vt:lpstr>LIGTOPPBQ</vt:lpstr>
      <vt:lpstr>LIGTOPPUB</vt:lpstr>
      <vt:lpstr>LIGTOPPUM</vt:lpstr>
      <vt:lpstr>LIGTOPREF</vt:lpstr>
      <vt:lpstr>LIGTOPTOT</vt:lpstr>
      <vt:lpstr>LPGAFETOT</vt:lpstr>
      <vt:lpstr>LPGBNKTOT</vt:lpstr>
      <vt:lpstr>LPGEXPTOT</vt:lpstr>
      <vt:lpstr>LPGEXTELE</vt:lpstr>
      <vt:lpstr>LPGEXTHEA</vt:lpstr>
      <vt:lpstr>LPGEXTOTH</vt:lpstr>
      <vt:lpstr>LPGEXTTOT</vt:lpstr>
      <vt:lpstr>LPGFNLAFS</vt:lpstr>
      <vt:lpstr>LPGFNLAGR</vt:lpstr>
      <vt:lpstr>LPGFNLATD</vt:lpstr>
      <vt:lpstr>LPGFNLATI</vt:lpstr>
      <vt:lpstr>LPGFNLBMF</vt:lpstr>
      <vt:lpstr>LPGFNLCMF</vt:lpstr>
      <vt:lpstr>LPGFNLCON</vt:lpstr>
      <vt:lpstr>LPGFNLCSR</vt:lpstr>
      <vt:lpstr>LPGFNLEAO</vt:lpstr>
      <vt:lpstr>LPGFNLEDU</vt:lpstr>
      <vt:lpstr>LPGFNLFAB</vt:lpstr>
      <vt:lpstr>LPGFNLFIR</vt:lpstr>
      <vt:lpstr>LPGFNLFIS</vt:lpstr>
      <vt:lpstr>LPGFNLFUT</vt:lpstr>
      <vt:lpstr>LPGFNLIAC</vt:lpstr>
      <vt:lpstr>LPGFNLIND</vt:lpstr>
      <vt:lpstr>LPGFNLLGV</vt:lpstr>
      <vt:lpstr>LPGFNLMAE</vt:lpstr>
      <vt:lpstr>LPGFNLNAV</vt:lpstr>
      <vt:lpstr>LPGFNLNEM</vt:lpstr>
      <vt:lpstr>LPGFNLNOT</vt:lpstr>
      <vt:lpstr>LPGFNLOMN</vt:lpstr>
      <vt:lpstr>LPGFNLONM</vt:lpstr>
      <vt:lpstr>LPGFNLOSS</vt:lpstr>
      <vt:lpstr>LPGFNLPAM</vt:lpstr>
      <vt:lpstr>LPGFNLPPP</vt:lpstr>
      <vt:lpstr>LPGFNLPSR</vt:lpstr>
      <vt:lpstr>LPGFNLRAI</vt:lpstr>
      <vt:lpstr>LPGFNLRES</vt:lpstr>
      <vt:lpstr>LPGFNLRFT</vt:lpstr>
      <vt:lpstr>LPGFNLRPC</vt:lpstr>
      <vt:lpstr>LPGFNLRPP</vt:lpstr>
      <vt:lpstr>LPGFNLRPR</vt:lpstr>
      <vt:lpstr>LPGFNLSER</vt:lpstr>
      <vt:lpstr>LPGFNLSWA</vt:lpstr>
      <vt:lpstr>LPGFNLTAS</vt:lpstr>
      <vt:lpstr>LPGFNLTEM</vt:lpstr>
      <vt:lpstr>LPGFNLTOT</vt:lpstr>
      <vt:lpstr>LPGFNLTRA</vt:lpstr>
      <vt:lpstr>LPGFNLTTP</vt:lpstr>
      <vt:lpstr>LPGFNLWRV</vt:lpstr>
      <vt:lpstr>LPGFNLWSW</vt:lpstr>
      <vt:lpstr>LPGFNLWWP</vt:lpstr>
      <vt:lpstr>LPGIMPTOT</vt:lpstr>
      <vt:lpstr>LPGNONRFF</vt:lpstr>
      <vt:lpstr>LPGNONTOT</vt:lpstr>
      <vt:lpstr>LPGOWNTOT</vt:lpstr>
      <vt:lpstr>LPGPNETOT</vt:lpstr>
      <vt:lpstr>LPGPRMTOT</vt:lpstr>
      <vt:lpstr>LPGPROTOT</vt:lpstr>
      <vt:lpstr>LPGSTCTOT</vt:lpstr>
      <vt:lpstr>LPGSTDTOT</vt:lpstr>
      <vt:lpstr>LPGTIPCHP</vt:lpstr>
      <vt:lpstr>LPGTIPPBQ</vt:lpstr>
      <vt:lpstr>LPGTIPPUB</vt:lpstr>
      <vt:lpstr>LPGTIPPUM</vt:lpstr>
      <vt:lpstr>LPGTIPREF</vt:lpstr>
      <vt:lpstr>LPGTIPTOT</vt:lpstr>
      <vt:lpstr>LPGTOPCEO</vt:lpstr>
      <vt:lpstr>LPGTOPPBQ</vt:lpstr>
      <vt:lpstr>LPGTOPPUB</vt:lpstr>
      <vt:lpstr>LPGTOPPUM</vt:lpstr>
      <vt:lpstr>LPGTOPREF</vt:lpstr>
      <vt:lpstr>LPGTOPTOT</vt:lpstr>
      <vt:lpstr>LUBAFETOT</vt:lpstr>
      <vt:lpstr>LUBBNKTOT</vt:lpstr>
      <vt:lpstr>LUBEXPTOT</vt:lpstr>
      <vt:lpstr>LUBEXTELE</vt:lpstr>
      <vt:lpstr>LUBEXTHEA</vt:lpstr>
      <vt:lpstr>LUBEXTOTH</vt:lpstr>
      <vt:lpstr>LUBEXTTOT</vt:lpstr>
      <vt:lpstr>LUBFNLAFS</vt:lpstr>
      <vt:lpstr>LUBFNLAGR</vt:lpstr>
      <vt:lpstr>LUBFNLATD</vt:lpstr>
      <vt:lpstr>LUBFNLATI</vt:lpstr>
      <vt:lpstr>LUBFNLBMF</vt:lpstr>
      <vt:lpstr>LUBFNLCMF</vt:lpstr>
      <vt:lpstr>LUBFNLCON</vt:lpstr>
      <vt:lpstr>LUBFNLCSR</vt:lpstr>
      <vt:lpstr>LUBFNLEAO</vt:lpstr>
      <vt:lpstr>LUBFNLEDU</vt:lpstr>
      <vt:lpstr>LUBFNLFAB</vt:lpstr>
      <vt:lpstr>LUBFNLFIR</vt:lpstr>
      <vt:lpstr>LUBFNLFIS</vt:lpstr>
      <vt:lpstr>LUBFNLFUT</vt:lpstr>
      <vt:lpstr>LUBFNLIAC</vt:lpstr>
      <vt:lpstr>LUBFNLIND</vt:lpstr>
      <vt:lpstr>LUBFNLLGV</vt:lpstr>
      <vt:lpstr>LUBFNLMAE</vt:lpstr>
      <vt:lpstr>LUBFNLNAV</vt:lpstr>
      <vt:lpstr>LUBFNLNEM</vt:lpstr>
      <vt:lpstr>LUBFNLNOT</vt:lpstr>
      <vt:lpstr>LUBFNLOMN</vt:lpstr>
      <vt:lpstr>LUBFNLONM</vt:lpstr>
      <vt:lpstr>LUBFNLOSS</vt:lpstr>
      <vt:lpstr>LUBFNLPAM</vt:lpstr>
      <vt:lpstr>LUBFNLPPP</vt:lpstr>
      <vt:lpstr>LUBFNLPSR</vt:lpstr>
      <vt:lpstr>LUBFNLRAI</vt:lpstr>
      <vt:lpstr>LUBFNLRES</vt:lpstr>
      <vt:lpstr>LUBFNLRFT</vt:lpstr>
      <vt:lpstr>LUBFNLRPC</vt:lpstr>
      <vt:lpstr>LUBFNLRPP</vt:lpstr>
      <vt:lpstr>LUBFNLRPR</vt:lpstr>
      <vt:lpstr>LUBFNLSER</vt:lpstr>
      <vt:lpstr>LUBFNLSWA</vt:lpstr>
      <vt:lpstr>LUBFNLTAS</vt:lpstr>
      <vt:lpstr>LUBFNLTEM</vt:lpstr>
      <vt:lpstr>LUBFNLTOT</vt:lpstr>
      <vt:lpstr>LUBFNLTRA</vt:lpstr>
      <vt:lpstr>LUBFNLTTP</vt:lpstr>
      <vt:lpstr>LUBFNLWRV</vt:lpstr>
      <vt:lpstr>LUBFNLWSW</vt:lpstr>
      <vt:lpstr>LUBFNLWWP</vt:lpstr>
      <vt:lpstr>LUBIMPTOT</vt:lpstr>
      <vt:lpstr>LUBNONRFF</vt:lpstr>
      <vt:lpstr>LUBNONTOT</vt:lpstr>
      <vt:lpstr>LUBOWNTOT</vt:lpstr>
      <vt:lpstr>LUBPNETOT</vt:lpstr>
      <vt:lpstr>LUBPRMTOT</vt:lpstr>
      <vt:lpstr>LUBPROTOT</vt:lpstr>
      <vt:lpstr>LUBSTCTOT</vt:lpstr>
      <vt:lpstr>LUBSTDTOT</vt:lpstr>
      <vt:lpstr>LUBTIPCHP</vt:lpstr>
      <vt:lpstr>LUBTIPPBQ</vt:lpstr>
      <vt:lpstr>LUBTIPPUB</vt:lpstr>
      <vt:lpstr>LUBTIPPUM</vt:lpstr>
      <vt:lpstr>LUBTIPREF</vt:lpstr>
      <vt:lpstr>LUBTIPTOT</vt:lpstr>
      <vt:lpstr>LUBTOPCEO</vt:lpstr>
      <vt:lpstr>LUBTOPPBQ</vt:lpstr>
      <vt:lpstr>LUBTOPPUB</vt:lpstr>
      <vt:lpstr>LUBTOPPUM</vt:lpstr>
      <vt:lpstr>LUBTOPREF</vt:lpstr>
      <vt:lpstr>LUBTOPTOT</vt:lpstr>
      <vt:lpstr>MPEAFETOT</vt:lpstr>
      <vt:lpstr>MPEBNKTOT</vt:lpstr>
      <vt:lpstr>MPEEXPTOT</vt:lpstr>
      <vt:lpstr>MPEEXTELE</vt:lpstr>
      <vt:lpstr>MPEEXTHEA</vt:lpstr>
      <vt:lpstr>MPEEXTOTH</vt:lpstr>
      <vt:lpstr>MPEEXTTOT</vt:lpstr>
      <vt:lpstr>MPEFNLAFS</vt:lpstr>
      <vt:lpstr>MPEFNLAGR</vt:lpstr>
      <vt:lpstr>MPEFNLATD</vt:lpstr>
      <vt:lpstr>MPEFNLATI</vt:lpstr>
      <vt:lpstr>MPEFNLBMF</vt:lpstr>
      <vt:lpstr>MPEFNLCMF</vt:lpstr>
      <vt:lpstr>MPEFNLCON</vt:lpstr>
      <vt:lpstr>MPEFNLCSR</vt:lpstr>
      <vt:lpstr>MPEFNLEAO</vt:lpstr>
      <vt:lpstr>MPEFNLEDU</vt:lpstr>
      <vt:lpstr>MPEFNLFAB</vt:lpstr>
      <vt:lpstr>MPEFNLFIR</vt:lpstr>
      <vt:lpstr>MPEFNLFIS</vt:lpstr>
      <vt:lpstr>MPEFNLFUT</vt:lpstr>
      <vt:lpstr>MPEFNLIAC</vt:lpstr>
      <vt:lpstr>MPEFNLIND</vt:lpstr>
      <vt:lpstr>MPEFNLLGV</vt:lpstr>
      <vt:lpstr>MPEFNLMAE</vt:lpstr>
      <vt:lpstr>MPEFNLNAV</vt:lpstr>
      <vt:lpstr>MPEFNLNEM</vt:lpstr>
      <vt:lpstr>MPEFNLNOT</vt:lpstr>
      <vt:lpstr>MPEFNLOMN</vt:lpstr>
      <vt:lpstr>MPEFNLONM</vt:lpstr>
      <vt:lpstr>MPEFNLOSS</vt:lpstr>
      <vt:lpstr>MPEFNLPAM</vt:lpstr>
      <vt:lpstr>MPEFNLPPP</vt:lpstr>
      <vt:lpstr>MPEFNLPSR</vt:lpstr>
      <vt:lpstr>MPEFNLRAI</vt:lpstr>
      <vt:lpstr>MPEFNLRES</vt:lpstr>
      <vt:lpstr>MPEFNLRFT</vt:lpstr>
      <vt:lpstr>MPEFNLRPC</vt:lpstr>
      <vt:lpstr>MPEFNLRPP</vt:lpstr>
      <vt:lpstr>MPEFNLRPR</vt:lpstr>
      <vt:lpstr>MPEFNLSER</vt:lpstr>
      <vt:lpstr>MPEFNLSWA</vt:lpstr>
      <vt:lpstr>MPEFNLTAS</vt:lpstr>
      <vt:lpstr>MPEFNLTEM</vt:lpstr>
      <vt:lpstr>MPEFNLTOT</vt:lpstr>
      <vt:lpstr>MPEFNLTRA</vt:lpstr>
      <vt:lpstr>MPEFNLTTP</vt:lpstr>
      <vt:lpstr>MPEFNLWRV</vt:lpstr>
      <vt:lpstr>MPEFNLWSW</vt:lpstr>
      <vt:lpstr>MPEFNLWWP</vt:lpstr>
      <vt:lpstr>MPEIMPTOT</vt:lpstr>
      <vt:lpstr>MPENONRFF</vt:lpstr>
      <vt:lpstr>MPENONTOT</vt:lpstr>
      <vt:lpstr>MPEOWNTOT</vt:lpstr>
      <vt:lpstr>MPEPNETOT</vt:lpstr>
      <vt:lpstr>MPEPRMTOT</vt:lpstr>
      <vt:lpstr>MPEPROTOT</vt:lpstr>
      <vt:lpstr>MPESTCTOT</vt:lpstr>
      <vt:lpstr>MPESTDTOT</vt:lpstr>
      <vt:lpstr>MPETIPCHP</vt:lpstr>
      <vt:lpstr>MPETIPPBQ</vt:lpstr>
      <vt:lpstr>MPETIPPUB</vt:lpstr>
      <vt:lpstr>MPETIPPUM</vt:lpstr>
      <vt:lpstr>MPETIPREF</vt:lpstr>
      <vt:lpstr>MPETIPTOT</vt:lpstr>
      <vt:lpstr>MPETOPCEO</vt:lpstr>
      <vt:lpstr>MPETOPPBQ</vt:lpstr>
      <vt:lpstr>MPETOPPUB</vt:lpstr>
      <vt:lpstr>MPETOPPUM</vt:lpstr>
      <vt:lpstr>MPETOPREF</vt:lpstr>
      <vt:lpstr>MPETOPTOT</vt:lpstr>
      <vt:lpstr>MTGAFETOT</vt:lpstr>
      <vt:lpstr>MTGBNKTOT</vt:lpstr>
      <vt:lpstr>MTGEXPTOT</vt:lpstr>
      <vt:lpstr>MTGEXTELE</vt:lpstr>
      <vt:lpstr>MTGEXTHEA</vt:lpstr>
      <vt:lpstr>MTGEXTOTH</vt:lpstr>
      <vt:lpstr>MTGEXTTOT</vt:lpstr>
      <vt:lpstr>MTGFNLAFS</vt:lpstr>
      <vt:lpstr>MTGFNLAGR</vt:lpstr>
      <vt:lpstr>MTGFNLATD</vt:lpstr>
      <vt:lpstr>MTGFNLATI</vt:lpstr>
      <vt:lpstr>MTGFNLBMF</vt:lpstr>
      <vt:lpstr>MTGFNLCMF</vt:lpstr>
      <vt:lpstr>MTGFNLCON</vt:lpstr>
      <vt:lpstr>MTGFNLCSR</vt:lpstr>
      <vt:lpstr>MTGFNLEAO</vt:lpstr>
      <vt:lpstr>MTGFNLEDU</vt:lpstr>
      <vt:lpstr>MTGFNLFAB</vt:lpstr>
      <vt:lpstr>MTGFNLFIR</vt:lpstr>
      <vt:lpstr>MTGFNLFIS</vt:lpstr>
      <vt:lpstr>MTGFNLFUT</vt:lpstr>
      <vt:lpstr>MTGFNLIAC</vt:lpstr>
      <vt:lpstr>MTGFNLIND</vt:lpstr>
      <vt:lpstr>MTGFNLLGV</vt:lpstr>
      <vt:lpstr>MTGFNLMAE</vt:lpstr>
      <vt:lpstr>MTGFNLNAV</vt:lpstr>
      <vt:lpstr>MTGFNLNEM</vt:lpstr>
      <vt:lpstr>MTGFNLNOT</vt:lpstr>
      <vt:lpstr>MTGFNLOMN</vt:lpstr>
      <vt:lpstr>MTGFNLONM</vt:lpstr>
      <vt:lpstr>MTGFNLOSS</vt:lpstr>
      <vt:lpstr>MTGFNLPAM</vt:lpstr>
      <vt:lpstr>MTGFNLPPP</vt:lpstr>
      <vt:lpstr>MTGFNLPSR</vt:lpstr>
      <vt:lpstr>MTGFNLRAI</vt:lpstr>
      <vt:lpstr>MTGFNLRES</vt:lpstr>
      <vt:lpstr>MTGFNLRFT</vt:lpstr>
      <vt:lpstr>MTGFNLRPC</vt:lpstr>
      <vt:lpstr>MTGFNLRPP</vt:lpstr>
      <vt:lpstr>MTGFNLRPR</vt:lpstr>
      <vt:lpstr>MTGFNLSER</vt:lpstr>
      <vt:lpstr>MTGFNLSWA</vt:lpstr>
      <vt:lpstr>MTGFNLTAS</vt:lpstr>
      <vt:lpstr>MTGFNLTEM</vt:lpstr>
      <vt:lpstr>MTGFNLTOT</vt:lpstr>
      <vt:lpstr>MTGFNLTRA</vt:lpstr>
      <vt:lpstr>MTGFNLTTP</vt:lpstr>
      <vt:lpstr>MTGFNLWRV</vt:lpstr>
      <vt:lpstr>MTGFNLWSW</vt:lpstr>
      <vt:lpstr>MTGFNLWWP</vt:lpstr>
      <vt:lpstr>MTGIMPTOT</vt:lpstr>
      <vt:lpstr>MTGNONRFF</vt:lpstr>
      <vt:lpstr>MTGNONTOT</vt:lpstr>
      <vt:lpstr>MTGOWNTOT</vt:lpstr>
      <vt:lpstr>MTGPNETOT</vt:lpstr>
      <vt:lpstr>MTGPRMTOT</vt:lpstr>
      <vt:lpstr>MTGPROTOT</vt:lpstr>
      <vt:lpstr>MTGSTCTOT</vt:lpstr>
      <vt:lpstr>MTGSTDTOT</vt:lpstr>
      <vt:lpstr>MTGTIPCHP</vt:lpstr>
      <vt:lpstr>MTGTIPPBQ</vt:lpstr>
      <vt:lpstr>MTGTIPPUB</vt:lpstr>
      <vt:lpstr>MTGTIPPUM</vt:lpstr>
      <vt:lpstr>MTGTIPREF</vt:lpstr>
      <vt:lpstr>MTGTIPTOT</vt:lpstr>
      <vt:lpstr>MTGTOPCEO</vt:lpstr>
      <vt:lpstr>MTGTOPPBQ</vt:lpstr>
      <vt:lpstr>MTGTOPPUB</vt:lpstr>
      <vt:lpstr>MTGTOPPUM</vt:lpstr>
      <vt:lpstr>MTGTOPREF</vt:lpstr>
      <vt:lpstr>MTGTOPTOT</vt:lpstr>
      <vt:lpstr>NACE</vt:lpstr>
      <vt:lpstr>NAPAFETOT</vt:lpstr>
      <vt:lpstr>NAPBNKTOT</vt:lpstr>
      <vt:lpstr>NAPEXPTOT</vt:lpstr>
      <vt:lpstr>NAPEXTELE</vt:lpstr>
      <vt:lpstr>NAPEXTHEA</vt:lpstr>
      <vt:lpstr>NAPEXTOTH</vt:lpstr>
      <vt:lpstr>NAPEXTTOT</vt:lpstr>
      <vt:lpstr>NAPFNLAFS</vt:lpstr>
      <vt:lpstr>NAPFNLAGR</vt:lpstr>
      <vt:lpstr>NAPFNLATD</vt:lpstr>
      <vt:lpstr>NAPFNLATI</vt:lpstr>
      <vt:lpstr>NAPFNLBMF</vt:lpstr>
      <vt:lpstr>NAPFNLCMF</vt:lpstr>
      <vt:lpstr>NAPFNLCON</vt:lpstr>
      <vt:lpstr>NAPFNLCSR</vt:lpstr>
      <vt:lpstr>NAPFNLEAO</vt:lpstr>
      <vt:lpstr>NAPFNLEDU</vt:lpstr>
      <vt:lpstr>NAPFNLFAB</vt:lpstr>
      <vt:lpstr>NAPFNLFIR</vt:lpstr>
      <vt:lpstr>NAPFNLFIS</vt:lpstr>
      <vt:lpstr>NAPFNLFUT</vt:lpstr>
      <vt:lpstr>NAPFNLIAC</vt:lpstr>
      <vt:lpstr>NAPFNLIND</vt:lpstr>
      <vt:lpstr>NAPFNLLGV</vt:lpstr>
      <vt:lpstr>NAPFNLMAE</vt:lpstr>
      <vt:lpstr>NAPFNLNAV</vt:lpstr>
      <vt:lpstr>NAPFNLNEM</vt:lpstr>
      <vt:lpstr>NAPFNLNOT</vt:lpstr>
      <vt:lpstr>NAPFNLOMN</vt:lpstr>
      <vt:lpstr>NAPFNLONM</vt:lpstr>
      <vt:lpstr>NAPFNLOSS</vt:lpstr>
      <vt:lpstr>NAPFNLPAM</vt:lpstr>
      <vt:lpstr>NAPFNLPPP</vt:lpstr>
      <vt:lpstr>NAPFNLPSR</vt:lpstr>
      <vt:lpstr>NAPFNLRAI</vt:lpstr>
      <vt:lpstr>NAPFNLRES</vt:lpstr>
      <vt:lpstr>NAPFNLRFT</vt:lpstr>
      <vt:lpstr>NAPFNLRPC</vt:lpstr>
      <vt:lpstr>NAPFNLRPP</vt:lpstr>
      <vt:lpstr>NAPFNLRPR</vt:lpstr>
      <vt:lpstr>NAPFNLSER</vt:lpstr>
      <vt:lpstr>NAPFNLSWA</vt:lpstr>
      <vt:lpstr>NAPFNLTAS</vt:lpstr>
      <vt:lpstr>NAPFNLTEM</vt:lpstr>
      <vt:lpstr>NAPFNLTOT</vt:lpstr>
      <vt:lpstr>NAPFNLTRA</vt:lpstr>
      <vt:lpstr>NAPFNLTTP</vt:lpstr>
      <vt:lpstr>NAPFNLWRV</vt:lpstr>
      <vt:lpstr>NAPFNLWSW</vt:lpstr>
      <vt:lpstr>NAPFNLWWP</vt:lpstr>
      <vt:lpstr>NAPIMPTOT</vt:lpstr>
      <vt:lpstr>NAPNONRFF</vt:lpstr>
      <vt:lpstr>NAPNONTOT</vt:lpstr>
      <vt:lpstr>NAPOWNTOT</vt:lpstr>
      <vt:lpstr>NAPPNETOT</vt:lpstr>
      <vt:lpstr>NAPPRMTOT</vt:lpstr>
      <vt:lpstr>NAPPROTOT</vt:lpstr>
      <vt:lpstr>NAPSTCTOT</vt:lpstr>
      <vt:lpstr>NAPSTDTOT</vt:lpstr>
      <vt:lpstr>NAPTIPCHP</vt:lpstr>
      <vt:lpstr>NAPTIPPBQ</vt:lpstr>
      <vt:lpstr>NAPTIPPUB</vt:lpstr>
      <vt:lpstr>NAPTIPPUM</vt:lpstr>
      <vt:lpstr>NAPTIPREF</vt:lpstr>
      <vt:lpstr>NAPTIPTOT</vt:lpstr>
      <vt:lpstr>NAPTOPCEO</vt:lpstr>
      <vt:lpstr>NAPTOPPBQ</vt:lpstr>
      <vt:lpstr>NAPTOPPUB</vt:lpstr>
      <vt:lpstr>NAPTOPPUM</vt:lpstr>
      <vt:lpstr>NAPTOPREF</vt:lpstr>
      <vt:lpstr>NAPTOPTOT</vt:lpstr>
      <vt:lpstr>NRWAFETOT</vt:lpstr>
      <vt:lpstr>NRWBNKTOT</vt:lpstr>
      <vt:lpstr>NRWEXPTOT</vt:lpstr>
      <vt:lpstr>NRWEXTELE</vt:lpstr>
      <vt:lpstr>NRWEXTHEA</vt:lpstr>
      <vt:lpstr>NRWEXTOTH</vt:lpstr>
      <vt:lpstr>NRWEXTTOT</vt:lpstr>
      <vt:lpstr>NRWFNLAFS</vt:lpstr>
      <vt:lpstr>NRWFNLAGR</vt:lpstr>
      <vt:lpstr>NRWFNLATD</vt:lpstr>
      <vt:lpstr>NRWFNLATI</vt:lpstr>
      <vt:lpstr>NRWFNLBMF</vt:lpstr>
      <vt:lpstr>NRWFNLCMF</vt:lpstr>
      <vt:lpstr>NRWFNLCON</vt:lpstr>
      <vt:lpstr>NRWFNLCSR</vt:lpstr>
      <vt:lpstr>NRWFNLEAO</vt:lpstr>
      <vt:lpstr>NRWFNLEDU</vt:lpstr>
      <vt:lpstr>NRWFNLFAB</vt:lpstr>
      <vt:lpstr>NRWFNLFIR</vt:lpstr>
      <vt:lpstr>NRWFNLFIS</vt:lpstr>
      <vt:lpstr>NRWFNLFUT</vt:lpstr>
      <vt:lpstr>NRWFNLIAC</vt:lpstr>
      <vt:lpstr>NRWFNLIND</vt:lpstr>
      <vt:lpstr>NRWFNLLGV</vt:lpstr>
      <vt:lpstr>NRWFNLMAE</vt:lpstr>
      <vt:lpstr>NRWFNLNAV</vt:lpstr>
      <vt:lpstr>NRWFNLNEM</vt:lpstr>
      <vt:lpstr>NRWFNLNOT</vt:lpstr>
      <vt:lpstr>NRWFNLOMN</vt:lpstr>
      <vt:lpstr>NRWFNLONM</vt:lpstr>
      <vt:lpstr>NRWFNLOSS</vt:lpstr>
      <vt:lpstr>NRWFNLPAM</vt:lpstr>
      <vt:lpstr>NRWFNLPPP</vt:lpstr>
      <vt:lpstr>NRWFNLPSR</vt:lpstr>
      <vt:lpstr>NRWFNLRAI</vt:lpstr>
      <vt:lpstr>NRWFNLRES</vt:lpstr>
      <vt:lpstr>NRWFNLRFT</vt:lpstr>
      <vt:lpstr>NRWFNLRPC</vt:lpstr>
      <vt:lpstr>NRWFNLRPP</vt:lpstr>
      <vt:lpstr>NRWFNLRPR</vt:lpstr>
      <vt:lpstr>NRWFNLSER</vt:lpstr>
      <vt:lpstr>NRWFNLSWA</vt:lpstr>
      <vt:lpstr>NRWFNLTAS</vt:lpstr>
      <vt:lpstr>NRWFNLTEM</vt:lpstr>
      <vt:lpstr>NRWFNLTOT</vt:lpstr>
      <vt:lpstr>NRWFNLTRA</vt:lpstr>
      <vt:lpstr>NRWFNLTTP</vt:lpstr>
      <vt:lpstr>NRWFNLWRV</vt:lpstr>
      <vt:lpstr>NRWFNLWSW</vt:lpstr>
      <vt:lpstr>NRWFNLWWP</vt:lpstr>
      <vt:lpstr>NRWIMPTOT</vt:lpstr>
      <vt:lpstr>NRWNONRFF</vt:lpstr>
      <vt:lpstr>NRWNONTOT</vt:lpstr>
      <vt:lpstr>NRWOWNTOT</vt:lpstr>
      <vt:lpstr>NRWPNETOT</vt:lpstr>
      <vt:lpstr>NRWPRMTOT</vt:lpstr>
      <vt:lpstr>NRWPROTOT</vt:lpstr>
      <vt:lpstr>NRWSTCTOT</vt:lpstr>
      <vt:lpstr>NRWSTDTOT</vt:lpstr>
      <vt:lpstr>NRWTIPCHP</vt:lpstr>
      <vt:lpstr>NRWTIPPBQ</vt:lpstr>
      <vt:lpstr>NRWTIPPUB</vt:lpstr>
      <vt:lpstr>NRWTIPPUM</vt:lpstr>
      <vt:lpstr>NRWTIPREF</vt:lpstr>
      <vt:lpstr>NRWTIPTOT</vt:lpstr>
      <vt:lpstr>NRWTOPCEO</vt:lpstr>
      <vt:lpstr>NRWTOPPBQ</vt:lpstr>
      <vt:lpstr>NRWTOPPUB</vt:lpstr>
      <vt:lpstr>NRWTOPPUM</vt:lpstr>
      <vt:lpstr>NRWTOPREF</vt:lpstr>
      <vt:lpstr>NRWTOPTOT</vt:lpstr>
      <vt:lpstr>OILAFETOT</vt:lpstr>
      <vt:lpstr>OILBNKTOT</vt:lpstr>
      <vt:lpstr>OILEXPTOT</vt:lpstr>
      <vt:lpstr>OILEXTELE</vt:lpstr>
      <vt:lpstr>OILEXTHEA</vt:lpstr>
      <vt:lpstr>OILEXTOTH</vt:lpstr>
      <vt:lpstr>OILEXTTOT</vt:lpstr>
      <vt:lpstr>OILFNLAFS</vt:lpstr>
      <vt:lpstr>OILFNLAGR</vt:lpstr>
      <vt:lpstr>OILFNLATD</vt:lpstr>
      <vt:lpstr>OILFNLATI</vt:lpstr>
      <vt:lpstr>OILFNLBMF</vt:lpstr>
      <vt:lpstr>OILFNLCMF</vt:lpstr>
      <vt:lpstr>OILFNLCON</vt:lpstr>
      <vt:lpstr>OILFNLCSR</vt:lpstr>
      <vt:lpstr>OILFNLEAO</vt:lpstr>
      <vt:lpstr>OILFNLEDU</vt:lpstr>
      <vt:lpstr>OILFNLFAB</vt:lpstr>
      <vt:lpstr>OILFNLFIR</vt:lpstr>
      <vt:lpstr>OILFNLFIS</vt:lpstr>
      <vt:lpstr>OILFNLFUT</vt:lpstr>
      <vt:lpstr>OILFNLIAC</vt:lpstr>
      <vt:lpstr>OILFNLIND</vt:lpstr>
      <vt:lpstr>OILFNLLGV</vt:lpstr>
      <vt:lpstr>OILFNLMAE</vt:lpstr>
      <vt:lpstr>OILFNLNAV</vt:lpstr>
      <vt:lpstr>OILFNLNEM</vt:lpstr>
      <vt:lpstr>OILFNLNOT</vt:lpstr>
      <vt:lpstr>OILFNLOMN</vt:lpstr>
      <vt:lpstr>OILFNLONM</vt:lpstr>
      <vt:lpstr>OILFNLOSS</vt:lpstr>
      <vt:lpstr>OILFNLPAM</vt:lpstr>
      <vt:lpstr>OILFNLPPP</vt:lpstr>
      <vt:lpstr>OILFNLPSR</vt:lpstr>
      <vt:lpstr>OILFNLRAI</vt:lpstr>
      <vt:lpstr>OILFNLRES</vt:lpstr>
      <vt:lpstr>OILFNLRFT</vt:lpstr>
      <vt:lpstr>OILFNLRPC</vt:lpstr>
      <vt:lpstr>OILFNLRPP</vt:lpstr>
      <vt:lpstr>OILFNLRPR</vt:lpstr>
      <vt:lpstr>OILFNLSER</vt:lpstr>
      <vt:lpstr>OILFNLSWA</vt:lpstr>
      <vt:lpstr>OILFNLTAS</vt:lpstr>
      <vt:lpstr>OILFNLTEM</vt:lpstr>
      <vt:lpstr>OILFNLTOT</vt:lpstr>
      <vt:lpstr>OILFNLTRA</vt:lpstr>
      <vt:lpstr>OILFNLTTP</vt:lpstr>
      <vt:lpstr>OILFNLWRV</vt:lpstr>
      <vt:lpstr>OILFNLWSW</vt:lpstr>
      <vt:lpstr>OILFNLWWP</vt:lpstr>
      <vt:lpstr>OILIMPTOT</vt:lpstr>
      <vt:lpstr>OILNONRFF</vt:lpstr>
      <vt:lpstr>OILNONTOT</vt:lpstr>
      <vt:lpstr>OILOWNTOT</vt:lpstr>
      <vt:lpstr>OILPNETOT</vt:lpstr>
      <vt:lpstr>OILPRMTOT</vt:lpstr>
      <vt:lpstr>OILPROTOT</vt:lpstr>
      <vt:lpstr>OILSTCTOT</vt:lpstr>
      <vt:lpstr>OILSTDTOT</vt:lpstr>
      <vt:lpstr>OILTIPCHP</vt:lpstr>
      <vt:lpstr>OILTIPPBQ</vt:lpstr>
      <vt:lpstr>OILTIPPUB</vt:lpstr>
      <vt:lpstr>OILTIPPUM</vt:lpstr>
      <vt:lpstr>OILTIPREF</vt:lpstr>
      <vt:lpstr>OILTIPTOT</vt:lpstr>
      <vt:lpstr>OILTOPCEO</vt:lpstr>
      <vt:lpstr>OILTOPPBQ</vt:lpstr>
      <vt:lpstr>OILTOPPUB</vt:lpstr>
      <vt:lpstr>OILTOPPUM</vt:lpstr>
      <vt:lpstr>OILTOPREF</vt:lpstr>
      <vt:lpstr>OILTOPTOT</vt:lpstr>
      <vt:lpstr>OKSAFETOT</vt:lpstr>
      <vt:lpstr>OKSBNKTOT</vt:lpstr>
      <vt:lpstr>OKSEXPTOT</vt:lpstr>
      <vt:lpstr>OKSEXTELE</vt:lpstr>
      <vt:lpstr>OKSEXTHEA</vt:lpstr>
      <vt:lpstr>OKSEXTOTH</vt:lpstr>
      <vt:lpstr>OKSEXTTOT</vt:lpstr>
      <vt:lpstr>OKSFNLAFS</vt:lpstr>
      <vt:lpstr>OKSFNLAGR</vt:lpstr>
      <vt:lpstr>OKSFNLATD</vt:lpstr>
      <vt:lpstr>OKSFNLATI</vt:lpstr>
      <vt:lpstr>OKSFNLBMF</vt:lpstr>
      <vt:lpstr>OKSFNLCMF</vt:lpstr>
      <vt:lpstr>OKSFNLCON</vt:lpstr>
      <vt:lpstr>OKSFNLCSR</vt:lpstr>
      <vt:lpstr>OKSFNLEAO</vt:lpstr>
      <vt:lpstr>OKSFNLEDU</vt:lpstr>
      <vt:lpstr>OKSFNLFAB</vt:lpstr>
      <vt:lpstr>OKSFNLFIR</vt:lpstr>
      <vt:lpstr>OKSFNLFIS</vt:lpstr>
      <vt:lpstr>OKSFNLFUT</vt:lpstr>
      <vt:lpstr>OKSFNLIAC</vt:lpstr>
      <vt:lpstr>OKSFNLIND</vt:lpstr>
      <vt:lpstr>OKSFNLLGV</vt:lpstr>
      <vt:lpstr>OKSFNLMAE</vt:lpstr>
      <vt:lpstr>OKSFNLNAV</vt:lpstr>
      <vt:lpstr>OKSFNLNEM</vt:lpstr>
      <vt:lpstr>OKSFNLNOT</vt:lpstr>
      <vt:lpstr>OKSFNLOMN</vt:lpstr>
      <vt:lpstr>OKSFNLONM</vt:lpstr>
      <vt:lpstr>OKSFNLOSS</vt:lpstr>
      <vt:lpstr>OKSFNLPAM</vt:lpstr>
      <vt:lpstr>OKSFNLPPP</vt:lpstr>
      <vt:lpstr>OKSFNLPSR</vt:lpstr>
      <vt:lpstr>OKSFNLRAI</vt:lpstr>
      <vt:lpstr>OKSFNLRES</vt:lpstr>
      <vt:lpstr>OKSFNLRFT</vt:lpstr>
      <vt:lpstr>OKSFNLRPC</vt:lpstr>
      <vt:lpstr>OKSFNLRPP</vt:lpstr>
      <vt:lpstr>OKSFNLRPR</vt:lpstr>
      <vt:lpstr>OKSFNLSER</vt:lpstr>
      <vt:lpstr>OKSFNLSWA</vt:lpstr>
      <vt:lpstr>OKSFNLTAS</vt:lpstr>
      <vt:lpstr>OKSFNLTEM</vt:lpstr>
      <vt:lpstr>OKSFNLTOT</vt:lpstr>
      <vt:lpstr>OKSFNLTRA</vt:lpstr>
      <vt:lpstr>OKSFNLTTP</vt:lpstr>
      <vt:lpstr>OKSFNLWRV</vt:lpstr>
      <vt:lpstr>OKSFNLWSW</vt:lpstr>
      <vt:lpstr>OKSFNLWWP</vt:lpstr>
      <vt:lpstr>OKSIMPTOT</vt:lpstr>
      <vt:lpstr>OKSNONRFF</vt:lpstr>
      <vt:lpstr>OKSNONTOT</vt:lpstr>
      <vt:lpstr>OKSOWNTOT</vt:lpstr>
      <vt:lpstr>OKSPNETOT</vt:lpstr>
      <vt:lpstr>OKSPRMTOT</vt:lpstr>
      <vt:lpstr>OKSPROTOT</vt:lpstr>
      <vt:lpstr>OKSSTCTOT</vt:lpstr>
      <vt:lpstr>OKSSTDTOT</vt:lpstr>
      <vt:lpstr>OKSTIPCHP</vt:lpstr>
      <vt:lpstr>OKSTIPPBQ</vt:lpstr>
      <vt:lpstr>OKSTIPPUB</vt:lpstr>
      <vt:lpstr>OKSTIPPUM</vt:lpstr>
      <vt:lpstr>OKSTIPREF</vt:lpstr>
      <vt:lpstr>OKSTIPTOT</vt:lpstr>
      <vt:lpstr>OKSTOPCEO</vt:lpstr>
      <vt:lpstr>OKSTOPPBQ</vt:lpstr>
      <vt:lpstr>OKSTOPPUB</vt:lpstr>
      <vt:lpstr>OKSTOPPUM</vt:lpstr>
      <vt:lpstr>OKSTOPREF</vt:lpstr>
      <vt:lpstr>OKSTOPTOT</vt:lpstr>
      <vt:lpstr>PEAAFETOT</vt:lpstr>
      <vt:lpstr>PEABNKTOT</vt:lpstr>
      <vt:lpstr>PEAEXPTOT</vt:lpstr>
      <vt:lpstr>PEAEXTELE</vt:lpstr>
      <vt:lpstr>PEAEXTHEA</vt:lpstr>
      <vt:lpstr>PEAEXTOTH</vt:lpstr>
      <vt:lpstr>PEAEXTTOT</vt:lpstr>
      <vt:lpstr>PEAFNLAFS</vt:lpstr>
      <vt:lpstr>PEAFNLAGR</vt:lpstr>
      <vt:lpstr>PEAFNLATD</vt:lpstr>
      <vt:lpstr>PEAFNLATI</vt:lpstr>
      <vt:lpstr>PEAFNLBMF</vt:lpstr>
      <vt:lpstr>PEAFNLCMF</vt:lpstr>
      <vt:lpstr>PEAFNLCON</vt:lpstr>
      <vt:lpstr>PEAFNLCSR</vt:lpstr>
      <vt:lpstr>PEAFNLEAO</vt:lpstr>
      <vt:lpstr>PEAFNLEDU</vt:lpstr>
      <vt:lpstr>PEAFNLFAB</vt:lpstr>
      <vt:lpstr>PEAFNLFIR</vt:lpstr>
      <vt:lpstr>PEAFNLFIS</vt:lpstr>
      <vt:lpstr>PEAFNLFUT</vt:lpstr>
      <vt:lpstr>PEAFNLIAC</vt:lpstr>
      <vt:lpstr>PEAFNLIND</vt:lpstr>
      <vt:lpstr>PEAFNLLGV</vt:lpstr>
      <vt:lpstr>PEAFNLMAE</vt:lpstr>
      <vt:lpstr>PEAFNLNAV</vt:lpstr>
      <vt:lpstr>PEAFNLNEM</vt:lpstr>
      <vt:lpstr>PEAFNLNOT</vt:lpstr>
      <vt:lpstr>PEAFNLOMN</vt:lpstr>
      <vt:lpstr>PEAFNLONM</vt:lpstr>
      <vt:lpstr>PEAFNLOSS</vt:lpstr>
      <vt:lpstr>PEAFNLPAM</vt:lpstr>
      <vt:lpstr>PEAFNLPPP</vt:lpstr>
      <vt:lpstr>PEAFNLPSR</vt:lpstr>
      <vt:lpstr>PEAFNLRAI</vt:lpstr>
      <vt:lpstr>PEAFNLRES</vt:lpstr>
      <vt:lpstr>PEAFNLRFT</vt:lpstr>
      <vt:lpstr>PEAFNLRPC</vt:lpstr>
      <vt:lpstr>PEAFNLRPP</vt:lpstr>
      <vt:lpstr>PEAFNLRPR</vt:lpstr>
      <vt:lpstr>PEAFNLSER</vt:lpstr>
      <vt:lpstr>PEAFNLSWA</vt:lpstr>
      <vt:lpstr>PEAFNLTAS</vt:lpstr>
      <vt:lpstr>PEAFNLTEM</vt:lpstr>
      <vt:lpstr>PEAFNLTOT</vt:lpstr>
      <vt:lpstr>PEAFNLTRA</vt:lpstr>
      <vt:lpstr>PEAFNLTTP</vt:lpstr>
      <vt:lpstr>PEAFNLWRV</vt:lpstr>
      <vt:lpstr>PEAFNLWSW</vt:lpstr>
      <vt:lpstr>PEAFNLWWP</vt:lpstr>
      <vt:lpstr>PEAIMPTOT</vt:lpstr>
      <vt:lpstr>PEANONRFF</vt:lpstr>
      <vt:lpstr>PEANONTOT</vt:lpstr>
      <vt:lpstr>PEAOWNTOT</vt:lpstr>
      <vt:lpstr>PEAPNETOT</vt:lpstr>
      <vt:lpstr>PEAPRMTOT</vt:lpstr>
      <vt:lpstr>PEAPROTOT</vt:lpstr>
      <vt:lpstr>PEASTCTOT</vt:lpstr>
      <vt:lpstr>PEASTDTOT</vt:lpstr>
      <vt:lpstr>PEATIPCHP</vt:lpstr>
      <vt:lpstr>PEATIPPBQ</vt:lpstr>
      <vt:lpstr>PEATIPPUB</vt:lpstr>
      <vt:lpstr>PEATIPPUM</vt:lpstr>
      <vt:lpstr>PEATIPREF</vt:lpstr>
      <vt:lpstr>PEATIPTOT</vt:lpstr>
      <vt:lpstr>PEATOPCEO</vt:lpstr>
      <vt:lpstr>PEATOPPBQ</vt:lpstr>
      <vt:lpstr>PEATOPPUB</vt:lpstr>
      <vt:lpstr>PEATOPPUM</vt:lpstr>
      <vt:lpstr>PEATOPREF</vt:lpstr>
      <vt:lpstr>PEATOPTOT</vt:lpstr>
      <vt:lpstr>PETAFETOT</vt:lpstr>
      <vt:lpstr>PETBNKTOT</vt:lpstr>
      <vt:lpstr>PETEXPTOT</vt:lpstr>
      <vt:lpstr>PETEXTELE</vt:lpstr>
      <vt:lpstr>PETEXTHEA</vt:lpstr>
      <vt:lpstr>PETEXTOTH</vt:lpstr>
      <vt:lpstr>PETEXTTOT</vt:lpstr>
      <vt:lpstr>PETFNLAFS</vt:lpstr>
      <vt:lpstr>PETFNLAGR</vt:lpstr>
      <vt:lpstr>PETFNLATD</vt:lpstr>
      <vt:lpstr>PETFNLATI</vt:lpstr>
      <vt:lpstr>PETFNLBMF</vt:lpstr>
      <vt:lpstr>PETFNLCMF</vt:lpstr>
      <vt:lpstr>PETFNLCON</vt:lpstr>
      <vt:lpstr>PETFNLCSR</vt:lpstr>
      <vt:lpstr>PETFNLEAO</vt:lpstr>
      <vt:lpstr>PETFNLEDU</vt:lpstr>
      <vt:lpstr>PETFNLFAB</vt:lpstr>
      <vt:lpstr>PETFNLFIR</vt:lpstr>
      <vt:lpstr>PETFNLFIS</vt:lpstr>
      <vt:lpstr>PETFNLFUT</vt:lpstr>
      <vt:lpstr>PETFNLIAC</vt:lpstr>
      <vt:lpstr>PETFNLIND</vt:lpstr>
      <vt:lpstr>PETFNLLGV</vt:lpstr>
      <vt:lpstr>PETFNLMAE</vt:lpstr>
      <vt:lpstr>PETFNLNAV</vt:lpstr>
      <vt:lpstr>PETFNLNEM</vt:lpstr>
      <vt:lpstr>PETFNLNOT</vt:lpstr>
      <vt:lpstr>PETFNLOMN</vt:lpstr>
      <vt:lpstr>PETFNLONM</vt:lpstr>
      <vt:lpstr>PETFNLOSS</vt:lpstr>
      <vt:lpstr>PETFNLPAM</vt:lpstr>
      <vt:lpstr>PETFNLPPP</vt:lpstr>
      <vt:lpstr>PETFNLPSR</vt:lpstr>
      <vt:lpstr>PETFNLRAI</vt:lpstr>
      <vt:lpstr>PETFNLRES</vt:lpstr>
      <vt:lpstr>PETFNLRFT</vt:lpstr>
      <vt:lpstr>PETFNLRPC</vt:lpstr>
      <vt:lpstr>PETFNLRPP</vt:lpstr>
      <vt:lpstr>PETFNLRPR</vt:lpstr>
      <vt:lpstr>PETFNLSER</vt:lpstr>
      <vt:lpstr>PETFNLSWA</vt:lpstr>
      <vt:lpstr>PETFNLTAS</vt:lpstr>
      <vt:lpstr>PETFNLTEM</vt:lpstr>
      <vt:lpstr>PETFNLTOT</vt:lpstr>
      <vt:lpstr>PETFNLTRA</vt:lpstr>
      <vt:lpstr>PETFNLTTP</vt:lpstr>
      <vt:lpstr>PETFNLWRV</vt:lpstr>
      <vt:lpstr>PETFNLWSW</vt:lpstr>
      <vt:lpstr>PETFNLWWP</vt:lpstr>
      <vt:lpstr>PETIMPTOT</vt:lpstr>
      <vt:lpstr>PETNONRFF</vt:lpstr>
      <vt:lpstr>PETNONTOT</vt:lpstr>
      <vt:lpstr>PETOWNTOT</vt:lpstr>
      <vt:lpstr>PETPNETOT</vt:lpstr>
      <vt:lpstr>PETPRMTOT</vt:lpstr>
      <vt:lpstr>PETPROTOT</vt:lpstr>
      <vt:lpstr>PETSTCTOT</vt:lpstr>
      <vt:lpstr>PETSTDTOT</vt:lpstr>
      <vt:lpstr>PETTIPCHP</vt:lpstr>
      <vt:lpstr>PETTIPPBQ</vt:lpstr>
      <vt:lpstr>PETTIPPUB</vt:lpstr>
      <vt:lpstr>PETTIPPUM</vt:lpstr>
      <vt:lpstr>PETTIPREF</vt:lpstr>
      <vt:lpstr>PETTIPTOT</vt:lpstr>
      <vt:lpstr>PETTOPCEO</vt:lpstr>
      <vt:lpstr>PETTOPPBQ</vt:lpstr>
      <vt:lpstr>PETTOPPUB</vt:lpstr>
      <vt:lpstr>PETTOPPUM</vt:lpstr>
      <vt:lpstr>PETTOPREF</vt:lpstr>
      <vt:lpstr>PETTOPTOT</vt:lpstr>
      <vt:lpstr>RENAFETOT</vt:lpstr>
      <vt:lpstr>RENBNKTOT</vt:lpstr>
      <vt:lpstr>RENEXPTOT</vt:lpstr>
      <vt:lpstr>RENEXTELE</vt:lpstr>
      <vt:lpstr>RENEXTHEA</vt:lpstr>
      <vt:lpstr>RENEXTOTH</vt:lpstr>
      <vt:lpstr>RENEXTTOT</vt:lpstr>
      <vt:lpstr>RENFNLAFS</vt:lpstr>
      <vt:lpstr>RENFNLAGR</vt:lpstr>
      <vt:lpstr>RENFNLATD</vt:lpstr>
      <vt:lpstr>RENFNLATI</vt:lpstr>
      <vt:lpstr>RENFNLBMF</vt:lpstr>
      <vt:lpstr>RENFNLCMF</vt:lpstr>
      <vt:lpstr>RENFNLCON</vt:lpstr>
      <vt:lpstr>RENFNLCSR</vt:lpstr>
      <vt:lpstr>RENFNLEAO</vt:lpstr>
      <vt:lpstr>RENFNLEDU</vt:lpstr>
      <vt:lpstr>RENFNLFAB</vt:lpstr>
      <vt:lpstr>RENFNLFIR</vt:lpstr>
      <vt:lpstr>RENFNLFIS</vt:lpstr>
      <vt:lpstr>RENFNLFUT</vt:lpstr>
      <vt:lpstr>RENFNLIAC</vt:lpstr>
      <vt:lpstr>RENFNLIND</vt:lpstr>
      <vt:lpstr>RENFNLLGV</vt:lpstr>
      <vt:lpstr>RENFNLMAE</vt:lpstr>
      <vt:lpstr>RENFNLNAV</vt:lpstr>
      <vt:lpstr>RENFNLNEM</vt:lpstr>
      <vt:lpstr>RENFNLNOT</vt:lpstr>
      <vt:lpstr>RENFNLOMN</vt:lpstr>
      <vt:lpstr>RENFNLONM</vt:lpstr>
      <vt:lpstr>RENFNLOSS</vt:lpstr>
      <vt:lpstr>RENFNLPAM</vt:lpstr>
      <vt:lpstr>RENFNLPPP</vt:lpstr>
      <vt:lpstr>RENFNLPSR</vt:lpstr>
      <vt:lpstr>RENFNLRAI</vt:lpstr>
      <vt:lpstr>RENFNLRES</vt:lpstr>
      <vt:lpstr>RENFNLRFT</vt:lpstr>
      <vt:lpstr>RENFNLRPC</vt:lpstr>
      <vt:lpstr>RENFNLRPP</vt:lpstr>
      <vt:lpstr>RENFNLRPR</vt:lpstr>
      <vt:lpstr>RENFNLSER</vt:lpstr>
      <vt:lpstr>RENFNLSWA</vt:lpstr>
      <vt:lpstr>RENFNLTAS</vt:lpstr>
      <vt:lpstr>RENFNLTEM</vt:lpstr>
      <vt:lpstr>RENFNLTOT</vt:lpstr>
      <vt:lpstr>RENFNLTRA</vt:lpstr>
      <vt:lpstr>RENFNLTTP</vt:lpstr>
      <vt:lpstr>RENFNLWRV</vt:lpstr>
      <vt:lpstr>RENFNLWSW</vt:lpstr>
      <vt:lpstr>RENFNLWWP</vt:lpstr>
      <vt:lpstr>RENIMPTOT</vt:lpstr>
      <vt:lpstr>RENNONRFF</vt:lpstr>
      <vt:lpstr>RENNONTOT</vt:lpstr>
      <vt:lpstr>RENOWNTOT</vt:lpstr>
      <vt:lpstr>RENPNETOT</vt:lpstr>
      <vt:lpstr>RENPRMTOT</vt:lpstr>
      <vt:lpstr>RENPROTOT</vt:lpstr>
      <vt:lpstr>RENSTCTOT</vt:lpstr>
      <vt:lpstr>RENSTDTOT</vt:lpstr>
      <vt:lpstr>RENTIPCHP</vt:lpstr>
      <vt:lpstr>RENTIPPBQ</vt:lpstr>
      <vt:lpstr>RENTIPPUB</vt:lpstr>
      <vt:lpstr>RENTIPPUM</vt:lpstr>
      <vt:lpstr>RENTIPREF</vt:lpstr>
      <vt:lpstr>RENTIPTOT</vt:lpstr>
      <vt:lpstr>RENTOPCEO</vt:lpstr>
      <vt:lpstr>RENTOPPBQ</vt:lpstr>
      <vt:lpstr>RENTOPPUB</vt:lpstr>
      <vt:lpstr>RENTOPPUM</vt:lpstr>
      <vt:lpstr>RENTOPREF</vt:lpstr>
      <vt:lpstr>RENTOPTOT</vt:lpstr>
      <vt:lpstr>RFFAFETOT</vt:lpstr>
      <vt:lpstr>RFFBNKTOT</vt:lpstr>
      <vt:lpstr>RFFEXPTOT</vt:lpstr>
      <vt:lpstr>RFFEXTELE</vt:lpstr>
      <vt:lpstr>RFFEXTHEA</vt:lpstr>
      <vt:lpstr>RFFEXTOTH</vt:lpstr>
      <vt:lpstr>RFFEXTTOT</vt:lpstr>
      <vt:lpstr>RFFFNLAFS</vt:lpstr>
      <vt:lpstr>RFFFNLAGR</vt:lpstr>
      <vt:lpstr>RFFFNLATD</vt:lpstr>
      <vt:lpstr>RFFFNLATI</vt:lpstr>
      <vt:lpstr>RFFFNLBMF</vt:lpstr>
      <vt:lpstr>RFFFNLCMF</vt:lpstr>
      <vt:lpstr>RFFFNLCON</vt:lpstr>
      <vt:lpstr>RFFFNLCSR</vt:lpstr>
      <vt:lpstr>RFFFNLEAO</vt:lpstr>
      <vt:lpstr>RFFFNLEDU</vt:lpstr>
      <vt:lpstr>RFFFNLFAB</vt:lpstr>
      <vt:lpstr>RFFFNLFIR</vt:lpstr>
      <vt:lpstr>RFFFNLFIS</vt:lpstr>
      <vt:lpstr>RFFFNLFUT</vt:lpstr>
      <vt:lpstr>RFFFNLIAC</vt:lpstr>
      <vt:lpstr>RFFFNLIND</vt:lpstr>
      <vt:lpstr>RFFFNLLGV</vt:lpstr>
      <vt:lpstr>RFFFNLMAE</vt:lpstr>
      <vt:lpstr>RFFFNLNAV</vt:lpstr>
      <vt:lpstr>RFFFNLNEM</vt:lpstr>
      <vt:lpstr>RFFFNLNOT</vt:lpstr>
      <vt:lpstr>RFFFNLOMN</vt:lpstr>
      <vt:lpstr>RFFFNLONM</vt:lpstr>
      <vt:lpstr>RFFFNLOSS</vt:lpstr>
      <vt:lpstr>RFFFNLPAM</vt:lpstr>
      <vt:lpstr>RFFFNLPPP</vt:lpstr>
      <vt:lpstr>RFFFNLPSR</vt:lpstr>
      <vt:lpstr>RFFFNLRAI</vt:lpstr>
      <vt:lpstr>RFFFNLRES</vt:lpstr>
      <vt:lpstr>RFFFNLRFT</vt:lpstr>
      <vt:lpstr>RFFFNLRPC</vt:lpstr>
      <vt:lpstr>RFFFNLRPP</vt:lpstr>
      <vt:lpstr>RFFFNLRPR</vt:lpstr>
      <vt:lpstr>RFFFNLSER</vt:lpstr>
      <vt:lpstr>RFFFNLSWA</vt:lpstr>
      <vt:lpstr>RFFFNLTAS</vt:lpstr>
      <vt:lpstr>RFFFNLTEM</vt:lpstr>
      <vt:lpstr>RFFFNLTOT</vt:lpstr>
      <vt:lpstr>RFFFNLTRA</vt:lpstr>
      <vt:lpstr>RFFFNLTTP</vt:lpstr>
      <vt:lpstr>RFFFNLWRV</vt:lpstr>
      <vt:lpstr>RFFFNLWSW</vt:lpstr>
      <vt:lpstr>RFFFNLWWP</vt:lpstr>
      <vt:lpstr>RFFIMPTOT</vt:lpstr>
      <vt:lpstr>RFFNONRFF</vt:lpstr>
      <vt:lpstr>RFFNONTOT</vt:lpstr>
      <vt:lpstr>RFFOWNTOT</vt:lpstr>
      <vt:lpstr>RFFPNETOT</vt:lpstr>
      <vt:lpstr>RFFPRMTOT</vt:lpstr>
      <vt:lpstr>RFFPROTOT</vt:lpstr>
      <vt:lpstr>RFFSTCTOT</vt:lpstr>
      <vt:lpstr>RFFSTDTOT</vt:lpstr>
      <vt:lpstr>RFFTIPCHP</vt:lpstr>
      <vt:lpstr>RFFTIPPBQ</vt:lpstr>
      <vt:lpstr>RFFTIPPUB</vt:lpstr>
      <vt:lpstr>RFFTIPPUM</vt:lpstr>
      <vt:lpstr>RFFTIPREF</vt:lpstr>
      <vt:lpstr>RFFTIPTOT</vt:lpstr>
      <vt:lpstr>RFFTOPCEO</vt:lpstr>
      <vt:lpstr>RFFTOPPBQ</vt:lpstr>
      <vt:lpstr>RFFTOPPUB</vt:lpstr>
      <vt:lpstr>RFFTOPPUM</vt:lpstr>
      <vt:lpstr>RFFTOPREF</vt:lpstr>
      <vt:lpstr>RFFTOPTOT</vt:lpstr>
      <vt:lpstr>RFGAFETOT</vt:lpstr>
      <vt:lpstr>RFGBNKTOT</vt:lpstr>
      <vt:lpstr>RFGEXPTOT</vt:lpstr>
      <vt:lpstr>RFGEXTELE</vt:lpstr>
      <vt:lpstr>RFGEXTHEA</vt:lpstr>
      <vt:lpstr>RFGEXTOTH</vt:lpstr>
      <vt:lpstr>RFGEXTTOT</vt:lpstr>
      <vt:lpstr>RFGFNLAFS</vt:lpstr>
      <vt:lpstr>RFGFNLAGR</vt:lpstr>
      <vt:lpstr>RFGFNLATD</vt:lpstr>
      <vt:lpstr>RFGFNLATI</vt:lpstr>
      <vt:lpstr>RFGFNLBMF</vt:lpstr>
      <vt:lpstr>RFGFNLCMF</vt:lpstr>
      <vt:lpstr>RFGFNLCON</vt:lpstr>
      <vt:lpstr>RFGFNLCSR</vt:lpstr>
      <vt:lpstr>RFGFNLEAO</vt:lpstr>
      <vt:lpstr>RFGFNLEDU</vt:lpstr>
      <vt:lpstr>RFGFNLFAB</vt:lpstr>
      <vt:lpstr>RFGFNLFIR</vt:lpstr>
      <vt:lpstr>RFGFNLFIS</vt:lpstr>
      <vt:lpstr>RFGFNLFUT</vt:lpstr>
      <vt:lpstr>RFGFNLIAC</vt:lpstr>
      <vt:lpstr>RFGFNLIND</vt:lpstr>
      <vt:lpstr>RFGFNLLGV</vt:lpstr>
      <vt:lpstr>RFGFNLMAE</vt:lpstr>
      <vt:lpstr>RFGFNLNAV</vt:lpstr>
      <vt:lpstr>RFGFNLNEM</vt:lpstr>
      <vt:lpstr>RFGFNLNOT</vt:lpstr>
      <vt:lpstr>RFGFNLOMN</vt:lpstr>
      <vt:lpstr>RFGFNLONM</vt:lpstr>
      <vt:lpstr>RFGFNLOSS</vt:lpstr>
      <vt:lpstr>RFGFNLPAM</vt:lpstr>
      <vt:lpstr>RFGFNLPPP</vt:lpstr>
      <vt:lpstr>RFGFNLPSR</vt:lpstr>
      <vt:lpstr>RFGFNLRAI</vt:lpstr>
      <vt:lpstr>RFGFNLRES</vt:lpstr>
      <vt:lpstr>RFGFNLRFT</vt:lpstr>
      <vt:lpstr>RFGFNLRPC</vt:lpstr>
      <vt:lpstr>RFGFNLRPP</vt:lpstr>
      <vt:lpstr>RFGFNLRPR</vt:lpstr>
      <vt:lpstr>RFGFNLSER</vt:lpstr>
      <vt:lpstr>RFGFNLSWA</vt:lpstr>
      <vt:lpstr>RFGFNLTAS</vt:lpstr>
      <vt:lpstr>RFGFNLTEM</vt:lpstr>
      <vt:lpstr>RFGFNLTOT</vt:lpstr>
      <vt:lpstr>RFGFNLTRA</vt:lpstr>
      <vt:lpstr>RFGFNLTTP</vt:lpstr>
      <vt:lpstr>RFGFNLWRV</vt:lpstr>
      <vt:lpstr>RFGFNLWSW</vt:lpstr>
      <vt:lpstr>RFGFNLWWP</vt:lpstr>
      <vt:lpstr>RFGIMPTOT</vt:lpstr>
      <vt:lpstr>RFGNONRFF</vt:lpstr>
      <vt:lpstr>RFGNONTOT</vt:lpstr>
      <vt:lpstr>RFGOWNTOT</vt:lpstr>
      <vt:lpstr>RFGPNETOT</vt:lpstr>
      <vt:lpstr>RFGPRMTOT</vt:lpstr>
      <vt:lpstr>RFGPROTOT</vt:lpstr>
      <vt:lpstr>RFGSTCTOT</vt:lpstr>
      <vt:lpstr>RFGSTDTOT</vt:lpstr>
      <vt:lpstr>RFGTIPCHP</vt:lpstr>
      <vt:lpstr>RFGTIPPBQ</vt:lpstr>
      <vt:lpstr>RFGTIPPUB</vt:lpstr>
      <vt:lpstr>RFGTIPPUM</vt:lpstr>
      <vt:lpstr>RFGTIPREF</vt:lpstr>
      <vt:lpstr>RFGTIPTOT</vt:lpstr>
      <vt:lpstr>RFGTOPCEO</vt:lpstr>
      <vt:lpstr>RFGTOPPBQ</vt:lpstr>
      <vt:lpstr>RFGTOPPUB</vt:lpstr>
      <vt:lpstr>RFGTOPPUM</vt:lpstr>
      <vt:lpstr>RFGTOPREF</vt:lpstr>
      <vt:lpstr>RFGTOPTOT</vt:lpstr>
      <vt:lpstr>RFOAFETOT</vt:lpstr>
      <vt:lpstr>RFOBNKTOT</vt:lpstr>
      <vt:lpstr>RFOEXPTOT</vt:lpstr>
      <vt:lpstr>RFOEXTELE</vt:lpstr>
      <vt:lpstr>RFOEXTHEA</vt:lpstr>
      <vt:lpstr>RFOEXTOTH</vt:lpstr>
      <vt:lpstr>RFOEXTTOT</vt:lpstr>
      <vt:lpstr>RFOFNLAFS</vt:lpstr>
      <vt:lpstr>RFOFNLAGR</vt:lpstr>
      <vt:lpstr>RFOFNLATD</vt:lpstr>
      <vt:lpstr>RFOFNLATI</vt:lpstr>
      <vt:lpstr>RFOFNLBMF</vt:lpstr>
      <vt:lpstr>RFOFNLCMF</vt:lpstr>
      <vt:lpstr>RFOFNLCON</vt:lpstr>
      <vt:lpstr>RFOFNLCSR</vt:lpstr>
      <vt:lpstr>RFOFNLEAO</vt:lpstr>
      <vt:lpstr>RFOFNLEDU</vt:lpstr>
      <vt:lpstr>RFOFNLFAB</vt:lpstr>
      <vt:lpstr>RFOFNLFIR</vt:lpstr>
      <vt:lpstr>RFOFNLFIS</vt:lpstr>
      <vt:lpstr>RFOFNLFUT</vt:lpstr>
      <vt:lpstr>RFOFNLIAC</vt:lpstr>
      <vt:lpstr>RFOFNLIND</vt:lpstr>
      <vt:lpstr>RFOFNLLGV</vt:lpstr>
      <vt:lpstr>RFOFNLMAE</vt:lpstr>
      <vt:lpstr>RFOFNLNAV</vt:lpstr>
      <vt:lpstr>RFOFNLNEM</vt:lpstr>
      <vt:lpstr>RFOFNLNOT</vt:lpstr>
      <vt:lpstr>RFOFNLOMN</vt:lpstr>
      <vt:lpstr>RFOFNLONM</vt:lpstr>
      <vt:lpstr>RFOFNLOSS</vt:lpstr>
      <vt:lpstr>RFOFNLPAM</vt:lpstr>
      <vt:lpstr>RFOFNLPPP</vt:lpstr>
      <vt:lpstr>RFOFNLPSR</vt:lpstr>
      <vt:lpstr>RFOFNLRAI</vt:lpstr>
      <vt:lpstr>RFOFNLRES</vt:lpstr>
      <vt:lpstr>RFOFNLRFT</vt:lpstr>
      <vt:lpstr>RFOFNLRPC</vt:lpstr>
      <vt:lpstr>RFOFNLRPP</vt:lpstr>
      <vt:lpstr>RFOFNLRPR</vt:lpstr>
      <vt:lpstr>RFOFNLSER</vt:lpstr>
      <vt:lpstr>RFOFNLSWA</vt:lpstr>
      <vt:lpstr>RFOFNLTAS</vt:lpstr>
      <vt:lpstr>RFOFNLTEM</vt:lpstr>
      <vt:lpstr>RFOFNLTOT</vt:lpstr>
      <vt:lpstr>RFOFNLTRA</vt:lpstr>
      <vt:lpstr>RFOFNLTTP</vt:lpstr>
      <vt:lpstr>RFOFNLWRV</vt:lpstr>
      <vt:lpstr>RFOFNLWSW</vt:lpstr>
      <vt:lpstr>RFOFNLWWP</vt:lpstr>
      <vt:lpstr>RFOIMPTOT</vt:lpstr>
      <vt:lpstr>RFONONRFF</vt:lpstr>
      <vt:lpstr>RFONONTOT</vt:lpstr>
      <vt:lpstr>RFOOWNTOT</vt:lpstr>
      <vt:lpstr>RFOPNETOT</vt:lpstr>
      <vt:lpstr>RFOPRMTOT</vt:lpstr>
      <vt:lpstr>RFOPROTOT</vt:lpstr>
      <vt:lpstr>RFOSTCTOT</vt:lpstr>
      <vt:lpstr>RFOSTDTOT</vt:lpstr>
      <vt:lpstr>RFOTIPCHP</vt:lpstr>
      <vt:lpstr>RFOTIPPBQ</vt:lpstr>
      <vt:lpstr>RFOTIPPUB</vt:lpstr>
      <vt:lpstr>RFOTIPPUM</vt:lpstr>
      <vt:lpstr>RFOTIPREF</vt:lpstr>
      <vt:lpstr>RFOTIPTOT</vt:lpstr>
      <vt:lpstr>RFOTOPCEO</vt:lpstr>
      <vt:lpstr>RFOTOPPBQ</vt:lpstr>
      <vt:lpstr>RFOTOPPUB</vt:lpstr>
      <vt:lpstr>RFOTOPPUM</vt:lpstr>
      <vt:lpstr>RFOTOPREF</vt:lpstr>
      <vt:lpstr>RFOTOPTOT</vt:lpstr>
      <vt:lpstr>RWSAFETOT</vt:lpstr>
      <vt:lpstr>RWSBNKTOT</vt:lpstr>
      <vt:lpstr>RWSEXPTOT</vt:lpstr>
      <vt:lpstr>RWSEXTELE</vt:lpstr>
      <vt:lpstr>RWSEXTHEA</vt:lpstr>
      <vt:lpstr>RWSEXTOTH</vt:lpstr>
      <vt:lpstr>RWSEXTTOT</vt:lpstr>
      <vt:lpstr>RWSFNLAFS</vt:lpstr>
      <vt:lpstr>RWSFNLAGR</vt:lpstr>
      <vt:lpstr>RWSFNLATD</vt:lpstr>
      <vt:lpstr>RWSFNLATI</vt:lpstr>
      <vt:lpstr>RWSFNLBMF</vt:lpstr>
      <vt:lpstr>RWSFNLCMF</vt:lpstr>
      <vt:lpstr>RWSFNLCON</vt:lpstr>
      <vt:lpstr>RWSFNLCSR</vt:lpstr>
      <vt:lpstr>RWSFNLEAO</vt:lpstr>
      <vt:lpstr>RWSFNLEDU</vt:lpstr>
      <vt:lpstr>RWSFNLFAB</vt:lpstr>
      <vt:lpstr>RWSFNLFIR</vt:lpstr>
      <vt:lpstr>RWSFNLFIS</vt:lpstr>
      <vt:lpstr>RWSFNLFUT</vt:lpstr>
      <vt:lpstr>RWSFNLIAC</vt:lpstr>
      <vt:lpstr>RWSFNLIND</vt:lpstr>
      <vt:lpstr>RWSFNLLGV</vt:lpstr>
      <vt:lpstr>RWSFNLMAE</vt:lpstr>
      <vt:lpstr>RWSFNLNAV</vt:lpstr>
      <vt:lpstr>RWSFNLNEM</vt:lpstr>
      <vt:lpstr>RWSFNLNOT</vt:lpstr>
      <vt:lpstr>RWSFNLOMN</vt:lpstr>
      <vt:lpstr>RWSFNLONM</vt:lpstr>
      <vt:lpstr>RWSFNLOSS</vt:lpstr>
      <vt:lpstr>RWSFNLPAM</vt:lpstr>
      <vt:lpstr>RWSFNLPPP</vt:lpstr>
      <vt:lpstr>RWSFNLPSR</vt:lpstr>
      <vt:lpstr>RWSFNLRAI</vt:lpstr>
      <vt:lpstr>RWSFNLRES</vt:lpstr>
      <vt:lpstr>RWSFNLRFT</vt:lpstr>
      <vt:lpstr>RWSFNLRPC</vt:lpstr>
      <vt:lpstr>RWSFNLRPP</vt:lpstr>
      <vt:lpstr>RWSFNLRPR</vt:lpstr>
      <vt:lpstr>RWSFNLSER</vt:lpstr>
      <vt:lpstr>RWSFNLSWA</vt:lpstr>
      <vt:lpstr>RWSFNLTAS</vt:lpstr>
      <vt:lpstr>RWSFNLTEM</vt:lpstr>
      <vt:lpstr>RWSFNLTOT</vt:lpstr>
      <vt:lpstr>RWSFNLTRA</vt:lpstr>
      <vt:lpstr>RWSFNLTTP</vt:lpstr>
      <vt:lpstr>RWSFNLWRV</vt:lpstr>
      <vt:lpstr>RWSFNLWSW</vt:lpstr>
      <vt:lpstr>RWSFNLWWP</vt:lpstr>
      <vt:lpstr>RWSIMPTOT</vt:lpstr>
      <vt:lpstr>RWSNONRFF</vt:lpstr>
      <vt:lpstr>RWSNONTOT</vt:lpstr>
      <vt:lpstr>RWSOWNTOT</vt:lpstr>
      <vt:lpstr>RWSPNETOT</vt:lpstr>
      <vt:lpstr>RWSPRMTOT</vt:lpstr>
      <vt:lpstr>RWSPROTOT</vt:lpstr>
      <vt:lpstr>RWSSTCTOT</vt:lpstr>
      <vt:lpstr>RWSSTDTOT</vt:lpstr>
      <vt:lpstr>RWSTIPCHP</vt:lpstr>
      <vt:lpstr>RWSTIPPBQ</vt:lpstr>
      <vt:lpstr>RWSTIPPUB</vt:lpstr>
      <vt:lpstr>RWSTIPPUM</vt:lpstr>
      <vt:lpstr>RWSTIPREF</vt:lpstr>
      <vt:lpstr>RWSTIPTOT</vt:lpstr>
      <vt:lpstr>RWSTOPCEO</vt:lpstr>
      <vt:lpstr>RWSTOPPBQ</vt:lpstr>
      <vt:lpstr>RWSTOPPUB</vt:lpstr>
      <vt:lpstr>RWSTOPPUM</vt:lpstr>
      <vt:lpstr>RWSTOPREF</vt:lpstr>
      <vt:lpstr>RWSTOPTOT</vt:lpstr>
      <vt:lpstr>SOLAFETOT</vt:lpstr>
      <vt:lpstr>SOLBNKTOT</vt:lpstr>
      <vt:lpstr>SOLEXPTOT</vt:lpstr>
      <vt:lpstr>SOLEXTELE</vt:lpstr>
      <vt:lpstr>SOLEXTHEA</vt:lpstr>
      <vt:lpstr>SOLEXTOTH</vt:lpstr>
      <vt:lpstr>SOLEXTTOT</vt:lpstr>
      <vt:lpstr>SOLFNLAFS</vt:lpstr>
      <vt:lpstr>SOLFNLAGR</vt:lpstr>
      <vt:lpstr>SOLFNLATD</vt:lpstr>
      <vt:lpstr>SOLFNLATI</vt:lpstr>
      <vt:lpstr>SOLFNLBMF</vt:lpstr>
      <vt:lpstr>SOLFNLCMF</vt:lpstr>
      <vt:lpstr>SOLFNLCON</vt:lpstr>
      <vt:lpstr>SOLFNLCSR</vt:lpstr>
      <vt:lpstr>SOLFNLEAO</vt:lpstr>
      <vt:lpstr>SOLFNLEDU</vt:lpstr>
      <vt:lpstr>SOLFNLFAB</vt:lpstr>
      <vt:lpstr>SOLFNLFIR</vt:lpstr>
      <vt:lpstr>SOLFNLFIS</vt:lpstr>
      <vt:lpstr>SOLFNLFUT</vt:lpstr>
      <vt:lpstr>SOLFNLIAC</vt:lpstr>
      <vt:lpstr>SOLFNLIND</vt:lpstr>
      <vt:lpstr>SOLFNLLGV</vt:lpstr>
      <vt:lpstr>SOLFNLMAE</vt:lpstr>
      <vt:lpstr>SOLFNLNAV</vt:lpstr>
      <vt:lpstr>SOLFNLNEM</vt:lpstr>
      <vt:lpstr>SOLFNLNOT</vt:lpstr>
      <vt:lpstr>SOLFNLOMN</vt:lpstr>
      <vt:lpstr>SOLFNLONM</vt:lpstr>
      <vt:lpstr>SOLFNLOSS</vt:lpstr>
      <vt:lpstr>SOLFNLPAM</vt:lpstr>
      <vt:lpstr>SOLFNLPPP</vt:lpstr>
      <vt:lpstr>SOLFNLPSR</vt:lpstr>
      <vt:lpstr>SOLFNLRAI</vt:lpstr>
      <vt:lpstr>SOLFNLRES</vt:lpstr>
      <vt:lpstr>SOLFNLRFT</vt:lpstr>
      <vt:lpstr>SOLFNLRPC</vt:lpstr>
      <vt:lpstr>SOLFNLRPP</vt:lpstr>
      <vt:lpstr>SOLFNLRPR</vt:lpstr>
      <vt:lpstr>SOLFNLSER</vt:lpstr>
      <vt:lpstr>SOLFNLSWA</vt:lpstr>
      <vt:lpstr>SOLFNLTAS</vt:lpstr>
      <vt:lpstr>SOLFNLTEM</vt:lpstr>
      <vt:lpstr>SOLFNLTOT</vt:lpstr>
      <vt:lpstr>SOLFNLTRA</vt:lpstr>
      <vt:lpstr>SOLFNLTTP</vt:lpstr>
      <vt:lpstr>SOLFNLWRV</vt:lpstr>
      <vt:lpstr>SOLFNLWSW</vt:lpstr>
      <vt:lpstr>SOLFNLWWP</vt:lpstr>
      <vt:lpstr>SOLIMPTOT</vt:lpstr>
      <vt:lpstr>SOLNONRFF</vt:lpstr>
      <vt:lpstr>SOLNONTOT</vt:lpstr>
      <vt:lpstr>SOLOWNTOT</vt:lpstr>
      <vt:lpstr>SOLPNETOT</vt:lpstr>
      <vt:lpstr>SOLPRMTOT</vt:lpstr>
      <vt:lpstr>SOLPROTOT</vt:lpstr>
      <vt:lpstr>SOLSTCTOT</vt:lpstr>
      <vt:lpstr>SOLSTDTOT</vt:lpstr>
      <vt:lpstr>SOLTIPCHP</vt:lpstr>
      <vt:lpstr>SOLTIPPBQ</vt:lpstr>
      <vt:lpstr>SOLTIPPUB</vt:lpstr>
      <vt:lpstr>SOLTIPPUM</vt:lpstr>
      <vt:lpstr>SOLTIPREF</vt:lpstr>
      <vt:lpstr>SOLTIPTOT</vt:lpstr>
      <vt:lpstr>SOLTOPCEO</vt:lpstr>
      <vt:lpstr>SOLTOPPBQ</vt:lpstr>
      <vt:lpstr>SOLTOPPUB</vt:lpstr>
      <vt:lpstr>SOLTOPPUM</vt:lpstr>
      <vt:lpstr>SOLTOPREF</vt:lpstr>
      <vt:lpstr>SOLTOPTOT</vt:lpstr>
      <vt:lpstr>SPEAFETOT</vt:lpstr>
      <vt:lpstr>SPEBNKTOT</vt:lpstr>
      <vt:lpstr>SPEEXPTOT</vt:lpstr>
      <vt:lpstr>SPEEXTELE</vt:lpstr>
      <vt:lpstr>SPEEXTHEA</vt:lpstr>
      <vt:lpstr>SPEEXTOTH</vt:lpstr>
      <vt:lpstr>SPEEXTTOT</vt:lpstr>
      <vt:lpstr>SPEFNLAFS</vt:lpstr>
      <vt:lpstr>SPEFNLAGR</vt:lpstr>
      <vt:lpstr>SPEFNLATD</vt:lpstr>
      <vt:lpstr>SPEFNLATI</vt:lpstr>
      <vt:lpstr>SPEFNLBMF</vt:lpstr>
      <vt:lpstr>SPEFNLCMF</vt:lpstr>
      <vt:lpstr>SPEFNLCON</vt:lpstr>
      <vt:lpstr>SPEFNLCSR</vt:lpstr>
      <vt:lpstr>SPEFNLEAO</vt:lpstr>
      <vt:lpstr>SPEFNLEDU</vt:lpstr>
      <vt:lpstr>SPEFNLFAB</vt:lpstr>
      <vt:lpstr>SPEFNLFIR</vt:lpstr>
      <vt:lpstr>SPEFNLFIS</vt:lpstr>
      <vt:lpstr>SPEFNLFUT</vt:lpstr>
      <vt:lpstr>SPEFNLIAC</vt:lpstr>
      <vt:lpstr>SPEFNLIND</vt:lpstr>
      <vt:lpstr>SPEFNLLGV</vt:lpstr>
      <vt:lpstr>SPEFNLMAE</vt:lpstr>
      <vt:lpstr>SPEFNLNAV</vt:lpstr>
      <vt:lpstr>SPEFNLNEM</vt:lpstr>
      <vt:lpstr>SPEFNLNOT</vt:lpstr>
      <vt:lpstr>SPEFNLOMN</vt:lpstr>
      <vt:lpstr>SPEFNLONM</vt:lpstr>
      <vt:lpstr>SPEFNLOSS</vt:lpstr>
      <vt:lpstr>SPEFNLPAM</vt:lpstr>
      <vt:lpstr>SPEFNLPPP</vt:lpstr>
      <vt:lpstr>SPEFNLPSR</vt:lpstr>
      <vt:lpstr>SPEFNLRAI</vt:lpstr>
      <vt:lpstr>SPEFNLRES</vt:lpstr>
      <vt:lpstr>SPEFNLRFT</vt:lpstr>
      <vt:lpstr>SPEFNLRPC</vt:lpstr>
      <vt:lpstr>SPEFNLRPP</vt:lpstr>
      <vt:lpstr>SPEFNLRPR</vt:lpstr>
      <vt:lpstr>SPEFNLSER</vt:lpstr>
      <vt:lpstr>SPEFNLSWA</vt:lpstr>
      <vt:lpstr>SPEFNLTAS</vt:lpstr>
      <vt:lpstr>SPEFNLTEM</vt:lpstr>
      <vt:lpstr>SPEFNLTOT</vt:lpstr>
      <vt:lpstr>SPEFNLTRA</vt:lpstr>
      <vt:lpstr>SPEFNLTTP</vt:lpstr>
      <vt:lpstr>SPEFNLWRV</vt:lpstr>
      <vt:lpstr>SPEFNLWSW</vt:lpstr>
      <vt:lpstr>SPEFNLWWP</vt:lpstr>
      <vt:lpstr>SPEIMPTOT</vt:lpstr>
      <vt:lpstr>SPENONRFF</vt:lpstr>
      <vt:lpstr>SPENONTOT</vt:lpstr>
      <vt:lpstr>SPEOWNTOT</vt:lpstr>
      <vt:lpstr>SPEPNETOT</vt:lpstr>
      <vt:lpstr>SPEPRMTOT</vt:lpstr>
      <vt:lpstr>SPEPROTOT</vt:lpstr>
      <vt:lpstr>SPESTCTOT</vt:lpstr>
      <vt:lpstr>SPESTDTOT</vt:lpstr>
      <vt:lpstr>SPETIPCHP</vt:lpstr>
      <vt:lpstr>SPETIPPBQ</vt:lpstr>
      <vt:lpstr>SPETIPPUB</vt:lpstr>
      <vt:lpstr>SPETIPPUM</vt:lpstr>
      <vt:lpstr>SPETIPREF</vt:lpstr>
      <vt:lpstr>SPETIPTOT</vt:lpstr>
      <vt:lpstr>SPETOPCEO</vt:lpstr>
      <vt:lpstr>SPETOPPBQ</vt:lpstr>
      <vt:lpstr>SPETOPPUB</vt:lpstr>
      <vt:lpstr>SPETOPPUM</vt:lpstr>
      <vt:lpstr>SPETOPREF</vt:lpstr>
      <vt:lpstr>SPETOPTOT</vt:lpstr>
      <vt:lpstr>SPVAFETOT</vt:lpstr>
      <vt:lpstr>SPVBNKTOT</vt:lpstr>
      <vt:lpstr>SPVEXPTOT</vt:lpstr>
      <vt:lpstr>SPVEXTELE</vt:lpstr>
      <vt:lpstr>SPVEXTHEA</vt:lpstr>
      <vt:lpstr>SPVEXTOTH</vt:lpstr>
      <vt:lpstr>SPVEXTTOT</vt:lpstr>
      <vt:lpstr>SPVFNLAFS</vt:lpstr>
      <vt:lpstr>SPVFNLAGR</vt:lpstr>
      <vt:lpstr>SPVFNLATD</vt:lpstr>
      <vt:lpstr>SPVFNLATI</vt:lpstr>
      <vt:lpstr>SPVFNLBMF</vt:lpstr>
      <vt:lpstr>SPVFNLCMF</vt:lpstr>
      <vt:lpstr>SPVFNLCON</vt:lpstr>
      <vt:lpstr>SPVFNLCSR</vt:lpstr>
      <vt:lpstr>SPVFNLEAO</vt:lpstr>
      <vt:lpstr>SPVFNLEDU</vt:lpstr>
      <vt:lpstr>SPVFNLFAB</vt:lpstr>
      <vt:lpstr>SPVFNLFIR</vt:lpstr>
      <vt:lpstr>SPVFNLFIS</vt:lpstr>
      <vt:lpstr>SPVFNLFUT</vt:lpstr>
      <vt:lpstr>SPVFNLIAC</vt:lpstr>
      <vt:lpstr>SPVFNLIND</vt:lpstr>
      <vt:lpstr>SPVFNLLGV</vt:lpstr>
      <vt:lpstr>SPVFNLMAE</vt:lpstr>
      <vt:lpstr>SPVFNLNAV</vt:lpstr>
      <vt:lpstr>SPVFNLNEM</vt:lpstr>
      <vt:lpstr>SPVFNLNOT</vt:lpstr>
      <vt:lpstr>SPVFNLOMN</vt:lpstr>
      <vt:lpstr>SPVFNLONM</vt:lpstr>
      <vt:lpstr>SPVFNLOSS</vt:lpstr>
      <vt:lpstr>SPVFNLPAM</vt:lpstr>
      <vt:lpstr>SPVFNLPPP</vt:lpstr>
      <vt:lpstr>SPVFNLPSR</vt:lpstr>
      <vt:lpstr>SPVFNLRAI</vt:lpstr>
      <vt:lpstr>SPVFNLRES</vt:lpstr>
      <vt:lpstr>SPVFNLRFT</vt:lpstr>
      <vt:lpstr>SPVFNLRPC</vt:lpstr>
      <vt:lpstr>SPVFNLRPP</vt:lpstr>
      <vt:lpstr>SPVFNLRPR</vt:lpstr>
      <vt:lpstr>SPVFNLSER</vt:lpstr>
      <vt:lpstr>SPVFNLSWA</vt:lpstr>
      <vt:lpstr>SPVFNLTAS</vt:lpstr>
      <vt:lpstr>SPVFNLTEM</vt:lpstr>
      <vt:lpstr>SPVFNLTOT</vt:lpstr>
      <vt:lpstr>SPVFNLTRA</vt:lpstr>
      <vt:lpstr>SPVFNLTTP</vt:lpstr>
      <vt:lpstr>SPVFNLWRV</vt:lpstr>
      <vt:lpstr>SPVFNLWSW</vt:lpstr>
      <vt:lpstr>SPVFNLWWP</vt:lpstr>
      <vt:lpstr>SPVIMPTOT</vt:lpstr>
      <vt:lpstr>SPVNONRFF</vt:lpstr>
      <vt:lpstr>SPVNONTOT</vt:lpstr>
      <vt:lpstr>SPVOWNTOT</vt:lpstr>
      <vt:lpstr>SPVPNETOT</vt:lpstr>
      <vt:lpstr>SPVPRMTOT</vt:lpstr>
      <vt:lpstr>SPVPROTOT</vt:lpstr>
      <vt:lpstr>SPVSTCTOT</vt:lpstr>
      <vt:lpstr>SPVSTDTOT</vt:lpstr>
      <vt:lpstr>SPVTIPCHP</vt:lpstr>
      <vt:lpstr>SPVTIPPBQ</vt:lpstr>
      <vt:lpstr>SPVTIPPUB</vt:lpstr>
      <vt:lpstr>SPVTIPPUM</vt:lpstr>
      <vt:lpstr>SPVTIPREF</vt:lpstr>
      <vt:lpstr>SPVTIPTOT</vt:lpstr>
      <vt:lpstr>SPVTOPCEO</vt:lpstr>
      <vt:lpstr>SPVTOPCHP</vt:lpstr>
      <vt:lpstr>SPVTOPPBQ</vt:lpstr>
      <vt:lpstr>SPVTOPPUB</vt:lpstr>
      <vt:lpstr>SPVTOPPUM</vt:lpstr>
      <vt:lpstr>SPVTOPREF</vt:lpstr>
      <vt:lpstr>SPVTOPTOT</vt:lpstr>
      <vt:lpstr>TOTAFETOT</vt:lpstr>
      <vt:lpstr>TOTBNKTOT</vt:lpstr>
      <vt:lpstr>TOTEXPTOT</vt:lpstr>
      <vt:lpstr>TOTEXTELE</vt:lpstr>
      <vt:lpstr>TOTEXTHEA</vt:lpstr>
      <vt:lpstr>TOTEXTOTH</vt:lpstr>
      <vt:lpstr>TOTEXTTOT</vt:lpstr>
      <vt:lpstr>TOTFNLAFS</vt:lpstr>
      <vt:lpstr>TOTFNLAGR</vt:lpstr>
      <vt:lpstr>TOTFNLATD</vt:lpstr>
      <vt:lpstr>TOTFNLATI</vt:lpstr>
      <vt:lpstr>TOTFNLBMF</vt:lpstr>
      <vt:lpstr>TOTFNLCMF</vt:lpstr>
      <vt:lpstr>TOTFNLCON</vt:lpstr>
      <vt:lpstr>TOTFNLCSR</vt:lpstr>
      <vt:lpstr>TOTFNLEAO</vt:lpstr>
      <vt:lpstr>TOTFNLEDU</vt:lpstr>
      <vt:lpstr>TOTFNLFAB</vt:lpstr>
      <vt:lpstr>TOTFNLFIR</vt:lpstr>
      <vt:lpstr>TOTFNLFIS</vt:lpstr>
      <vt:lpstr>TOTFNLFUT</vt:lpstr>
      <vt:lpstr>TOTFNLIAC</vt:lpstr>
      <vt:lpstr>TOTFNLIND</vt:lpstr>
      <vt:lpstr>TOTFNLLGV</vt:lpstr>
      <vt:lpstr>TOTFNLMAE</vt:lpstr>
      <vt:lpstr>TOTFNLNAV</vt:lpstr>
      <vt:lpstr>TOTFNLNEM</vt:lpstr>
      <vt:lpstr>TOTFNLNOT</vt:lpstr>
      <vt:lpstr>TOTFNLOMN</vt:lpstr>
      <vt:lpstr>TOTFNLONM</vt:lpstr>
      <vt:lpstr>TOTFNLOSS</vt:lpstr>
      <vt:lpstr>TOTFNLPAM</vt:lpstr>
      <vt:lpstr>TOTFNLPPP</vt:lpstr>
      <vt:lpstr>TOTFNLPSR</vt:lpstr>
      <vt:lpstr>TOTFNLRAI</vt:lpstr>
      <vt:lpstr>TOTFNLRES</vt:lpstr>
      <vt:lpstr>TOTFNLRFT</vt:lpstr>
      <vt:lpstr>TOTFNLRPC</vt:lpstr>
      <vt:lpstr>TOTFNLRPP</vt:lpstr>
      <vt:lpstr>TOTFNLRPR</vt:lpstr>
      <vt:lpstr>TOTFNLSER</vt:lpstr>
      <vt:lpstr>TOTFNLSWA</vt:lpstr>
      <vt:lpstr>TOTFNLTAS</vt:lpstr>
      <vt:lpstr>TOTFNLTEM</vt:lpstr>
      <vt:lpstr>TOTFNLTRA</vt:lpstr>
      <vt:lpstr>TOTFNLTTP</vt:lpstr>
      <vt:lpstr>TOTFNLWRV</vt:lpstr>
      <vt:lpstr>TOTFNLWSW</vt:lpstr>
      <vt:lpstr>TOTFNLWWP</vt:lpstr>
      <vt:lpstr>TOTIMPTOT</vt:lpstr>
      <vt:lpstr>TOTNONRFF</vt:lpstr>
      <vt:lpstr>TOTNONTOT</vt:lpstr>
      <vt:lpstr>TOTOWNTOT</vt:lpstr>
      <vt:lpstr>TOTPNETOT</vt:lpstr>
      <vt:lpstr>TOTPRMTOT</vt:lpstr>
      <vt:lpstr>TOTPROTOT</vt:lpstr>
      <vt:lpstr>TOTSTCTOT</vt:lpstr>
      <vt:lpstr>TOTSTDTOT</vt:lpstr>
      <vt:lpstr>TOTTIPCHP</vt:lpstr>
      <vt:lpstr>TOTTIPPBQ</vt:lpstr>
      <vt:lpstr>TOTTIPPUB</vt:lpstr>
      <vt:lpstr>TOTTIPPUM</vt:lpstr>
      <vt:lpstr>TOTTIPREF</vt:lpstr>
      <vt:lpstr>TOTTIPTOT</vt:lpstr>
      <vt:lpstr>TOTTOPCEO</vt:lpstr>
      <vt:lpstr>TOTTOPPBQ</vt:lpstr>
      <vt:lpstr>TOTTOPPUB</vt:lpstr>
      <vt:lpstr>TOTTOPPUM</vt:lpstr>
      <vt:lpstr>TOTTOPREF</vt:lpstr>
      <vt:lpstr>TOTTOPTOT</vt:lpstr>
      <vt:lpstr>WINAFETOT</vt:lpstr>
      <vt:lpstr>WINBNKTOT</vt:lpstr>
      <vt:lpstr>WINEXPTOT</vt:lpstr>
      <vt:lpstr>WINEXTELE</vt:lpstr>
      <vt:lpstr>WINEXTHEA</vt:lpstr>
      <vt:lpstr>WINEXTOTH</vt:lpstr>
      <vt:lpstr>WINEXTTOT</vt:lpstr>
      <vt:lpstr>WINFNLAFS</vt:lpstr>
      <vt:lpstr>WINFNLAGR</vt:lpstr>
      <vt:lpstr>WINFNLATD</vt:lpstr>
      <vt:lpstr>WINFNLATI</vt:lpstr>
      <vt:lpstr>WINFNLBMF</vt:lpstr>
      <vt:lpstr>WINFNLCMF</vt:lpstr>
      <vt:lpstr>WINFNLCON</vt:lpstr>
      <vt:lpstr>WINFNLCSR</vt:lpstr>
      <vt:lpstr>WINFNLEAO</vt:lpstr>
      <vt:lpstr>WINFNLEDU</vt:lpstr>
      <vt:lpstr>WINFNLFAB</vt:lpstr>
      <vt:lpstr>WINFNLFIR</vt:lpstr>
      <vt:lpstr>WINFNLFIS</vt:lpstr>
      <vt:lpstr>WINFNLFUT</vt:lpstr>
      <vt:lpstr>WINFNLIAC</vt:lpstr>
      <vt:lpstr>WINFNLIND</vt:lpstr>
      <vt:lpstr>WINFNLLGV</vt:lpstr>
      <vt:lpstr>WINFNLMAE</vt:lpstr>
      <vt:lpstr>WINFNLNAV</vt:lpstr>
      <vt:lpstr>WINFNLNEM</vt:lpstr>
      <vt:lpstr>WINFNLNOT</vt:lpstr>
      <vt:lpstr>WINFNLOMN</vt:lpstr>
      <vt:lpstr>WINFNLONM</vt:lpstr>
      <vt:lpstr>WINFNLOSS</vt:lpstr>
      <vt:lpstr>WINFNLPAM</vt:lpstr>
      <vt:lpstr>WINFNLPPP</vt:lpstr>
      <vt:lpstr>WINFNLPSR</vt:lpstr>
      <vt:lpstr>WINFNLRAI</vt:lpstr>
      <vt:lpstr>WINFNLRES</vt:lpstr>
      <vt:lpstr>WINFNLRFT</vt:lpstr>
      <vt:lpstr>WINFNLRPC</vt:lpstr>
      <vt:lpstr>WINFNLRPP</vt:lpstr>
      <vt:lpstr>WINFNLRPR</vt:lpstr>
      <vt:lpstr>WINFNLSER</vt:lpstr>
      <vt:lpstr>WINFNLSWA</vt:lpstr>
      <vt:lpstr>WINFNLTAS</vt:lpstr>
      <vt:lpstr>WINFNLTEM</vt:lpstr>
      <vt:lpstr>WINFNLTOT</vt:lpstr>
      <vt:lpstr>WINFNLTRA</vt:lpstr>
      <vt:lpstr>WINFNLTTP</vt:lpstr>
      <vt:lpstr>WINFNLWRV</vt:lpstr>
      <vt:lpstr>WINFNLWSW</vt:lpstr>
      <vt:lpstr>WINFNLWWP</vt:lpstr>
      <vt:lpstr>WINIMPTOT</vt:lpstr>
      <vt:lpstr>WINNONRFF</vt:lpstr>
      <vt:lpstr>WINNONTOT</vt:lpstr>
      <vt:lpstr>WINOWNTOT</vt:lpstr>
      <vt:lpstr>WINPNETOT</vt:lpstr>
      <vt:lpstr>WINPRMTOT</vt:lpstr>
      <vt:lpstr>WINPROTOT</vt:lpstr>
      <vt:lpstr>WINSTCTOT</vt:lpstr>
      <vt:lpstr>WINSTDTOT</vt:lpstr>
      <vt:lpstr>WINTIPCHP</vt:lpstr>
      <vt:lpstr>WINTIPPBQ</vt:lpstr>
      <vt:lpstr>WINTIPPUB</vt:lpstr>
      <vt:lpstr>WINTIPPUM</vt:lpstr>
      <vt:lpstr>WINTIPREF</vt:lpstr>
      <vt:lpstr>WINTIPTOT</vt:lpstr>
      <vt:lpstr>WINTOPCEO</vt:lpstr>
      <vt:lpstr>WINTOPPBQ</vt:lpstr>
      <vt:lpstr>WINTOPPUB</vt:lpstr>
      <vt:lpstr>WINTOPPUM</vt:lpstr>
      <vt:lpstr>WINTOPREF</vt:lpstr>
      <vt:lpstr>WINTOPTOT</vt:lpstr>
      <vt:lpstr>WSPAFETOT</vt:lpstr>
      <vt:lpstr>WSPBNKTOT</vt:lpstr>
      <vt:lpstr>WSPEXPTOT</vt:lpstr>
      <vt:lpstr>WSPEXTELE</vt:lpstr>
      <vt:lpstr>WSPEXTHEA</vt:lpstr>
      <vt:lpstr>WSPEXTOTH</vt:lpstr>
      <vt:lpstr>WSPEXTTOT</vt:lpstr>
      <vt:lpstr>WSPFNLAFS</vt:lpstr>
      <vt:lpstr>WSPFNLAGR</vt:lpstr>
      <vt:lpstr>WSPFNLATD</vt:lpstr>
      <vt:lpstr>WSPFNLATI</vt:lpstr>
      <vt:lpstr>WSPFNLBMF</vt:lpstr>
      <vt:lpstr>WSPFNLCMF</vt:lpstr>
      <vt:lpstr>WSPFNLCON</vt:lpstr>
      <vt:lpstr>WSPFNLCSR</vt:lpstr>
      <vt:lpstr>WSPFNLEAO</vt:lpstr>
      <vt:lpstr>WSPFNLEDU</vt:lpstr>
      <vt:lpstr>WSPFNLFAB</vt:lpstr>
      <vt:lpstr>WSPFNLFIR</vt:lpstr>
      <vt:lpstr>WSPFNLFIS</vt:lpstr>
      <vt:lpstr>WSPFNLFUT</vt:lpstr>
      <vt:lpstr>WSPFNLIAC</vt:lpstr>
      <vt:lpstr>WSPFNLIND</vt:lpstr>
      <vt:lpstr>WSPFNLLGV</vt:lpstr>
      <vt:lpstr>WSPFNLMAE</vt:lpstr>
      <vt:lpstr>WSPFNLNAV</vt:lpstr>
      <vt:lpstr>WSPFNLNEM</vt:lpstr>
      <vt:lpstr>WSPFNLNOT</vt:lpstr>
      <vt:lpstr>WSPFNLOMN</vt:lpstr>
      <vt:lpstr>WSPFNLONM</vt:lpstr>
      <vt:lpstr>WSPFNLOSS</vt:lpstr>
      <vt:lpstr>WSPFNLPAM</vt:lpstr>
      <vt:lpstr>WSPFNLPPP</vt:lpstr>
      <vt:lpstr>WSPFNLPSR</vt:lpstr>
      <vt:lpstr>WSPFNLRAI</vt:lpstr>
      <vt:lpstr>WSPFNLRES</vt:lpstr>
      <vt:lpstr>WSPFNLRFT</vt:lpstr>
      <vt:lpstr>WSPFNLRPC</vt:lpstr>
      <vt:lpstr>WSPFNLRPP</vt:lpstr>
      <vt:lpstr>WSPFNLRPR</vt:lpstr>
      <vt:lpstr>WSPFNLSER</vt:lpstr>
      <vt:lpstr>WSPFNLSWA</vt:lpstr>
      <vt:lpstr>WSPFNLTAS</vt:lpstr>
      <vt:lpstr>WSPFNLTEM</vt:lpstr>
      <vt:lpstr>WSPFNLTOT</vt:lpstr>
      <vt:lpstr>WSPFNLTRA</vt:lpstr>
      <vt:lpstr>WSPFNLTTP</vt:lpstr>
      <vt:lpstr>WSPFNLWRV</vt:lpstr>
      <vt:lpstr>WSPFNLWSW</vt:lpstr>
      <vt:lpstr>WSPFNLWWP</vt:lpstr>
      <vt:lpstr>WSPIMPTOT</vt:lpstr>
      <vt:lpstr>WSPNONRFF</vt:lpstr>
      <vt:lpstr>WSPNONTOT</vt:lpstr>
      <vt:lpstr>WSPOWNTOT</vt:lpstr>
      <vt:lpstr>WSPPNETOT</vt:lpstr>
      <vt:lpstr>WSPPRMTOT</vt:lpstr>
      <vt:lpstr>WSPPROTOT</vt:lpstr>
      <vt:lpstr>WSPSTCTOT</vt:lpstr>
      <vt:lpstr>WSPSTDTOT</vt:lpstr>
      <vt:lpstr>WSPTIPCHP</vt:lpstr>
      <vt:lpstr>WSPTIPPBQ</vt:lpstr>
      <vt:lpstr>WSPTIPPUB</vt:lpstr>
      <vt:lpstr>WSPTIPPUM</vt:lpstr>
      <vt:lpstr>WSPTIPREF</vt:lpstr>
      <vt:lpstr>WSPTIPTOT</vt:lpstr>
      <vt:lpstr>WSPTOPCEO</vt:lpstr>
      <vt:lpstr>WSPTOPPBQ</vt:lpstr>
      <vt:lpstr>WSPTOPPUB</vt:lpstr>
      <vt:lpstr>WSPTOPPUM</vt:lpstr>
      <vt:lpstr>WSPTOPREF</vt:lpstr>
      <vt:lpstr>WSPTOPTOT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 Martin</dc:creator>
  <cp:lastModifiedBy>Howley Martin</cp:lastModifiedBy>
  <dcterms:created xsi:type="dcterms:W3CDTF">2021-02-09T16:27:33Z</dcterms:created>
  <dcterms:modified xsi:type="dcterms:W3CDTF">2021-02-09T16:30:56Z</dcterms:modified>
</cp:coreProperties>
</file>