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bookViews>
    <workbookView xWindow="0" yWindow="0" windowWidth="16815" windowHeight="7125" tabRatio="500" activeTab="1"/>
  </bookViews>
  <sheets>
    <sheet name="Data" sheetId="20" r:id="rId1"/>
    <sheet name="Solution" sheetId="21" r:id="rId2"/>
    <sheet name="Sheet2" sheetId="13" state="hidden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2" i="21" l="1"/>
  <c r="K11" i="21"/>
  <c r="K10" i="21"/>
  <c r="K9" i="21"/>
  <c r="F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" i="21"/>
  <c r="E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" i="21"/>
  <c r="D3" i="21"/>
  <c r="D4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" i="21"/>
  <c r="M5" i="21"/>
</calcChain>
</file>

<file path=xl/sharedStrings.xml><?xml version="1.0" encoding="utf-8"?>
<sst xmlns="http://schemas.openxmlformats.org/spreadsheetml/2006/main" count="30" uniqueCount="28">
  <si>
    <t>Store ID</t>
  </si>
  <si>
    <t>Daily Store Revenue</t>
  </si>
  <si>
    <t xml:space="preserve">Group A </t>
  </si>
  <si>
    <t xml:space="preserve">Group B </t>
  </si>
  <si>
    <t xml:space="preserve">Manjesh </t>
  </si>
  <si>
    <t xml:space="preserve">Prarikha </t>
  </si>
  <si>
    <t xml:space="preserve">Supriya </t>
  </si>
  <si>
    <t xml:space="preserve">Ketan </t>
  </si>
  <si>
    <t xml:space="preserve">Raman </t>
  </si>
  <si>
    <t xml:space="preserve">Pragya </t>
  </si>
  <si>
    <t xml:space="preserve">Paromitha </t>
  </si>
  <si>
    <t xml:space="preserve">Zomato </t>
  </si>
  <si>
    <t xml:space="preserve">Swiggy </t>
  </si>
  <si>
    <t xml:space="preserve">Ola </t>
  </si>
  <si>
    <t xml:space="preserve">Uber </t>
  </si>
  <si>
    <t>Delivery Boys Count</t>
  </si>
  <si>
    <t>if this store has 120 of delivery boys how much profit it would make</t>
  </si>
  <si>
    <t>y=</t>
  </si>
  <si>
    <t>Actual value</t>
  </si>
  <si>
    <t>predicted value</t>
  </si>
  <si>
    <t>residuals</t>
  </si>
  <si>
    <t>sqr residuals</t>
  </si>
  <si>
    <t>R2 =</t>
  </si>
  <si>
    <t xml:space="preserve">if R2 Greater than 50% we can accept the model </t>
  </si>
  <si>
    <t>mse</t>
  </si>
  <si>
    <t>Rmse</t>
  </si>
  <si>
    <t>Avg of actual values</t>
  </si>
  <si>
    <t>Error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</si>
</sst>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2" xfId="0" applyFont="1" applyFill="1" applyBorder="1" applyAlignment="1">
      <alignment horizontal="center"/>
    </xf>
    <xf numFmtId="9" fontId="0" fillId="0" borderId="0" xfId="1" applyFont="1"/>
    <xf numFmtId="17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Relatiom</a:t>
            </a:r>
            <a:r>
              <a:rPr lang="en-US" baseline="0"/>
              <a:t> btw delivery boys and daily store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35870516185477"/>
          <c:y val="0.19486111111111112"/>
          <c:w val="0.8331968503937008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529440069991251"/>
                  <c:y val="0.494953703703703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Solution!$B$2:$B$21</c:f>
              <c:numCache>
                <c:formatCode>0</c:formatCode>
                <c:ptCount val="20"/>
                <c:pt idx="0">
                  <c:v>41</c:v>
                </c:pt>
                <c:pt idx="1">
                  <c:v>50</c:v>
                </c:pt>
                <c:pt idx="2">
                  <c:v>41</c:v>
                </c:pt>
                <c:pt idx="3">
                  <c:v>58</c:v>
                </c:pt>
                <c:pt idx="4">
                  <c:v>66</c:v>
                </c:pt>
                <c:pt idx="5">
                  <c:v>33</c:v>
                </c:pt>
                <c:pt idx="6">
                  <c:v>83</c:v>
                </c:pt>
                <c:pt idx="7">
                  <c:v>41</c:v>
                </c:pt>
                <c:pt idx="8">
                  <c:v>58</c:v>
                </c:pt>
                <c:pt idx="9">
                  <c:v>58</c:v>
                </c:pt>
                <c:pt idx="10">
                  <c:v>83</c:v>
                </c:pt>
                <c:pt idx="11">
                  <c:v>98</c:v>
                </c:pt>
                <c:pt idx="12">
                  <c:v>66</c:v>
                </c:pt>
                <c:pt idx="13">
                  <c:v>83</c:v>
                </c:pt>
                <c:pt idx="14">
                  <c:v>41</c:v>
                </c:pt>
                <c:pt idx="15">
                  <c:v>58</c:v>
                </c:pt>
                <c:pt idx="16">
                  <c:v>66</c:v>
                </c:pt>
                <c:pt idx="17">
                  <c:v>75</c:v>
                </c:pt>
                <c:pt idx="18">
                  <c:v>83</c:v>
                </c:pt>
                <c:pt idx="19">
                  <c:v>89</c:v>
                </c:pt>
              </c:numCache>
            </c:numRef>
          </c:xVal>
          <c:yVal>
            <c:numRef>
              <c:f>Solution!$C$2:$C$21</c:f>
              <c:numCache>
                <c:formatCode>General</c:formatCode>
                <c:ptCount val="20"/>
                <c:pt idx="0">
                  <c:v>240060</c:v>
                </c:pt>
                <c:pt idx="1">
                  <c:v>276950</c:v>
                </c:pt>
                <c:pt idx="2">
                  <c:v>267980</c:v>
                </c:pt>
                <c:pt idx="3">
                  <c:v>290490</c:v>
                </c:pt>
                <c:pt idx="4">
                  <c:v>312040</c:v>
                </c:pt>
                <c:pt idx="5">
                  <c:v>243020</c:v>
                </c:pt>
                <c:pt idx="6">
                  <c:v>296790</c:v>
                </c:pt>
                <c:pt idx="7">
                  <c:v>254030</c:v>
                </c:pt>
                <c:pt idx="8">
                  <c:v>270010</c:v>
                </c:pt>
                <c:pt idx="9">
                  <c:v>300040</c:v>
                </c:pt>
                <c:pt idx="10">
                  <c:v>294540</c:v>
                </c:pt>
                <c:pt idx="11">
                  <c:v>324050</c:v>
                </c:pt>
                <c:pt idx="12">
                  <c:v>283300</c:v>
                </c:pt>
                <c:pt idx="13">
                  <c:v>310440</c:v>
                </c:pt>
                <c:pt idx="14">
                  <c:v>245600</c:v>
                </c:pt>
                <c:pt idx="15">
                  <c:v>300590</c:v>
                </c:pt>
                <c:pt idx="16">
                  <c:v>304950</c:v>
                </c:pt>
                <c:pt idx="17">
                  <c:v>294050</c:v>
                </c:pt>
                <c:pt idx="18">
                  <c:v>310030</c:v>
                </c:pt>
                <c:pt idx="19">
                  <c:v>303480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EC-4279-9CCF-A65B2B6099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312144"/>
        <c:axId val="1270312560"/>
      </c:scatterChart>
      <c:valAx>
        <c:axId val="1270312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312560"/>
        <c:crosses val="autoZero"/>
        <c:crossBetween val="midCat"/>
      </c:valAx>
      <c:valAx>
        <c:axId val="127031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31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23</xdr:row>
      <xdr:rowOff>176212</xdr:rowOff>
    </xdr:from>
    <xdr:to>
      <xdr:col>5</xdr:col>
      <xdr:colOff>447675</xdr:colOff>
      <xdr:row>37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17" sqref="G17"/>
    </sheetView>
  </sheetViews>
  <sheetFormatPr defaultRowHeight="15.75" x14ac:dyDescent="0.25"/>
  <cols>
    <col min="2" max="2" width="18.25" bestFit="1" customWidth="1"/>
    <col min="3" max="3" width="18.375" bestFit="1" customWidth="1"/>
  </cols>
  <sheetData>
    <row r="1" spans="1:3" x14ac:dyDescent="0.25">
      <c r="A1" s="1" t="s">
        <v>0</v>
      </c>
      <c r="B1" s="1" t="s">
        <v>15</v>
      </c>
      <c r="C1" s="1" t="s">
        <v>1</v>
      </c>
    </row>
    <row r="2" spans="1:3" x14ac:dyDescent="0.25">
      <c r="A2" s="3">
        <v>1</v>
      </c>
      <c r="B2" s="2">
        <v>41</v>
      </c>
      <c r="C2" s="3">
        <v>240060</v>
      </c>
    </row>
    <row r="3" spans="1:3" x14ac:dyDescent="0.25">
      <c r="A3" s="3">
        <v>2</v>
      </c>
      <c r="B3" s="2">
        <v>50</v>
      </c>
      <c r="C3" s="3">
        <v>276950</v>
      </c>
    </row>
    <row r="4" spans="1:3" x14ac:dyDescent="0.25">
      <c r="A4" s="3">
        <v>3</v>
      </c>
      <c r="B4" s="2">
        <v>41</v>
      </c>
      <c r="C4" s="3">
        <v>267980</v>
      </c>
    </row>
    <row r="5" spans="1:3" x14ac:dyDescent="0.25">
      <c r="A5" s="3">
        <v>4</v>
      </c>
      <c r="B5" s="2">
        <v>58</v>
      </c>
      <c r="C5" s="3">
        <v>290490</v>
      </c>
    </row>
    <row r="6" spans="1:3" x14ac:dyDescent="0.25">
      <c r="A6" s="3">
        <v>5</v>
      </c>
      <c r="B6" s="2">
        <v>66</v>
      </c>
      <c r="C6" s="3">
        <v>312040</v>
      </c>
    </row>
    <row r="7" spans="1:3" x14ac:dyDescent="0.25">
      <c r="A7" s="3">
        <v>6</v>
      </c>
      <c r="B7" s="2">
        <v>33</v>
      </c>
      <c r="C7" s="3">
        <v>243020</v>
      </c>
    </row>
    <row r="8" spans="1:3" x14ac:dyDescent="0.25">
      <c r="A8" s="3">
        <v>7</v>
      </c>
      <c r="B8" s="2">
        <v>83</v>
      </c>
      <c r="C8" s="3">
        <v>296790</v>
      </c>
    </row>
    <row r="9" spans="1:3" x14ac:dyDescent="0.25">
      <c r="A9" s="3">
        <v>8</v>
      </c>
      <c r="B9" s="2">
        <v>41</v>
      </c>
      <c r="C9" s="3">
        <v>254030</v>
      </c>
    </row>
    <row r="10" spans="1:3" x14ac:dyDescent="0.25">
      <c r="A10" s="3">
        <v>9</v>
      </c>
      <c r="B10" s="2">
        <v>58</v>
      </c>
      <c r="C10" s="3">
        <v>270010</v>
      </c>
    </row>
    <row r="11" spans="1:3" x14ac:dyDescent="0.25">
      <c r="A11" s="3">
        <v>10</v>
      </c>
      <c r="B11" s="2">
        <v>58</v>
      </c>
      <c r="C11" s="3">
        <v>300040</v>
      </c>
    </row>
    <row r="12" spans="1:3" x14ac:dyDescent="0.25">
      <c r="A12" s="3">
        <v>11</v>
      </c>
      <c r="B12" s="2">
        <v>83</v>
      </c>
      <c r="C12" s="3">
        <v>294540</v>
      </c>
    </row>
    <row r="13" spans="1:3" x14ac:dyDescent="0.25">
      <c r="A13" s="3">
        <v>12</v>
      </c>
      <c r="B13" s="2">
        <v>98</v>
      </c>
      <c r="C13" s="3">
        <v>324050</v>
      </c>
    </row>
    <row r="14" spans="1:3" x14ac:dyDescent="0.25">
      <c r="A14" s="3">
        <v>13</v>
      </c>
      <c r="B14" s="2">
        <v>66</v>
      </c>
      <c r="C14" s="3">
        <v>283300</v>
      </c>
    </row>
    <row r="15" spans="1:3" x14ac:dyDescent="0.25">
      <c r="A15" s="3">
        <v>14</v>
      </c>
      <c r="B15" s="2">
        <v>83</v>
      </c>
      <c r="C15" s="3">
        <v>310440</v>
      </c>
    </row>
    <row r="16" spans="1:3" x14ac:dyDescent="0.25">
      <c r="A16" s="3">
        <v>15</v>
      </c>
      <c r="B16" s="2">
        <v>41</v>
      </c>
      <c r="C16" s="3">
        <v>245600</v>
      </c>
    </row>
    <row r="17" spans="1:3" x14ac:dyDescent="0.25">
      <c r="A17" s="3">
        <v>16</v>
      </c>
      <c r="B17" s="2">
        <v>58</v>
      </c>
      <c r="C17" s="3">
        <v>300590</v>
      </c>
    </row>
    <row r="18" spans="1:3" x14ac:dyDescent="0.25">
      <c r="A18" s="3">
        <v>17</v>
      </c>
      <c r="B18" s="2">
        <v>66</v>
      </c>
      <c r="C18" s="3">
        <v>304950</v>
      </c>
    </row>
    <row r="19" spans="1:3" x14ac:dyDescent="0.25">
      <c r="A19" s="3">
        <v>18</v>
      </c>
      <c r="B19" s="2">
        <v>75</v>
      </c>
      <c r="C19" s="3">
        <v>294050</v>
      </c>
    </row>
    <row r="20" spans="1:3" x14ac:dyDescent="0.25">
      <c r="A20" s="3">
        <v>19</v>
      </c>
      <c r="B20" s="2">
        <v>83</v>
      </c>
      <c r="C20" s="3">
        <v>310030</v>
      </c>
    </row>
    <row r="21" spans="1:3" x14ac:dyDescent="0.25">
      <c r="A21" s="3">
        <v>20</v>
      </c>
      <c r="B21" s="2">
        <v>89</v>
      </c>
      <c r="C21" s="3">
        <v>303480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K12" sqref="K12"/>
    </sheetView>
  </sheetViews>
  <sheetFormatPr defaultRowHeight="15.75" x14ac:dyDescent="0.25"/>
  <cols>
    <col min="1" max="1" width="7.75" bestFit="1" customWidth="1"/>
    <col min="2" max="2" width="18.25" bestFit="1" customWidth="1"/>
    <col min="3" max="3" width="18.375" bestFit="1" customWidth="1"/>
    <col min="4" max="4" width="14.375" bestFit="1" customWidth="1"/>
    <col min="6" max="6" width="11.5" bestFit="1" customWidth="1"/>
    <col min="10" max="10" width="17.5" bestFit="1" customWidth="1"/>
    <col min="11" max="11" width="12.375" bestFit="1" customWidth="1"/>
  </cols>
  <sheetData>
    <row r="1" spans="1:14" x14ac:dyDescent="0.25">
      <c r="A1" s="1" t="s">
        <v>0</v>
      </c>
      <c r="B1" s="1" t="s">
        <v>15</v>
      </c>
      <c r="C1" s="1" t="s">
        <v>18</v>
      </c>
      <c r="D1" s="4" t="s">
        <v>19</v>
      </c>
      <c r="E1" s="5" t="s">
        <v>20</v>
      </c>
      <c r="F1" s="4" t="s">
        <v>21</v>
      </c>
    </row>
    <row r="2" spans="1:14" x14ac:dyDescent="0.25">
      <c r="A2" s="3">
        <v>1</v>
      </c>
      <c r="B2" s="2">
        <v>41</v>
      </c>
      <c r="C2" s="3">
        <v>240060</v>
      </c>
      <c r="D2">
        <f>1135*B2+213993</f>
        <v>260528</v>
      </c>
      <c r="E2">
        <f>C2-D2</f>
        <v>-20468</v>
      </c>
      <c r="F2">
        <f>E2*E2</f>
        <v>418939024</v>
      </c>
      <c r="L2" t="s">
        <v>16</v>
      </c>
    </row>
    <row r="3" spans="1:14" x14ac:dyDescent="0.25">
      <c r="A3" s="3">
        <v>2</v>
      </c>
      <c r="B3" s="2">
        <v>50</v>
      </c>
      <c r="C3" s="3">
        <v>276950</v>
      </c>
      <c r="D3">
        <f t="shared" ref="D3:D21" si="0">1135*B3+213993</f>
        <v>270743</v>
      </c>
      <c r="E3">
        <f t="shared" ref="E3:E21" si="1">C3-D3</f>
        <v>6207</v>
      </c>
      <c r="F3">
        <f t="shared" ref="F3:F21" si="2">E3*E3</f>
        <v>38526849</v>
      </c>
    </row>
    <row r="4" spans="1:14" x14ac:dyDescent="0.25">
      <c r="A4" s="3">
        <v>3</v>
      </c>
      <c r="B4" s="2">
        <v>41</v>
      </c>
      <c r="C4" s="3">
        <v>267980</v>
      </c>
      <c r="D4">
        <f t="shared" si="0"/>
        <v>260528</v>
      </c>
      <c r="E4">
        <f t="shared" si="1"/>
        <v>7452</v>
      </c>
      <c r="F4">
        <f t="shared" si="2"/>
        <v>55532304</v>
      </c>
      <c r="L4">
        <v>120</v>
      </c>
    </row>
    <row r="5" spans="1:14" x14ac:dyDescent="0.25">
      <c r="A5" s="3">
        <v>4</v>
      </c>
      <c r="B5" s="2">
        <v>58</v>
      </c>
      <c r="C5" s="3">
        <v>290490</v>
      </c>
      <c r="D5">
        <f t="shared" si="0"/>
        <v>279823</v>
      </c>
      <c r="E5">
        <f t="shared" si="1"/>
        <v>10667</v>
      </c>
      <c r="F5">
        <f t="shared" si="2"/>
        <v>113784889</v>
      </c>
      <c r="L5" t="s">
        <v>17</v>
      </c>
      <c r="M5">
        <f>1135*120+213993</f>
        <v>350193</v>
      </c>
    </row>
    <row r="6" spans="1:14" x14ac:dyDescent="0.25">
      <c r="A6" s="3">
        <v>5</v>
      </c>
      <c r="B6" s="2">
        <v>66</v>
      </c>
      <c r="C6" s="3">
        <v>312040</v>
      </c>
      <c r="D6">
        <f t="shared" si="0"/>
        <v>288903</v>
      </c>
      <c r="E6">
        <f t="shared" si="1"/>
        <v>23137</v>
      </c>
      <c r="F6">
        <f t="shared" si="2"/>
        <v>535320769</v>
      </c>
    </row>
    <row r="7" spans="1:14" x14ac:dyDescent="0.25">
      <c r="A7" s="3">
        <v>6</v>
      </c>
      <c r="B7" s="2">
        <v>33</v>
      </c>
      <c r="C7" s="3">
        <v>243020</v>
      </c>
      <c r="D7">
        <f t="shared" si="0"/>
        <v>251448</v>
      </c>
      <c r="E7">
        <f t="shared" si="1"/>
        <v>-8428</v>
      </c>
      <c r="F7">
        <f t="shared" si="2"/>
        <v>71031184</v>
      </c>
      <c r="L7" t="s">
        <v>22</v>
      </c>
      <c r="M7" s="6">
        <v>0.73</v>
      </c>
      <c r="N7" t="s">
        <v>23</v>
      </c>
    </row>
    <row r="8" spans="1:14" x14ac:dyDescent="0.25">
      <c r="A8" s="3">
        <v>7</v>
      </c>
      <c r="B8" s="2">
        <v>83</v>
      </c>
      <c r="C8" s="3">
        <v>296790</v>
      </c>
      <c r="D8">
        <f t="shared" si="0"/>
        <v>308198</v>
      </c>
      <c r="E8">
        <f t="shared" si="1"/>
        <v>-11408</v>
      </c>
      <c r="F8">
        <f t="shared" si="2"/>
        <v>130142464</v>
      </c>
      <c r="M8" s="6">
        <v>0.27</v>
      </c>
    </row>
    <row r="9" spans="1:14" x14ac:dyDescent="0.25">
      <c r="A9" s="3">
        <v>8</v>
      </c>
      <c r="B9" s="2">
        <v>41</v>
      </c>
      <c r="C9" s="3">
        <v>254030</v>
      </c>
      <c r="D9">
        <f t="shared" si="0"/>
        <v>260528</v>
      </c>
      <c r="E9">
        <f t="shared" si="1"/>
        <v>-6498</v>
      </c>
      <c r="F9">
        <f t="shared" si="2"/>
        <v>42224004</v>
      </c>
      <c r="J9" t="s">
        <v>24</v>
      </c>
      <c r="K9">
        <f>AVERAGE(F2:F21)</f>
        <v>160420796.25</v>
      </c>
    </row>
    <row r="10" spans="1:14" x14ac:dyDescent="0.25">
      <c r="A10" s="3">
        <v>9</v>
      </c>
      <c r="B10" s="2">
        <v>58</v>
      </c>
      <c r="C10" s="3">
        <v>270010</v>
      </c>
      <c r="D10">
        <f t="shared" si="0"/>
        <v>279823</v>
      </c>
      <c r="E10">
        <f t="shared" si="1"/>
        <v>-9813</v>
      </c>
      <c r="F10">
        <f t="shared" si="2"/>
        <v>96294969</v>
      </c>
      <c r="J10" t="s">
        <v>25</v>
      </c>
      <c r="K10">
        <f>SQRT(K9)</f>
        <v>12665.73315090761</v>
      </c>
    </row>
    <row r="11" spans="1:14" x14ac:dyDescent="0.25">
      <c r="A11" s="3">
        <v>10</v>
      </c>
      <c r="B11" s="2">
        <v>58</v>
      </c>
      <c r="C11" s="3">
        <v>300040</v>
      </c>
      <c r="D11">
        <f t="shared" si="0"/>
        <v>279823</v>
      </c>
      <c r="E11">
        <f t="shared" si="1"/>
        <v>20217</v>
      </c>
      <c r="F11">
        <f t="shared" si="2"/>
        <v>408727089</v>
      </c>
      <c r="J11" t="s">
        <v>26</v>
      </c>
      <c r="K11">
        <f>AVERAGE(C2:C21)</f>
        <v>286122</v>
      </c>
    </row>
    <row r="12" spans="1:14" x14ac:dyDescent="0.25">
      <c r="A12" s="3">
        <v>11</v>
      </c>
      <c r="B12" s="2">
        <v>83</v>
      </c>
      <c r="C12" s="3">
        <v>294540</v>
      </c>
      <c r="D12">
        <f t="shared" si="0"/>
        <v>308198</v>
      </c>
      <c r="E12">
        <f t="shared" si="1"/>
        <v>-13658</v>
      </c>
      <c r="F12">
        <f t="shared" si="2"/>
        <v>186540964</v>
      </c>
      <c r="J12" t="s">
        <v>27</v>
      </c>
      <c r="K12" s="7">
        <f>K10/K11*100</f>
        <v>4.4266897165920867</v>
      </c>
    </row>
    <row r="13" spans="1:14" x14ac:dyDescent="0.25">
      <c r="A13" s="3">
        <v>12</v>
      </c>
      <c r="B13" s="2">
        <v>98</v>
      </c>
      <c r="C13" s="3">
        <v>324050</v>
      </c>
      <c r="D13">
        <f t="shared" si="0"/>
        <v>325223</v>
      </c>
      <c r="E13">
        <f t="shared" si="1"/>
        <v>-1173</v>
      </c>
      <c r="F13">
        <f t="shared" si="2"/>
        <v>1375929</v>
      </c>
    </row>
    <row r="14" spans="1:14" x14ac:dyDescent="0.25">
      <c r="A14" s="3">
        <v>13</v>
      </c>
      <c r="B14" s="2">
        <v>66</v>
      </c>
      <c r="C14" s="3">
        <v>283300</v>
      </c>
      <c r="D14">
        <f t="shared" si="0"/>
        <v>288903</v>
      </c>
      <c r="E14">
        <f t="shared" si="1"/>
        <v>-5603</v>
      </c>
      <c r="F14">
        <f t="shared" si="2"/>
        <v>31393609</v>
      </c>
    </row>
    <row r="15" spans="1:14" x14ac:dyDescent="0.25">
      <c r="A15" s="3">
        <v>14</v>
      </c>
      <c r="B15" s="2">
        <v>83</v>
      </c>
      <c r="C15" s="3">
        <v>310440</v>
      </c>
      <c r="D15">
        <f t="shared" si="0"/>
        <v>308198</v>
      </c>
      <c r="E15">
        <f t="shared" si="1"/>
        <v>2242</v>
      </c>
      <c r="F15">
        <f t="shared" si="2"/>
        <v>5026564</v>
      </c>
    </row>
    <row r="16" spans="1:14" x14ac:dyDescent="0.25">
      <c r="A16" s="3">
        <v>15</v>
      </c>
      <c r="B16" s="2">
        <v>41</v>
      </c>
      <c r="C16" s="3">
        <v>245600</v>
      </c>
      <c r="D16">
        <f t="shared" si="0"/>
        <v>260528</v>
      </c>
      <c r="E16">
        <f t="shared" si="1"/>
        <v>-14928</v>
      </c>
      <c r="F16">
        <f t="shared" si="2"/>
        <v>222845184</v>
      </c>
    </row>
    <row r="17" spans="1:6" x14ac:dyDescent="0.25">
      <c r="A17" s="3">
        <v>16</v>
      </c>
      <c r="B17" s="2">
        <v>58</v>
      </c>
      <c r="C17" s="3">
        <v>300590</v>
      </c>
      <c r="D17">
        <f t="shared" si="0"/>
        <v>279823</v>
      </c>
      <c r="E17">
        <f t="shared" si="1"/>
        <v>20767</v>
      </c>
      <c r="F17">
        <f t="shared" si="2"/>
        <v>431268289</v>
      </c>
    </row>
    <row r="18" spans="1:6" x14ac:dyDescent="0.25">
      <c r="A18" s="3">
        <v>17</v>
      </c>
      <c r="B18" s="2">
        <v>66</v>
      </c>
      <c r="C18" s="3">
        <v>304950</v>
      </c>
      <c r="D18">
        <f t="shared" si="0"/>
        <v>288903</v>
      </c>
      <c r="E18">
        <f t="shared" si="1"/>
        <v>16047</v>
      </c>
      <c r="F18">
        <f t="shared" si="2"/>
        <v>257506209</v>
      </c>
    </row>
    <row r="19" spans="1:6" x14ac:dyDescent="0.25">
      <c r="A19" s="3">
        <v>18</v>
      </c>
      <c r="B19" s="2">
        <v>75</v>
      </c>
      <c r="C19" s="3">
        <v>294050</v>
      </c>
      <c r="D19">
        <f t="shared" si="0"/>
        <v>299118</v>
      </c>
      <c r="E19">
        <f t="shared" si="1"/>
        <v>-5068</v>
      </c>
      <c r="F19">
        <f t="shared" si="2"/>
        <v>25684624</v>
      </c>
    </row>
    <row r="20" spans="1:6" x14ac:dyDescent="0.25">
      <c r="A20" s="3">
        <v>19</v>
      </c>
      <c r="B20" s="2">
        <v>83</v>
      </c>
      <c r="C20" s="3">
        <v>310030</v>
      </c>
      <c r="D20">
        <f t="shared" si="0"/>
        <v>308198</v>
      </c>
      <c r="E20">
        <f t="shared" si="1"/>
        <v>1832</v>
      </c>
      <c r="F20">
        <f t="shared" si="2"/>
        <v>3356224</v>
      </c>
    </row>
    <row r="21" spans="1:6" x14ac:dyDescent="0.25">
      <c r="A21" s="3">
        <v>20</v>
      </c>
      <c r="B21" s="2">
        <v>89</v>
      </c>
      <c r="C21" s="3">
        <v>303480</v>
      </c>
      <c r="D21">
        <f t="shared" si="0"/>
        <v>315008</v>
      </c>
      <c r="E21">
        <f t="shared" si="1"/>
        <v>-11528</v>
      </c>
      <c r="F21">
        <f t="shared" si="2"/>
        <v>132894784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I12"/>
  <sheetViews>
    <sheetView topLeftCell="D2" zoomScale="150" zoomScaleNormal="150" workbookViewId="0">
      <selection activeCell="F8" sqref="F8"/>
    </sheetView>
  </sheetViews>
  <sheetFormatPr defaultRowHeight="15.75" x14ac:dyDescent="0.25"/>
  <sheetData>
    <row r="3" spans="5:9" x14ac:dyDescent="0.25">
      <c r="E3" t="s">
        <v>2</v>
      </c>
      <c r="I3" t="s">
        <v>3</v>
      </c>
    </row>
    <row r="5" spans="5:9" x14ac:dyDescent="0.25">
      <c r="E5" t="s">
        <v>4</v>
      </c>
      <c r="I5" t="s">
        <v>8</v>
      </c>
    </row>
    <row r="6" spans="5:9" x14ac:dyDescent="0.25">
      <c r="E6" t="s">
        <v>5</v>
      </c>
      <c r="I6" t="s">
        <v>9</v>
      </c>
    </row>
    <row r="7" spans="5:9" x14ac:dyDescent="0.25">
      <c r="E7" t="s">
        <v>6</v>
      </c>
      <c r="I7" t="s">
        <v>10</v>
      </c>
    </row>
    <row r="8" spans="5:9" x14ac:dyDescent="0.25">
      <c r="E8" t="s">
        <v>7</v>
      </c>
    </row>
    <row r="11" spans="5:9" x14ac:dyDescent="0.25">
      <c r="E11" t="s">
        <v>11</v>
      </c>
      <c r="I11" t="s">
        <v>13</v>
      </c>
    </row>
    <row r="12" spans="5:9" x14ac:dyDescent="0.25">
      <c r="E12" t="s">
        <v>12</v>
      </c>
      <c r="I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Solution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</cp:lastModifiedBy>
  <dcterms:created xsi:type="dcterms:W3CDTF">2015-11-24T05:31:25Z</dcterms:created>
  <dcterms:modified xsi:type="dcterms:W3CDTF">2024-01-28T06:45:34Z</dcterms:modified>
</cp:coreProperties>
</file>