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to\Documents\Oxford Uni\4th year\4YP\Capillaries work\Functions\"/>
    </mc:Choice>
  </mc:AlternateContent>
  <bookViews>
    <workbookView xWindow="0" yWindow="0" windowWidth="24576" windowHeight="10248" activeTab="2"/>
  </bookViews>
  <sheets>
    <sheet name="Sheet1" sheetId="1" r:id="rId1"/>
    <sheet name="Sheet2" sheetId="2" r:id="rId2"/>
    <sheet name="Sheet3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" i="1"/>
  <c r="B5" i="1"/>
  <c r="B6" i="1"/>
  <c r="B9" i="1"/>
  <c r="B10" i="1"/>
  <c r="B13" i="1"/>
  <c r="B14" i="1"/>
  <c r="B17" i="1"/>
  <c r="B18" i="1"/>
  <c r="B21" i="1"/>
  <c r="B22" i="1"/>
  <c r="B25" i="1"/>
  <c r="B26" i="1"/>
  <c r="B29" i="1"/>
  <c r="B30" i="1"/>
  <c r="C6" i="1"/>
  <c r="C10" i="1"/>
  <c r="C14" i="1"/>
  <c r="C18" i="1"/>
  <c r="C22" i="1"/>
  <c r="C26" i="1"/>
  <c r="C30" i="1"/>
  <c r="K29" i="3"/>
  <c r="J29" i="3"/>
  <c r="K28" i="3"/>
  <c r="C29" i="1" s="1"/>
  <c r="J28" i="3"/>
  <c r="K27" i="3"/>
  <c r="C28" i="1" s="1"/>
  <c r="J27" i="3"/>
  <c r="B28" i="1" s="1"/>
  <c r="K26" i="3"/>
  <c r="C27" i="1" s="1"/>
  <c r="J26" i="3"/>
  <c r="B27" i="1" s="1"/>
  <c r="K25" i="3"/>
  <c r="J25" i="3"/>
  <c r="K24" i="3"/>
  <c r="C25" i="1" s="1"/>
  <c r="J24" i="3"/>
  <c r="K23" i="3"/>
  <c r="C24" i="1" s="1"/>
  <c r="J23" i="3"/>
  <c r="B24" i="1" s="1"/>
  <c r="K22" i="3"/>
  <c r="C23" i="1" s="1"/>
  <c r="J22" i="3"/>
  <c r="B23" i="1" s="1"/>
  <c r="K21" i="3"/>
  <c r="J21" i="3"/>
  <c r="K20" i="3"/>
  <c r="C21" i="1" s="1"/>
  <c r="J20" i="3"/>
  <c r="K19" i="3"/>
  <c r="C20" i="1" s="1"/>
  <c r="J19" i="3"/>
  <c r="B20" i="1" s="1"/>
  <c r="K18" i="3"/>
  <c r="C19" i="1" s="1"/>
  <c r="J18" i="3"/>
  <c r="B19" i="1" s="1"/>
  <c r="K17" i="3"/>
  <c r="J17" i="3"/>
  <c r="K16" i="3"/>
  <c r="C17" i="1" s="1"/>
  <c r="J16" i="3"/>
  <c r="K15" i="3"/>
  <c r="C16" i="1" s="1"/>
  <c r="J15" i="3"/>
  <c r="B16" i="1" s="1"/>
  <c r="K14" i="3"/>
  <c r="C15" i="1" s="1"/>
  <c r="J14" i="3"/>
  <c r="B15" i="1" s="1"/>
  <c r="K13" i="3"/>
  <c r="J13" i="3"/>
  <c r="K12" i="3"/>
  <c r="C13" i="1" s="1"/>
  <c r="J12" i="3"/>
  <c r="K11" i="3"/>
  <c r="C12" i="1" s="1"/>
  <c r="J11" i="3"/>
  <c r="B12" i="1" s="1"/>
  <c r="K10" i="3"/>
  <c r="C11" i="1" s="1"/>
  <c r="J10" i="3"/>
  <c r="B11" i="1" s="1"/>
  <c r="K9" i="3"/>
  <c r="J9" i="3"/>
  <c r="K8" i="3"/>
  <c r="C9" i="1" s="1"/>
  <c r="J8" i="3"/>
  <c r="K7" i="3"/>
  <c r="C8" i="1" s="1"/>
  <c r="J7" i="3"/>
  <c r="B8" i="1" s="1"/>
  <c r="K6" i="3"/>
  <c r="C7" i="1" s="1"/>
  <c r="J6" i="3"/>
  <c r="B7" i="1" s="1"/>
  <c r="K5" i="3"/>
  <c r="J5" i="3"/>
  <c r="K4" i="3"/>
  <c r="C5" i="1" s="1"/>
  <c r="J4" i="3"/>
  <c r="K3" i="3"/>
  <c r="C4" i="1" s="1"/>
  <c r="J3" i="3"/>
  <c r="B4" i="1" s="1"/>
  <c r="K2" i="3"/>
  <c r="C3" i="1" s="1"/>
  <c r="J2" i="3"/>
  <c r="B3" i="1" s="1"/>
</calcChain>
</file>

<file path=xl/comments1.xml><?xml version="1.0" encoding="utf-8"?>
<comments xmlns="http://schemas.openxmlformats.org/spreadsheetml/2006/main">
  <authors>
    <author>Anto</author>
  </authors>
  <commentList>
    <comment ref="I3" authorId="0" shapeId="0">
      <text>
        <r>
          <rPr>
            <b/>
            <sz val="9"/>
            <color indexed="81"/>
            <rFont val="Tahoma"/>
            <charset val="1"/>
          </rPr>
          <t>Antoine:</t>
        </r>
        <r>
          <rPr>
            <sz val="9"/>
            <color indexed="81"/>
            <rFont val="Tahoma"/>
            <charset val="1"/>
          </rPr>
          <t xml:space="preserve">
(actual link length)/(min distance between 2 nodes)</t>
        </r>
      </text>
    </comment>
  </commentList>
</comments>
</file>

<file path=xl/sharedStrings.xml><?xml version="1.0" encoding="utf-8"?>
<sst xmlns="http://schemas.openxmlformats.org/spreadsheetml/2006/main" count="77" uniqueCount="58">
  <si>
    <t>Tortuosity</t>
  </si>
  <si>
    <t>Perycite</t>
  </si>
  <si>
    <t>Length (um)</t>
  </si>
  <si>
    <t>Max radius</t>
  </si>
  <si>
    <t>Min radius</t>
  </si>
  <si>
    <t>Mean radius</t>
  </si>
  <si>
    <t>Area</t>
  </si>
  <si>
    <t>Perimeter</t>
  </si>
  <si>
    <t>Dead</t>
  </si>
  <si>
    <t>Alive</t>
  </si>
  <si>
    <t xml:space="preserve"> #</t>
  </si>
  <si>
    <t>µm from node</t>
  </si>
  <si>
    <t>Slice #</t>
  </si>
  <si>
    <r>
      <t>x-coord (</t>
    </r>
    <r>
      <rPr>
        <sz val="11"/>
        <color theme="1"/>
        <rFont val="Calibri"/>
        <family val="2"/>
      </rPr>
      <t>µm)</t>
    </r>
  </si>
  <si>
    <r>
      <t>y-coord (</t>
    </r>
    <r>
      <rPr>
        <sz val="11"/>
        <color theme="1"/>
        <rFont val="Calibri"/>
        <family val="2"/>
      </rPr>
      <t>µm)</t>
    </r>
  </si>
  <si>
    <r>
      <t>z-coord (</t>
    </r>
    <r>
      <rPr>
        <sz val="11"/>
        <color theme="1"/>
        <rFont val="Calibri"/>
        <family val="2"/>
      </rPr>
      <t>µm)</t>
    </r>
  </si>
  <si>
    <t>Pericyte No.</t>
  </si>
  <si>
    <t>Line from ImagePro</t>
  </si>
  <si>
    <t>X Coord 1 (um)</t>
  </si>
  <si>
    <t>Y Coord 1 (um)</t>
  </si>
  <si>
    <t>X Coord 2 (um)</t>
  </si>
  <si>
    <t>Y Coord 2 (um)</t>
  </si>
  <si>
    <t>Z-slice(s) out of 42</t>
  </si>
  <si>
    <t>x middle</t>
  </si>
  <si>
    <t>y middle</t>
  </si>
  <si>
    <t>z middle</t>
  </si>
  <si>
    <t>0006-00010</t>
  </si>
  <si>
    <t>23-25</t>
  </si>
  <si>
    <t>27-29</t>
  </si>
  <si>
    <t>24-27</t>
  </si>
  <si>
    <t>25-28</t>
  </si>
  <si>
    <t>36-40</t>
  </si>
  <si>
    <t>0006-000011</t>
  </si>
  <si>
    <t>23-26</t>
  </si>
  <si>
    <t>17-21</t>
  </si>
  <si>
    <t>00008-00012</t>
  </si>
  <si>
    <t>22-25</t>
  </si>
  <si>
    <t>33-37</t>
  </si>
  <si>
    <t>19-22</t>
  </si>
  <si>
    <t>35-38</t>
  </si>
  <si>
    <t>29-30</t>
  </si>
  <si>
    <t>32-38</t>
  </si>
  <si>
    <t>near 573</t>
  </si>
  <si>
    <t>27-31</t>
  </si>
  <si>
    <t>30-33</t>
  </si>
  <si>
    <t>31-34</t>
  </si>
  <si>
    <t>17-23</t>
  </si>
  <si>
    <t>15-20</t>
  </si>
  <si>
    <t>29-32</t>
  </si>
  <si>
    <t>00005-00010</t>
  </si>
  <si>
    <t>18-22</t>
  </si>
  <si>
    <t>28-32</t>
  </si>
  <si>
    <t>1219&amp;1220</t>
  </si>
  <si>
    <t>Perycites</t>
  </si>
  <si>
    <t>Affected vessel</t>
  </si>
  <si>
    <t>Curvature</t>
  </si>
  <si>
    <t>Torsion</t>
  </si>
  <si>
    <t>Is it dead?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</si>
</sst>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1" xfId="0" applyBorder="1"/>
    <xf numFmtId="0" fontId="0" fillId="0" borderId="5" xfId="0" applyBorder="1"/>
    <xf numFmtId="0" fontId="0" fillId="0" borderId="4" xfId="0" applyBorder="1" applyAlignment="1">
      <alignment horizontal="right" vertical="center"/>
    </xf>
    <xf numFmtId="0" fontId="0" fillId="0" borderId="0" xfId="0" applyBorder="1"/>
    <xf numFmtId="0" fontId="0" fillId="0" borderId="5" xfId="0" applyBorder="1" applyAlignment="1">
      <alignment vertical="center" wrapText="1"/>
    </xf>
    <xf numFmtId="0" fontId="0" fillId="0" borderId="9" xfId="0" applyBorder="1"/>
    <xf numFmtId="0" fontId="3" fillId="0" borderId="0" xfId="0" applyFont="1"/>
    <xf numFmtId="16" fontId="0" fillId="0" borderId="0" xfId="0" applyNumberFormat="1"/>
    <xf numFmtId="3" fontId="0" fillId="0" borderId="0" xfId="0" applyNumberFormat="1"/>
    <xf numFmtId="0" fontId="0" fillId="0" borderId="0" xfId="0" applyBorder="1" applyAlignment="1">
      <alignment horizontal="center" vertical="center"/>
    </xf>
    <xf numFmtId="0" fontId="0" fillId="3" borderId="1" xfId="0" applyFill="1" applyBorder="1"/>
    <xf numFmtId="0" fontId="0" fillId="2" borderId="1" xfId="0" applyFill="1" applyBorder="1"/>
    <xf numFmtId="1" fontId="0" fillId="0" borderId="1" xfId="0" applyNumberFormat="1" applyBorder="1" applyAlignment="1">
      <alignment horizontal="center" vertical="center" wrapText="1"/>
    </xf>
    <xf numFmtId="1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6" xfId="0" applyFill="1" applyBorder="1"/>
    <xf numFmtId="0" fontId="0" fillId="3" borderId="2" xfId="0" applyFill="1" applyBorder="1" applyAlignment="1">
      <alignment horizontal="center" vertical="center"/>
    </xf>
    <xf numFmtId="0" fontId="0" fillId="3" borderId="2" xfId="0" applyFill="1" applyBorder="1"/>
    <xf numFmtId="0" fontId="0" fillId="3" borderId="3" xfId="0" applyFill="1" applyBorder="1"/>
    <xf numFmtId="0" fontId="0" fillId="2" borderId="4" xfId="0" applyFill="1" applyBorder="1" applyAlignment="1">
      <alignment horizontal="right" vertical="center"/>
    </xf>
    <xf numFmtId="0" fontId="0" fillId="0" borderId="12" xfId="0" applyBorder="1" applyAlignment="1">
      <alignment horizontal="right" vertical="center"/>
    </xf>
    <xf numFmtId="1" fontId="0" fillId="0" borderId="13" xfId="0" applyNumberFormat="1" applyBorder="1" applyAlignment="1">
      <alignment horizontal="center" vertical="center" wrapText="1"/>
    </xf>
    <xf numFmtId="1" fontId="0" fillId="0" borderId="13" xfId="0" applyNumberFormat="1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0" fontId="0" fillId="3" borderId="8" xfId="0" applyFill="1" applyBorder="1"/>
    <xf numFmtId="0" fontId="0" fillId="0" borderId="9" xfId="0" applyBorder="1" applyAlignment="1">
      <alignment vertical="center"/>
    </xf>
    <xf numFmtId="0" fontId="0" fillId="0" borderId="16" xfId="0" applyBorder="1"/>
    <xf numFmtId="0" fontId="0" fillId="0" borderId="5" xfId="0" applyBorder="1" applyAlignment="1">
      <alignment horizontal="center" vertical="center" wrapText="1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9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</xdr:row>
      <xdr:rowOff>1</xdr:rowOff>
    </xdr:from>
    <xdr:to>
      <xdr:col>7</xdr:col>
      <xdr:colOff>1</xdr:colOff>
      <xdr:row>3</xdr:row>
      <xdr:rowOff>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25141" y="365761"/>
          <a:ext cx="1272540" cy="10972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30"/>
  <sheetViews>
    <sheetView workbookViewId="0">
      <selection activeCell="D4" sqref="D4"/>
    </sheetView>
  </sheetViews>
  <sheetFormatPr defaultRowHeight="14.4" x14ac:dyDescent="0.3"/>
  <cols>
    <col min="1" max="1" width="3.6640625" style="4" customWidth="1"/>
    <col min="2" max="2" width="11.5546875" style="10" bestFit="1" customWidth="1"/>
    <col min="3" max="3" width="12" style="10" bestFit="1" customWidth="1"/>
    <col min="4" max="4" width="11.44140625" style="10" bestFit="1" customWidth="1"/>
    <col min="5" max="5" width="9.21875" style="4" bestFit="1" customWidth="1"/>
    <col min="6" max="6" width="6.109375" style="4" bestFit="1" customWidth="1"/>
    <col min="7" max="7" width="12.6640625" style="4" bestFit="1" customWidth="1"/>
    <col min="8" max="8" width="10.5546875" style="4" bestFit="1" customWidth="1"/>
    <col min="9" max="9" width="12.77734375" style="4" bestFit="1" customWidth="1"/>
    <col min="10" max="10" width="16.44140625" style="4" customWidth="1"/>
    <col min="11" max="11" width="8.88671875" style="4"/>
    <col min="12" max="12" width="8.88671875" style="4" customWidth="1"/>
    <col min="13" max="16384" width="8.88671875" style="4"/>
  </cols>
  <sheetData>
    <row r="1" spans="1:9" customFormat="1" ht="15" thickBot="1" x14ac:dyDescent="0.35">
      <c r="A1" s="30" t="s">
        <v>53</v>
      </c>
      <c r="B1" s="31"/>
      <c r="C1" s="31"/>
      <c r="D1" s="31"/>
      <c r="E1" s="31"/>
      <c r="F1" s="31"/>
      <c r="G1" s="32"/>
      <c r="H1" s="33" t="s">
        <v>54</v>
      </c>
      <c r="I1" s="34"/>
    </row>
    <row r="2" spans="1:9" customFormat="1" x14ac:dyDescent="0.3">
      <c r="A2" s="16" t="s">
        <v>10</v>
      </c>
      <c r="B2" s="17" t="s">
        <v>13</v>
      </c>
      <c r="C2" s="17" t="s">
        <v>14</v>
      </c>
      <c r="D2" s="17" t="s">
        <v>15</v>
      </c>
      <c r="E2" s="18" t="s">
        <v>57</v>
      </c>
      <c r="F2" s="18" t="s">
        <v>12</v>
      </c>
      <c r="G2" s="19" t="s">
        <v>11</v>
      </c>
      <c r="H2" s="26" t="s">
        <v>2</v>
      </c>
      <c r="I2" s="19" t="s">
        <v>0</v>
      </c>
    </row>
    <row r="3" spans="1:9" customFormat="1" x14ac:dyDescent="0.3">
      <c r="A3" s="20">
        <v>1</v>
      </c>
      <c r="B3" s="13">
        <f>Sheet3!J2</f>
        <v>474.03758130570941</v>
      </c>
      <c r="C3" s="14">
        <f>Sheet3!K2</f>
        <v>481.03830402312695</v>
      </c>
      <c r="D3" s="13">
        <f>(Sheet3!L2-1)*2</f>
        <v>14</v>
      </c>
      <c r="E3" s="15"/>
      <c r="F3" s="15"/>
      <c r="G3" s="29"/>
      <c r="H3" s="27"/>
      <c r="I3" s="5"/>
    </row>
    <row r="4" spans="1:9" customFormat="1" x14ac:dyDescent="0.3">
      <c r="A4" s="20">
        <v>2</v>
      </c>
      <c r="B4" s="13">
        <f>Sheet3!J3</f>
        <v>478.03782221151522</v>
      </c>
      <c r="C4" s="14">
        <f>Sheet3!K3</f>
        <v>451.53577451216574</v>
      </c>
      <c r="D4" s="13">
        <f>(Sheet3!L3-1)*2</f>
        <v>46</v>
      </c>
      <c r="E4" s="15"/>
      <c r="F4" s="15"/>
      <c r="G4" s="29"/>
      <c r="H4" s="6"/>
      <c r="I4" s="2"/>
    </row>
    <row r="5" spans="1:9" customFormat="1" x14ac:dyDescent="0.3">
      <c r="A5" s="3">
        <v>3</v>
      </c>
      <c r="B5" s="13">
        <f>Sheet3!J4</f>
        <v>642.55119248373887</v>
      </c>
      <c r="C5" s="14">
        <f>Sheet3!K4</f>
        <v>701.55625150566129</v>
      </c>
      <c r="D5" s="13">
        <f>(Sheet3!L4-1)*2</f>
        <v>54</v>
      </c>
      <c r="E5" s="1"/>
      <c r="F5" s="1"/>
      <c r="G5" s="2"/>
      <c r="H5" s="6"/>
      <c r="I5" s="2"/>
    </row>
    <row r="6" spans="1:9" customFormat="1" x14ac:dyDescent="0.3">
      <c r="A6" s="3">
        <v>4</v>
      </c>
      <c r="B6" s="13">
        <f>Sheet3!J5</f>
        <v>590.54685617923383</v>
      </c>
      <c r="C6" s="14">
        <f>Sheet3!K5</f>
        <v>869.56998313659358</v>
      </c>
      <c r="D6" s="13">
        <f>(Sheet3!L5-1)*2</f>
        <v>49</v>
      </c>
      <c r="E6" s="1"/>
      <c r="F6" s="1"/>
      <c r="G6" s="2"/>
      <c r="H6" s="6"/>
      <c r="I6" s="2"/>
    </row>
    <row r="7" spans="1:9" customFormat="1" x14ac:dyDescent="0.3">
      <c r="A7" s="3">
        <v>5</v>
      </c>
      <c r="B7" s="13">
        <f>Sheet3!J6</f>
        <v>386.02987231992284</v>
      </c>
      <c r="C7" s="14">
        <f>Sheet3!K6</f>
        <v>631.55022886051552</v>
      </c>
      <c r="D7" s="13">
        <f>(Sheet3!L6-1)*2</f>
        <v>51</v>
      </c>
      <c r="E7" s="1"/>
      <c r="F7" s="1"/>
      <c r="G7" s="2"/>
      <c r="H7" s="6"/>
      <c r="I7" s="2"/>
    </row>
    <row r="8" spans="1:9" customFormat="1" x14ac:dyDescent="0.3">
      <c r="A8" s="3">
        <v>6</v>
      </c>
      <c r="B8" s="13">
        <f>Sheet3!J7</f>
        <v>396.5321609250783</v>
      </c>
      <c r="C8" s="14">
        <f>Sheet3!K7</f>
        <v>601.04794025536012</v>
      </c>
      <c r="D8" s="13">
        <f>(Sheet3!L7-1)*2</f>
        <v>74</v>
      </c>
      <c r="E8" s="1"/>
      <c r="F8" s="1"/>
      <c r="G8" s="2"/>
      <c r="H8" s="6"/>
      <c r="I8" s="2"/>
    </row>
    <row r="9" spans="1:9" customFormat="1" x14ac:dyDescent="0.3">
      <c r="A9" s="3">
        <v>7</v>
      </c>
      <c r="B9" s="13">
        <f>Sheet3!J8</f>
        <v>358.02818597928211</v>
      </c>
      <c r="C9" s="14">
        <f>Sheet3!K8</f>
        <v>683.05348108889405</v>
      </c>
      <c r="D9" s="13">
        <f>(Sheet3!L8-1)*2</f>
        <v>15</v>
      </c>
      <c r="E9" s="1"/>
      <c r="F9" s="1"/>
      <c r="G9" s="2"/>
      <c r="H9" s="6"/>
      <c r="I9" s="2"/>
    </row>
    <row r="10" spans="1:9" customFormat="1" x14ac:dyDescent="0.3">
      <c r="A10" s="3">
        <v>8</v>
      </c>
      <c r="B10" s="13">
        <f>Sheet3!J9</f>
        <v>239.01951337027219</v>
      </c>
      <c r="C10" s="14">
        <f>Sheet3!K9</f>
        <v>623.04986750180672</v>
      </c>
      <c r="D10" s="13">
        <f>(Sheet3!L9-1)*2</f>
        <v>47</v>
      </c>
      <c r="E10" s="1"/>
      <c r="F10" s="1"/>
      <c r="G10" s="2"/>
      <c r="H10" s="6"/>
      <c r="I10" s="2"/>
    </row>
    <row r="11" spans="1:9" customFormat="1" x14ac:dyDescent="0.3">
      <c r="A11" s="3">
        <v>9</v>
      </c>
      <c r="B11" s="13">
        <f>Sheet3!J10</f>
        <v>272.5210792580101</v>
      </c>
      <c r="C11" s="14">
        <f>Sheet3!K10</f>
        <v>555.79498915923875</v>
      </c>
      <c r="D11" s="13">
        <f>(Sheet3!L10-1)*2</f>
        <v>36</v>
      </c>
      <c r="E11" s="1"/>
      <c r="F11" s="1"/>
      <c r="G11" s="2"/>
      <c r="H11" s="6"/>
      <c r="I11" s="2"/>
    </row>
    <row r="12" spans="1:9" customFormat="1" x14ac:dyDescent="0.3">
      <c r="A12" s="3">
        <v>10</v>
      </c>
      <c r="B12" s="13">
        <f>Sheet3!J11</f>
        <v>223.51842929414596</v>
      </c>
      <c r="C12" s="14">
        <f>Sheet3!K11</f>
        <v>511.54059262828235</v>
      </c>
      <c r="D12" s="13">
        <f>(Sheet3!L11-1)*2</f>
        <v>18</v>
      </c>
      <c r="E12" s="1"/>
      <c r="F12" s="1"/>
      <c r="G12" s="2"/>
      <c r="H12" s="6"/>
      <c r="I12" s="2"/>
    </row>
    <row r="13" spans="1:9" customFormat="1" x14ac:dyDescent="0.3">
      <c r="A13" s="3">
        <v>11</v>
      </c>
      <c r="B13" s="13">
        <f>Sheet3!J12</f>
        <v>371.02866779089373</v>
      </c>
      <c r="C13" s="14">
        <f>Sheet3!K12</f>
        <v>389.53143820766081</v>
      </c>
      <c r="D13" s="13">
        <f>(Sheet3!L12-1)*2</f>
        <v>45</v>
      </c>
      <c r="E13" s="1"/>
      <c r="F13" s="1"/>
      <c r="G13" s="2"/>
      <c r="H13" s="6"/>
      <c r="I13" s="2"/>
    </row>
    <row r="14" spans="1:9" customFormat="1" x14ac:dyDescent="0.3">
      <c r="A14" s="3">
        <v>12</v>
      </c>
      <c r="B14" s="13">
        <f>Sheet3!J13</f>
        <v>140.51072030835942</v>
      </c>
      <c r="C14" s="14">
        <f>Sheet3!K13</f>
        <v>464.53746085280653</v>
      </c>
      <c r="D14" s="13">
        <f>(Sheet3!L13-1)*2</f>
        <v>68</v>
      </c>
      <c r="E14" s="1"/>
      <c r="F14" s="1"/>
      <c r="G14" s="2"/>
      <c r="H14" s="6"/>
      <c r="I14" s="2"/>
    </row>
    <row r="15" spans="1:9" customFormat="1" x14ac:dyDescent="0.3">
      <c r="A15" s="3">
        <v>13</v>
      </c>
      <c r="B15" s="13">
        <f>Sheet3!J14</f>
        <v>24.501324981932065</v>
      </c>
      <c r="C15" s="14">
        <f>Sheet3!K14</f>
        <v>702.05613105275836</v>
      </c>
      <c r="D15" s="13">
        <f>(Sheet3!L14-1)*2</f>
        <v>39</v>
      </c>
      <c r="E15" s="1"/>
      <c r="F15" s="1"/>
      <c r="G15" s="2"/>
      <c r="H15" s="6"/>
      <c r="I15" s="2"/>
    </row>
    <row r="16" spans="1:9" customFormat="1" x14ac:dyDescent="0.3">
      <c r="A16" s="3">
        <v>14</v>
      </c>
      <c r="B16" s="13">
        <f>Sheet3!J15</f>
        <v>166.51288846061189</v>
      </c>
      <c r="C16" s="14">
        <f>Sheet3!K15</f>
        <v>642.54998795470965</v>
      </c>
      <c r="D16" s="13">
        <f>(Sheet3!L15-1)*2</f>
        <v>47</v>
      </c>
      <c r="E16" s="1"/>
      <c r="F16" s="1"/>
      <c r="G16" s="2"/>
      <c r="H16" s="6"/>
      <c r="I16" s="2"/>
    </row>
    <row r="17" spans="1:9" customFormat="1" x14ac:dyDescent="0.3">
      <c r="A17" s="3">
        <v>15</v>
      </c>
      <c r="B17" s="13">
        <f>Sheet3!J16</f>
        <v>314.02553601541797</v>
      </c>
      <c r="C17" s="14">
        <f>Sheet3!K16</f>
        <v>752.05974463984569</v>
      </c>
      <c r="D17" s="13">
        <f>(Sheet3!L16-1)*2</f>
        <v>46</v>
      </c>
      <c r="E17" s="1"/>
      <c r="F17" s="1"/>
      <c r="G17" s="2"/>
      <c r="H17" s="6"/>
      <c r="I17" s="2"/>
    </row>
    <row r="18" spans="1:9" customFormat="1" x14ac:dyDescent="0.3">
      <c r="A18" s="3">
        <v>16</v>
      </c>
      <c r="B18" s="13">
        <f>Sheet3!J17</f>
        <v>119.00987713803902</v>
      </c>
      <c r="C18" s="14">
        <f>Sheet3!K17</f>
        <v>794.56275596241858</v>
      </c>
      <c r="D18" s="13">
        <f>(Sheet3!L17-1)*2</f>
        <v>51</v>
      </c>
      <c r="E18" s="1"/>
      <c r="F18" s="1"/>
      <c r="G18" s="2"/>
      <c r="H18" s="6"/>
      <c r="I18" s="2"/>
    </row>
    <row r="19" spans="1:9" customFormat="1" x14ac:dyDescent="0.3">
      <c r="A19" s="3">
        <v>17</v>
      </c>
      <c r="B19" s="13">
        <f>Sheet3!J18</f>
        <v>168.51361117802935</v>
      </c>
      <c r="C19" s="14">
        <f>Sheet3!K18</f>
        <v>812.81377981209346</v>
      </c>
      <c r="D19" s="13">
        <f>(Sheet3!L18-1)*2</f>
        <v>57</v>
      </c>
      <c r="E19" s="1"/>
      <c r="F19" s="1"/>
      <c r="G19" s="2"/>
      <c r="H19" s="6"/>
      <c r="I19" s="2"/>
    </row>
    <row r="20" spans="1:9" customFormat="1" x14ac:dyDescent="0.3">
      <c r="A20" s="3">
        <v>18</v>
      </c>
      <c r="B20" s="13">
        <f>Sheet3!J19</f>
        <v>307.02481329800048</v>
      </c>
      <c r="C20" s="14">
        <f>Sheet3!K19</f>
        <v>949.07492170561306</v>
      </c>
      <c r="D20" s="13">
        <f>(Sheet3!L19-1)*2</f>
        <v>68</v>
      </c>
      <c r="E20" s="1"/>
      <c r="F20" s="1"/>
      <c r="G20" s="2"/>
      <c r="H20" s="6"/>
      <c r="I20" s="2"/>
    </row>
    <row r="21" spans="1:9" customFormat="1" x14ac:dyDescent="0.3">
      <c r="A21" s="3">
        <v>19</v>
      </c>
      <c r="B21" s="13">
        <f>Sheet3!J20</f>
        <v>400.53119730185495</v>
      </c>
      <c r="C21" s="14">
        <f>Sheet3!K20</f>
        <v>865.5685377017586</v>
      </c>
      <c r="D21" s="13">
        <f>(Sheet3!L20-1)*2</f>
        <v>73</v>
      </c>
      <c r="E21" s="1"/>
      <c r="F21" s="1"/>
      <c r="G21" s="2"/>
      <c r="H21" s="6"/>
      <c r="I21" s="2"/>
    </row>
    <row r="22" spans="1:9" customFormat="1" x14ac:dyDescent="0.3">
      <c r="A22" s="3">
        <v>20</v>
      </c>
      <c r="B22" s="13">
        <f>Sheet3!J21</f>
        <v>434.03396771862197</v>
      </c>
      <c r="C22" s="14">
        <f>Sheet3!K21</f>
        <v>985.57817393399171</v>
      </c>
      <c r="D22" s="13">
        <f>(Sheet3!L21-1)*2</f>
        <v>56</v>
      </c>
      <c r="E22" s="1"/>
      <c r="F22" s="1"/>
      <c r="G22" s="2"/>
      <c r="H22" s="6"/>
      <c r="I22" s="2"/>
    </row>
    <row r="23" spans="1:9" customFormat="1" x14ac:dyDescent="0.3">
      <c r="A23" s="3">
        <v>21</v>
      </c>
      <c r="B23" s="13">
        <f>Sheet3!J22</f>
        <v>527.54155625150565</v>
      </c>
      <c r="C23" s="14">
        <f>Sheet3!K22</f>
        <v>1002.079017104312</v>
      </c>
      <c r="D23" s="13">
        <f>(Sheet3!L22-1)*2</f>
        <v>61</v>
      </c>
      <c r="E23" s="1"/>
      <c r="F23" s="1"/>
      <c r="G23" s="2"/>
      <c r="H23" s="6"/>
      <c r="I23" s="2"/>
    </row>
    <row r="24" spans="1:9" customFormat="1" x14ac:dyDescent="0.3">
      <c r="A24" s="3">
        <v>22</v>
      </c>
      <c r="B24" s="13">
        <f>Sheet3!J23</f>
        <v>826.06480366176822</v>
      </c>
      <c r="C24" s="14">
        <f>Sheet3!K23</f>
        <v>995.07829438689475</v>
      </c>
      <c r="D24" s="13">
        <f>(Sheet3!L23-1)*2</f>
        <v>63</v>
      </c>
      <c r="E24" s="1"/>
      <c r="F24" s="1"/>
      <c r="G24" s="2"/>
      <c r="H24" s="6"/>
      <c r="I24" s="2"/>
    </row>
    <row r="25" spans="1:9" customFormat="1" x14ac:dyDescent="0.3">
      <c r="A25" s="3">
        <v>23</v>
      </c>
      <c r="B25" s="13">
        <f>Sheet3!J24</f>
        <v>917.57287400626353</v>
      </c>
      <c r="C25" s="14">
        <f>Sheet3!K24</f>
        <v>1003.0799807275356</v>
      </c>
      <c r="D25" s="13">
        <f>(Sheet3!L24-1)*2</f>
        <v>38</v>
      </c>
      <c r="E25" s="1"/>
      <c r="F25" s="1"/>
      <c r="G25" s="2"/>
      <c r="H25" s="6"/>
      <c r="I25" s="2"/>
    </row>
    <row r="26" spans="1:9" customFormat="1" x14ac:dyDescent="0.3">
      <c r="A26" s="3">
        <v>24</v>
      </c>
      <c r="B26" s="13">
        <f>Sheet3!J25</f>
        <v>872.06938087207891</v>
      </c>
      <c r="C26" s="14">
        <f>Sheet3!K25</f>
        <v>762.06094916887491</v>
      </c>
      <c r="D26" s="13">
        <f>(Sheet3!L25-1)*2</f>
        <v>33</v>
      </c>
      <c r="E26" s="1"/>
      <c r="F26" s="1"/>
      <c r="G26" s="2"/>
      <c r="H26" s="6"/>
      <c r="I26" s="2"/>
    </row>
    <row r="27" spans="1:9" customFormat="1" x14ac:dyDescent="0.3">
      <c r="A27" s="3">
        <v>25</v>
      </c>
      <c r="B27" s="13">
        <f>Sheet3!J26</f>
        <v>796.81402071789921</v>
      </c>
      <c r="C27" s="14">
        <f>Sheet3!K26</f>
        <v>555.79378463020953</v>
      </c>
      <c r="D27" s="13">
        <f>(Sheet3!L26-1)*2</f>
        <v>59</v>
      </c>
      <c r="E27" s="1"/>
      <c r="F27" s="1"/>
      <c r="G27" s="2"/>
      <c r="H27" s="6"/>
      <c r="I27" s="2"/>
    </row>
    <row r="28" spans="1:9" customFormat="1" x14ac:dyDescent="0.3">
      <c r="A28" s="3">
        <v>26</v>
      </c>
      <c r="B28" s="13">
        <f>Sheet3!J27</f>
        <v>976.07684895205966</v>
      </c>
      <c r="C28" s="14">
        <f>Sheet3!K27</f>
        <v>619.54950614309791</v>
      </c>
      <c r="D28" s="13">
        <f>(Sheet3!L27-1)*2</f>
        <v>13</v>
      </c>
      <c r="E28" s="1"/>
      <c r="F28" s="1"/>
      <c r="G28" s="2"/>
      <c r="H28" s="6"/>
      <c r="I28" s="2"/>
    </row>
    <row r="29" spans="1:9" customFormat="1" x14ac:dyDescent="0.3">
      <c r="A29" s="3">
        <v>27</v>
      </c>
      <c r="B29" s="13">
        <f>Sheet3!J28</f>
        <v>948.07516261141905</v>
      </c>
      <c r="C29" s="14">
        <f>Sheet3!K28</f>
        <v>696.055167429535</v>
      </c>
      <c r="D29" s="13">
        <f>(Sheet3!L28-1)*2</f>
        <v>38</v>
      </c>
      <c r="E29" s="1"/>
      <c r="F29" s="1"/>
      <c r="G29" s="2"/>
      <c r="H29" s="6"/>
      <c r="I29" s="2"/>
    </row>
    <row r="30" spans="1:9" customFormat="1" ht="15" thickBot="1" x14ac:dyDescent="0.35">
      <c r="A30" s="21">
        <v>28</v>
      </c>
      <c r="B30" s="22">
        <f>Sheet3!J29</f>
        <v>1007.0802216333412</v>
      </c>
      <c r="C30" s="23">
        <f>Sheet3!K29</f>
        <v>774.0616718862924</v>
      </c>
      <c r="D30" s="22">
        <f>(Sheet3!L29-1)*2</f>
        <v>58</v>
      </c>
      <c r="E30" s="24"/>
      <c r="F30" s="24"/>
      <c r="G30" s="25"/>
      <c r="H30" s="28"/>
      <c r="I30" s="25"/>
    </row>
  </sheetData>
  <mergeCells count="2">
    <mergeCell ref="A1:G1"/>
    <mergeCell ref="H1:I1"/>
  </mergeCell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"/>
  <sheetViews>
    <sheetView workbookViewId="0">
      <selection activeCell="G3" sqref="G3"/>
    </sheetView>
  </sheetViews>
  <sheetFormatPr defaultRowHeight="14.4" x14ac:dyDescent="0.3"/>
  <cols>
    <col min="1" max="1" width="9.5546875" bestFit="1" customWidth="1"/>
    <col min="2" max="2" width="11" bestFit="1" customWidth="1"/>
    <col min="3" max="3" width="9.44140625" bestFit="1" customWidth="1"/>
    <col min="4" max="4" width="11" bestFit="1" customWidth="1"/>
    <col min="6" max="6" width="9" bestFit="1" customWidth="1"/>
    <col min="7" max="8" width="9" customWidth="1"/>
    <col min="9" max="9" width="9.88671875" bestFit="1" customWidth="1"/>
    <col min="10" max="10" width="9.44140625" bestFit="1" customWidth="1"/>
    <col min="11" max="11" width="11" bestFit="1" customWidth="1"/>
    <col min="12" max="12" width="9.21875" customWidth="1"/>
    <col min="13" max="13" width="9" bestFit="1" customWidth="1"/>
    <col min="14" max="14" width="9.88671875" bestFit="1" customWidth="1"/>
    <col min="15" max="15" width="9.44140625" bestFit="1" customWidth="1"/>
    <col min="16" max="16" width="11" bestFit="1" customWidth="1"/>
    <col min="17" max="17" width="8.77734375" customWidth="1"/>
    <col min="18" max="18" width="9" bestFit="1" customWidth="1"/>
  </cols>
  <sheetData>
    <row r="1" spans="1:23" x14ac:dyDescent="0.3">
      <c r="A1" s="11" t="s">
        <v>1</v>
      </c>
      <c r="B1" s="36">
        <v>1</v>
      </c>
      <c r="C1" s="37"/>
      <c r="D1" s="37"/>
      <c r="E1" s="37"/>
      <c r="F1" s="37"/>
      <c r="G1" s="37"/>
      <c r="H1" s="38"/>
      <c r="I1" s="35">
        <v>2</v>
      </c>
      <c r="J1" s="35"/>
      <c r="K1" s="35"/>
      <c r="L1" s="35"/>
      <c r="M1" s="35"/>
      <c r="N1" s="35">
        <v>3</v>
      </c>
      <c r="O1" s="35"/>
      <c r="P1" s="35"/>
      <c r="Q1" s="35"/>
      <c r="R1" s="35"/>
      <c r="S1" s="35">
        <v>4</v>
      </c>
      <c r="T1" s="35"/>
      <c r="U1" s="35"/>
      <c r="V1" s="35"/>
      <c r="W1" s="35"/>
    </row>
    <row r="2" spans="1:23" x14ac:dyDescent="0.3">
      <c r="A2" s="12" t="s">
        <v>12</v>
      </c>
      <c r="B2" s="12" t="s">
        <v>5</v>
      </c>
      <c r="C2" s="12" t="s">
        <v>3</v>
      </c>
      <c r="D2" s="12" t="s">
        <v>4</v>
      </c>
      <c r="E2" s="12" t="s">
        <v>6</v>
      </c>
      <c r="F2" s="12" t="s">
        <v>7</v>
      </c>
      <c r="G2" s="12" t="s">
        <v>55</v>
      </c>
      <c r="H2" s="12" t="s">
        <v>56</v>
      </c>
      <c r="I2" s="12" t="s">
        <v>3</v>
      </c>
      <c r="J2" s="12" t="s">
        <v>4</v>
      </c>
      <c r="K2" s="12" t="s">
        <v>5</v>
      </c>
      <c r="L2" s="12" t="s">
        <v>6</v>
      </c>
      <c r="M2" s="12" t="s">
        <v>7</v>
      </c>
      <c r="N2" s="12" t="s">
        <v>3</v>
      </c>
      <c r="O2" s="12" t="s">
        <v>4</v>
      </c>
      <c r="P2" s="12" t="s">
        <v>5</v>
      </c>
      <c r="Q2" s="12" t="s">
        <v>6</v>
      </c>
      <c r="R2" s="12" t="s">
        <v>7</v>
      </c>
      <c r="S2" s="12" t="s">
        <v>3</v>
      </c>
      <c r="T2" s="12" t="s">
        <v>4</v>
      </c>
      <c r="U2" s="12" t="s">
        <v>5</v>
      </c>
      <c r="V2" s="12" t="s">
        <v>6</v>
      </c>
      <c r="W2" s="12" t="s">
        <v>7</v>
      </c>
    </row>
  </sheetData>
  <mergeCells count="4">
    <mergeCell ref="I1:M1"/>
    <mergeCell ref="N1:R1"/>
    <mergeCell ref="S1:W1"/>
    <mergeCell ref="B1:H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1"/>
  <sheetViews>
    <sheetView tabSelected="1" topLeftCell="B1" workbookViewId="0">
      <selection activeCell="K8" sqref="K8"/>
    </sheetView>
  </sheetViews>
  <sheetFormatPr defaultRowHeight="14.4" x14ac:dyDescent="0.3"/>
  <sheetData>
    <row r="1" spans="1:12" x14ac:dyDescent="0.3">
      <c r="A1" s="7" t="s">
        <v>16</v>
      </c>
      <c r="B1" s="7" t="s">
        <v>17</v>
      </c>
      <c r="C1" s="7" t="s">
        <v>9</v>
      </c>
      <c r="D1" s="7" t="s">
        <v>8</v>
      </c>
      <c r="E1" s="7" t="s">
        <v>18</v>
      </c>
      <c r="F1" s="7" t="s">
        <v>19</v>
      </c>
      <c r="G1" s="7" t="s">
        <v>20</v>
      </c>
      <c r="H1" s="7" t="s">
        <v>21</v>
      </c>
      <c r="I1" s="7" t="s">
        <v>22</v>
      </c>
      <c r="J1" s="7" t="s">
        <v>23</v>
      </c>
      <c r="K1" s="7" t="s">
        <v>24</v>
      </c>
      <c r="L1" s="7" t="s">
        <v>25</v>
      </c>
    </row>
    <row r="2" spans="1:12" x14ac:dyDescent="0.3">
      <c r="A2">
        <v>1</v>
      </c>
      <c r="B2">
        <v>3</v>
      </c>
      <c r="C2">
        <v>1</v>
      </c>
      <c r="D2">
        <v>0</v>
      </c>
      <c r="E2">
        <v>191.791</v>
      </c>
      <c r="F2">
        <v>202.58500000000001</v>
      </c>
      <c r="G2">
        <v>201.755</v>
      </c>
      <c r="H2">
        <v>196.773</v>
      </c>
      <c r="I2" s="8" t="s">
        <v>26</v>
      </c>
      <c r="J2">
        <f>(E2+G2)/2/0.4151</f>
        <v>474.03758130570941</v>
      </c>
      <c r="K2">
        <f>(H2+F2)/2/0.4151</f>
        <v>481.03830402312695</v>
      </c>
      <c r="L2">
        <v>8</v>
      </c>
    </row>
    <row r="3" spans="1:12" x14ac:dyDescent="0.3">
      <c r="A3">
        <v>2</v>
      </c>
      <c r="B3">
        <v>46</v>
      </c>
      <c r="C3">
        <v>1</v>
      </c>
      <c r="D3">
        <v>0</v>
      </c>
      <c r="E3">
        <v>195.11199999999999</v>
      </c>
      <c r="F3">
        <v>186.39500000000001</v>
      </c>
      <c r="G3">
        <v>201.755</v>
      </c>
      <c r="H3">
        <v>188.47</v>
      </c>
      <c r="I3" t="s">
        <v>27</v>
      </c>
      <c r="J3">
        <f t="shared" ref="J3:J29" si="0">(E3+G3)/2/0.4151</f>
        <v>478.03782221151522</v>
      </c>
      <c r="K3">
        <f t="shared" ref="K3:K29" si="1">(H3+F3)/2/0.4151</f>
        <v>451.53577451216574</v>
      </c>
      <c r="L3">
        <v>24</v>
      </c>
    </row>
    <row r="4" spans="1:12" x14ac:dyDescent="0.3">
      <c r="A4">
        <v>3</v>
      </c>
      <c r="B4">
        <v>73</v>
      </c>
      <c r="C4">
        <v>1</v>
      </c>
      <c r="D4">
        <v>0</v>
      </c>
      <c r="E4">
        <v>264.85500000000002</v>
      </c>
      <c r="F4">
        <v>289.34800000000001</v>
      </c>
      <c r="G4">
        <v>268.59100000000001</v>
      </c>
      <c r="H4">
        <v>293.084</v>
      </c>
      <c r="I4" t="s">
        <v>28</v>
      </c>
      <c r="J4">
        <f t="shared" si="0"/>
        <v>642.55119248373887</v>
      </c>
      <c r="K4">
        <f t="shared" si="1"/>
        <v>701.55625150566129</v>
      </c>
      <c r="L4">
        <v>28</v>
      </c>
    </row>
    <row r="5" spans="1:12" x14ac:dyDescent="0.3">
      <c r="A5">
        <v>4</v>
      </c>
      <c r="B5">
        <v>156</v>
      </c>
      <c r="C5">
        <v>1</v>
      </c>
      <c r="D5">
        <v>0</v>
      </c>
      <c r="E5">
        <v>244.928</v>
      </c>
      <c r="F5">
        <v>354.93900000000002</v>
      </c>
      <c r="G5">
        <v>245.34399999999999</v>
      </c>
      <c r="H5">
        <v>366.97800000000001</v>
      </c>
      <c r="I5" t="s">
        <v>29</v>
      </c>
      <c r="J5">
        <f t="shared" si="0"/>
        <v>590.54685617923383</v>
      </c>
      <c r="K5">
        <f t="shared" si="1"/>
        <v>869.56998313659358</v>
      </c>
      <c r="L5">
        <v>25.5</v>
      </c>
    </row>
    <row r="6" spans="1:12" x14ac:dyDescent="0.3">
      <c r="A6">
        <v>5</v>
      </c>
      <c r="B6" s="9">
        <v>224</v>
      </c>
      <c r="C6">
        <v>1</v>
      </c>
      <c r="D6">
        <v>0</v>
      </c>
      <c r="E6">
        <v>156.505</v>
      </c>
      <c r="F6">
        <v>261.94900000000001</v>
      </c>
      <c r="G6">
        <v>163.977</v>
      </c>
      <c r="H6">
        <v>262.36399999999998</v>
      </c>
      <c r="I6" t="s">
        <v>30</v>
      </c>
      <c r="J6">
        <f t="shared" si="0"/>
        <v>386.02987231992284</v>
      </c>
      <c r="K6">
        <f t="shared" si="1"/>
        <v>631.55022886051552</v>
      </c>
      <c r="L6">
        <v>26.5</v>
      </c>
    </row>
    <row r="7" spans="1:12" x14ac:dyDescent="0.3">
      <c r="A7">
        <v>6</v>
      </c>
      <c r="B7">
        <v>225</v>
      </c>
      <c r="C7">
        <v>1</v>
      </c>
      <c r="D7">
        <v>0</v>
      </c>
      <c r="E7">
        <v>161.48699999999999</v>
      </c>
      <c r="F7">
        <v>249.495</v>
      </c>
      <c r="G7">
        <v>167.714</v>
      </c>
      <c r="H7">
        <v>249.495</v>
      </c>
      <c r="I7" t="s">
        <v>31</v>
      </c>
      <c r="J7">
        <f t="shared" si="0"/>
        <v>396.5321609250783</v>
      </c>
      <c r="K7">
        <f t="shared" si="1"/>
        <v>601.04794025536012</v>
      </c>
      <c r="L7">
        <v>38</v>
      </c>
    </row>
    <row r="8" spans="1:12" x14ac:dyDescent="0.3">
      <c r="A8">
        <v>7</v>
      </c>
      <c r="B8">
        <v>237</v>
      </c>
      <c r="C8">
        <v>1</v>
      </c>
      <c r="D8">
        <v>0</v>
      </c>
      <c r="E8">
        <v>149.863</v>
      </c>
      <c r="F8">
        <v>281.45999999999998</v>
      </c>
      <c r="G8">
        <v>147.37200000000001</v>
      </c>
      <c r="H8">
        <v>285.61099999999999</v>
      </c>
      <c r="I8" t="s">
        <v>32</v>
      </c>
      <c r="J8">
        <f t="shared" si="0"/>
        <v>358.02818597928211</v>
      </c>
      <c r="K8">
        <f t="shared" si="1"/>
        <v>683.05348108889405</v>
      </c>
      <c r="L8">
        <v>8.5</v>
      </c>
    </row>
    <row r="9" spans="1:12" x14ac:dyDescent="0.3">
      <c r="A9">
        <v>8</v>
      </c>
      <c r="B9">
        <v>260</v>
      </c>
      <c r="C9">
        <v>1</v>
      </c>
      <c r="D9">
        <v>0</v>
      </c>
      <c r="E9">
        <v>95.896000000000001</v>
      </c>
      <c r="F9">
        <v>258.005</v>
      </c>
      <c r="G9">
        <v>102.538</v>
      </c>
      <c r="H9">
        <v>259.25099999999998</v>
      </c>
      <c r="I9" t="s">
        <v>33</v>
      </c>
      <c r="J9">
        <f t="shared" si="0"/>
        <v>239.01951337027219</v>
      </c>
      <c r="K9">
        <f t="shared" si="1"/>
        <v>623.04986750180672</v>
      </c>
      <c r="L9">
        <v>24.5</v>
      </c>
    </row>
    <row r="10" spans="1:12" x14ac:dyDescent="0.3">
      <c r="A10">
        <v>9</v>
      </c>
      <c r="B10" s="9">
        <v>263264</v>
      </c>
      <c r="C10">
        <v>1</v>
      </c>
      <c r="D10">
        <v>0</v>
      </c>
      <c r="E10">
        <v>109.18</v>
      </c>
      <c r="F10">
        <v>231.43700000000001</v>
      </c>
      <c r="G10">
        <v>117.06699999999999</v>
      </c>
      <c r="H10">
        <v>229.98400000000001</v>
      </c>
      <c r="I10" t="s">
        <v>34</v>
      </c>
      <c r="J10">
        <f t="shared" si="0"/>
        <v>272.5210792580101</v>
      </c>
      <c r="K10">
        <f t="shared" si="1"/>
        <v>555.79498915923875</v>
      </c>
      <c r="L10">
        <v>19</v>
      </c>
    </row>
    <row r="11" spans="1:12" x14ac:dyDescent="0.3">
      <c r="A11">
        <v>10</v>
      </c>
      <c r="B11" s="9">
        <v>294295</v>
      </c>
      <c r="C11">
        <v>1</v>
      </c>
      <c r="D11">
        <v>0</v>
      </c>
      <c r="E11">
        <v>92.575000000000003</v>
      </c>
      <c r="F11">
        <v>208.81200000000001</v>
      </c>
      <c r="G11">
        <v>92.99</v>
      </c>
      <c r="H11">
        <v>215.869</v>
      </c>
      <c r="I11" t="s">
        <v>35</v>
      </c>
      <c r="J11">
        <f t="shared" si="0"/>
        <v>223.51842929414596</v>
      </c>
      <c r="K11">
        <f t="shared" si="1"/>
        <v>511.54059262828235</v>
      </c>
      <c r="L11">
        <v>10</v>
      </c>
    </row>
    <row r="12" spans="1:12" x14ac:dyDescent="0.3">
      <c r="A12">
        <v>11</v>
      </c>
      <c r="B12" s="9">
        <v>314</v>
      </c>
      <c r="C12">
        <v>1</v>
      </c>
      <c r="D12">
        <v>0</v>
      </c>
      <c r="E12">
        <v>151.108</v>
      </c>
      <c r="F12">
        <v>158.58099999999999</v>
      </c>
      <c r="G12">
        <v>156.91999999999999</v>
      </c>
      <c r="H12">
        <v>164.80799999999999</v>
      </c>
      <c r="I12" t="s">
        <v>36</v>
      </c>
      <c r="J12">
        <f t="shared" si="0"/>
        <v>371.02866779089373</v>
      </c>
      <c r="K12">
        <f t="shared" si="1"/>
        <v>389.53143820766081</v>
      </c>
      <c r="L12">
        <v>23.5</v>
      </c>
    </row>
    <row r="13" spans="1:12" x14ac:dyDescent="0.3">
      <c r="A13">
        <v>12</v>
      </c>
      <c r="B13" s="9">
        <v>379</v>
      </c>
      <c r="C13">
        <v>1</v>
      </c>
      <c r="D13">
        <v>0</v>
      </c>
      <c r="E13">
        <v>63.515000000000001</v>
      </c>
      <c r="F13">
        <v>189.30099999999999</v>
      </c>
      <c r="G13">
        <v>53.137</v>
      </c>
      <c r="H13">
        <v>196.358</v>
      </c>
      <c r="I13" t="s">
        <v>37</v>
      </c>
      <c r="J13">
        <f t="shared" si="0"/>
        <v>140.51072030835942</v>
      </c>
      <c r="K13">
        <f t="shared" si="1"/>
        <v>464.53746085280653</v>
      </c>
      <c r="L13">
        <v>35</v>
      </c>
    </row>
    <row r="14" spans="1:12" x14ac:dyDescent="0.3">
      <c r="A14">
        <v>13</v>
      </c>
      <c r="B14" s="9">
        <v>404</v>
      </c>
      <c r="C14">
        <v>1</v>
      </c>
      <c r="D14">
        <v>0</v>
      </c>
      <c r="E14">
        <v>7.0570000000000004</v>
      </c>
      <c r="F14">
        <v>292.66899999999998</v>
      </c>
      <c r="G14">
        <v>13.284000000000001</v>
      </c>
      <c r="H14">
        <v>290.178</v>
      </c>
      <c r="I14" t="s">
        <v>38</v>
      </c>
      <c r="J14">
        <f t="shared" si="0"/>
        <v>24.501324981932065</v>
      </c>
      <c r="K14">
        <f t="shared" si="1"/>
        <v>702.05613105275836</v>
      </c>
      <c r="L14">
        <v>20.5</v>
      </c>
    </row>
    <row r="15" spans="1:12" x14ac:dyDescent="0.3">
      <c r="A15">
        <v>14</v>
      </c>
      <c r="B15" s="9">
        <v>409</v>
      </c>
      <c r="C15">
        <v>1</v>
      </c>
      <c r="D15">
        <v>0</v>
      </c>
      <c r="E15">
        <v>66.006</v>
      </c>
      <c r="F15">
        <v>266.93</v>
      </c>
      <c r="G15">
        <v>72.233000000000004</v>
      </c>
      <c r="H15">
        <v>266.51499999999999</v>
      </c>
      <c r="I15" t="s">
        <v>33</v>
      </c>
      <c r="J15">
        <f t="shared" si="0"/>
        <v>166.51288846061189</v>
      </c>
      <c r="K15">
        <f t="shared" si="1"/>
        <v>642.54998795470965</v>
      </c>
      <c r="L15">
        <v>24.5</v>
      </c>
    </row>
    <row r="16" spans="1:12" x14ac:dyDescent="0.3">
      <c r="A16">
        <v>15</v>
      </c>
      <c r="B16" s="9">
        <v>418</v>
      </c>
      <c r="C16">
        <v>1</v>
      </c>
      <c r="D16">
        <v>0</v>
      </c>
      <c r="E16">
        <v>129.93700000000001</v>
      </c>
      <c r="F16">
        <v>308.85899999999998</v>
      </c>
      <c r="G16">
        <v>130.767</v>
      </c>
      <c r="H16">
        <v>315.50099999999998</v>
      </c>
      <c r="I16" t="s">
        <v>27</v>
      </c>
      <c r="J16">
        <f t="shared" si="0"/>
        <v>314.02553601541797</v>
      </c>
      <c r="K16">
        <f t="shared" si="1"/>
        <v>752.05974463984569</v>
      </c>
      <c r="L16">
        <v>24</v>
      </c>
    </row>
    <row r="17" spans="1:12" x14ac:dyDescent="0.3">
      <c r="A17">
        <v>16</v>
      </c>
      <c r="B17" s="9">
        <v>467</v>
      </c>
      <c r="C17">
        <v>1</v>
      </c>
      <c r="D17">
        <v>0</v>
      </c>
      <c r="E17">
        <v>48.570999999999998</v>
      </c>
      <c r="F17">
        <v>327.125</v>
      </c>
      <c r="G17">
        <v>50.231000000000002</v>
      </c>
      <c r="H17">
        <v>332.52100000000002</v>
      </c>
      <c r="I17" t="s">
        <v>39</v>
      </c>
      <c r="J17">
        <f t="shared" si="0"/>
        <v>119.00987713803902</v>
      </c>
      <c r="K17">
        <f t="shared" si="1"/>
        <v>794.56275596241858</v>
      </c>
      <c r="L17">
        <v>26.5</v>
      </c>
    </row>
    <row r="18" spans="1:12" x14ac:dyDescent="0.3">
      <c r="A18">
        <v>17</v>
      </c>
      <c r="B18" s="9">
        <v>481483</v>
      </c>
      <c r="C18">
        <v>1</v>
      </c>
      <c r="D18">
        <v>0</v>
      </c>
      <c r="E18">
        <v>67.251999999999995</v>
      </c>
      <c r="F18">
        <v>336.05</v>
      </c>
      <c r="G18">
        <v>72.647999999999996</v>
      </c>
      <c r="H18">
        <v>338.74799999999999</v>
      </c>
      <c r="I18" t="s">
        <v>40</v>
      </c>
      <c r="J18">
        <f t="shared" si="0"/>
        <v>168.51361117802935</v>
      </c>
      <c r="K18">
        <f t="shared" si="1"/>
        <v>812.81377981209346</v>
      </c>
      <c r="L18">
        <v>29.5</v>
      </c>
    </row>
    <row r="19" spans="1:12" x14ac:dyDescent="0.3">
      <c r="A19">
        <v>18</v>
      </c>
      <c r="B19" s="9">
        <v>542</v>
      </c>
      <c r="C19">
        <v>1</v>
      </c>
      <c r="D19">
        <v>0</v>
      </c>
      <c r="E19">
        <v>124.125</v>
      </c>
      <c r="F19">
        <v>388.56400000000002</v>
      </c>
      <c r="G19">
        <v>130.767</v>
      </c>
      <c r="H19">
        <v>399.358</v>
      </c>
      <c r="I19" t="s">
        <v>41</v>
      </c>
      <c r="J19">
        <f t="shared" si="0"/>
        <v>307.02481329800048</v>
      </c>
      <c r="K19">
        <f t="shared" si="1"/>
        <v>949.07492170561306</v>
      </c>
      <c r="L19">
        <v>35</v>
      </c>
    </row>
    <row r="20" spans="1:12" x14ac:dyDescent="0.3">
      <c r="A20">
        <v>19</v>
      </c>
      <c r="B20" t="s">
        <v>42</v>
      </c>
      <c r="C20">
        <v>1</v>
      </c>
      <c r="D20">
        <v>0</v>
      </c>
      <c r="E20">
        <v>163.977</v>
      </c>
      <c r="F20">
        <v>357.01400000000001</v>
      </c>
      <c r="G20">
        <v>168.54400000000001</v>
      </c>
      <c r="H20">
        <v>361.58100000000002</v>
      </c>
      <c r="I20" t="s">
        <v>31</v>
      </c>
      <c r="J20">
        <f t="shared" si="0"/>
        <v>400.53119730185495</v>
      </c>
      <c r="K20">
        <f t="shared" si="1"/>
        <v>865.5685377017586</v>
      </c>
      <c r="L20">
        <v>37.5</v>
      </c>
    </row>
    <row r="21" spans="1:12" x14ac:dyDescent="0.3">
      <c r="A21">
        <v>20</v>
      </c>
      <c r="B21" s="9">
        <v>595</v>
      </c>
      <c r="C21">
        <v>1</v>
      </c>
      <c r="D21">
        <v>0</v>
      </c>
      <c r="E21">
        <v>177.67699999999999</v>
      </c>
      <c r="F21">
        <v>405.58499999999998</v>
      </c>
      <c r="G21">
        <v>182.65799999999999</v>
      </c>
      <c r="H21">
        <v>412.642</v>
      </c>
      <c r="I21" t="s">
        <v>43</v>
      </c>
      <c r="J21">
        <f t="shared" si="0"/>
        <v>434.03396771862197</v>
      </c>
      <c r="K21">
        <f t="shared" si="1"/>
        <v>985.57817393399171</v>
      </c>
      <c r="L21">
        <v>29</v>
      </c>
    </row>
    <row r="22" spans="1:12" x14ac:dyDescent="0.3">
      <c r="A22">
        <v>21</v>
      </c>
      <c r="B22" s="9">
        <v>603</v>
      </c>
      <c r="C22">
        <v>1</v>
      </c>
      <c r="D22">
        <v>0</v>
      </c>
      <c r="E22">
        <v>220.22800000000001</v>
      </c>
      <c r="F22">
        <v>412.642</v>
      </c>
      <c r="G22">
        <v>217.73699999999999</v>
      </c>
      <c r="H22">
        <v>419.28399999999999</v>
      </c>
      <c r="I22" t="s">
        <v>44</v>
      </c>
      <c r="J22">
        <f t="shared" si="0"/>
        <v>527.54155625150565</v>
      </c>
      <c r="K22">
        <f t="shared" si="1"/>
        <v>1002.079017104312</v>
      </c>
      <c r="L22">
        <v>31.5</v>
      </c>
    </row>
    <row r="23" spans="1:12" x14ac:dyDescent="0.3">
      <c r="A23">
        <v>22</v>
      </c>
      <c r="B23" s="9">
        <v>651</v>
      </c>
      <c r="C23">
        <v>1</v>
      </c>
      <c r="D23">
        <v>0</v>
      </c>
      <c r="E23">
        <v>341.654</v>
      </c>
      <c r="F23">
        <v>409.73599999999999</v>
      </c>
      <c r="G23">
        <v>344.14499999999998</v>
      </c>
      <c r="H23">
        <v>416.37799999999999</v>
      </c>
      <c r="I23" t="s">
        <v>45</v>
      </c>
      <c r="J23">
        <f t="shared" si="0"/>
        <v>826.06480366176822</v>
      </c>
      <c r="K23">
        <f t="shared" si="1"/>
        <v>995.07829438689475</v>
      </c>
      <c r="L23">
        <v>32.5</v>
      </c>
    </row>
    <row r="24" spans="1:12" x14ac:dyDescent="0.3">
      <c r="A24">
        <v>23</v>
      </c>
      <c r="B24" s="9">
        <v>661</v>
      </c>
      <c r="C24">
        <v>1</v>
      </c>
      <c r="D24">
        <v>0</v>
      </c>
      <c r="E24">
        <v>381.92200000000003</v>
      </c>
      <c r="F24">
        <v>412.642</v>
      </c>
      <c r="G24">
        <v>379.84699999999998</v>
      </c>
      <c r="H24">
        <v>420.11500000000001</v>
      </c>
      <c r="I24" t="s">
        <v>46</v>
      </c>
      <c r="J24">
        <f t="shared" si="0"/>
        <v>917.57287400626353</v>
      </c>
      <c r="K24">
        <f t="shared" si="1"/>
        <v>1003.0799807275356</v>
      </c>
      <c r="L24">
        <v>20</v>
      </c>
    </row>
    <row r="25" spans="1:12" x14ac:dyDescent="0.3">
      <c r="A25">
        <v>24</v>
      </c>
      <c r="B25" s="9">
        <v>713</v>
      </c>
      <c r="C25">
        <v>1</v>
      </c>
      <c r="D25">
        <v>0</v>
      </c>
      <c r="E25">
        <v>357.84500000000003</v>
      </c>
      <c r="F25">
        <v>315.08600000000001</v>
      </c>
      <c r="G25">
        <v>366.14699999999999</v>
      </c>
      <c r="H25">
        <v>317.577</v>
      </c>
      <c r="I25" t="s">
        <v>47</v>
      </c>
      <c r="J25">
        <f t="shared" si="0"/>
        <v>872.06938087207891</v>
      </c>
      <c r="K25">
        <f t="shared" si="1"/>
        <v>762.06094916887491</v>
      </c>
      <c r="L25">
        <v>17.5</v>
      </c>
    </row>
    <row r="26" spans="1:12" x14ac:dyDescent="0.3">
      <c r="A26">
        <v>25</v>
      </c>
      <c r="B26" s="9">
        <v>769</v>
      </c>
      <c r="C26">
        <v>1</v>
      </c>
      <c r="D26">
        <v>0</v>
      </c>
      <c r="E26">
        <v>328.16300000000001</v>
      </c>
      <c r="F26">
        <v>227.7</v>
      </c>
      <c r="G26">
        <v>333.35199999999998</v>
      </c>
      <c r="H26">
        <v>233.72</v>
      </c>
      <c r="I26" t="s">
        <v>48</v>
      </c>
      <c r="J26">
        <f t="shared" si="0"/>
        <v>796.81402071789921</v>
      </c>
      <c r="K26">
        <f t="shared" si="1"/>
        <v>555.79378463020953</v>
      </c>
      <c r="L26">
        <v>30.5</v>
      </c>
    </row>
    <row r="27" spans="1:12" x14ac:dyDescent="0.3">
      <c r="A27">
        <v>26</v>
      </c>
      <c r="B27" s="9">
        <v>797</v>
      </c>
      <c r="C27">
        <v>1</v>
      </c>
      <c r="D27">
        <v>0</v>
      </c>
      <c r="E27">
        <v>403.92399999999998</v>
      </c>
      <c r="F27">
        <v>251.98599999999999</v>
      </c>
      <c r="G27">
        <v>406.41500000000002</v>
      </c>
      <c r="H27">
        <v>262.36399999999998</v>
      </c>
      <c r="I27" t="s">
        <v>49</v>
      </c>
      <c r="J27">
        <f t="shared" si="0"/>
        <v>976.07684895205966</v>
      </c>
      <c r="K27">
        <f t="shared" si="1"/>
        <v>619.54950614309791</v>
      </c>
      <c r="L27">
        <v>7.5</v>
      </c>
    </row>
    <row r="28" spans="1:12" x14ac:dyDescent="0.3">
      <c r="A28">
        <v>27</v>
      </c>
      <c r="B28" s="9">
        <v>811</v>
      </c>
      <c r="C28">
        <v>1</v>
      </c>
      <c r="D28">
        <v>0</v>
      </c>
      <c r="E28">
        <v>395.62200000000001</v>
      </c>
      <c r="F28">
        <v>286.02699999999999</v>
      </c>
      <c r="G28">
        <v>391.47</v>
      </c>
      <c r="H28">
        <v>291.83800000000002</v>
      </c>
      <c r="I28" t="s">
        <v>50</v>
      </c>
      <c r="J28">
        <f t="shared" si="0"/>
        <v>948.07516261141905</v>
      </c>
      <c r="K28">
        <f t="shared" si="1"/>
        <v>696.055167429535</v>
      </c>
      <c r="L28">
        <v>20</v>
      </c>
    </row>
    <row r="29" spans="1:12" x14ac:dyDescent="0.3">
      <c r="A29">
        <v>28</v>
      </c>
      <c r="B29" s="9">
        <v>822</v>
      </c>
      <c r="C29">
        <v>1</v>
      </c>
      <c r="D29">
        <v>0</v>
      </c>
      <c r="E29">
        <v>414.71800000000002</v>
      </c>
      <c r="F29">
        <v>319.23700000000002</v>
      </c>
      <c r="G29">
        <v>421.36</v>
      </c>
      <c r="H29">
        <v>323.38900000000001</v>
      </c>
      <c r="I29" t="s">
        <v>51</v>
      </c>
      <c r="J29">
        <f t="shared" si="0"/>
        <v>1007.0802216333412</v>
      </c>
      <c r="K29">
        <f t="shared" si="1"/>
        <v>774.0616718862924</v>
      </c>
      <c r="L29">
        <v>30</v>
      </c>
    </row>
    <row r="30" spans="1:12" x14ac:dyDescent="0.3">
      <c r="A30">
        <v>29</v>
      </c>
      <c r="B30" s="9">
        <v>860</v>
      </c>
      <c r="C30">
        <v>1</v>
      </c>
      <c r="D30">
        <v>0</v>
      </c>
    </row>
    <row r="31" spans="1:12" x14ac:dyDescent="0.3">
      <c r="A31">
        <v>30</v>
      </c>
      <c r="B31" s="9">
        <v>875</v>
      </c>
      <c r="C31">
        <v>1</v>
      </c>
      <c r="D31">
        <v>0</v>
      </c>
    </row>
    <row r="32" spans="1:12" x14ac:dyDescent="0.3">
      <c r="A32">
        <v>31</v>
      </c>
      <c r="B32" s="9">
        <v>879</v>
      </c>
      <c r="C32">
        <v>1</v>
      </c>
      <c r="D32">
        <v>0</v>
      </c>
    </row>
    <row r="33" spans="1:4" x14ac:dyDescent="0.3">
      <c r="A33">
        <v>32</v>
      </c>
      <c r="B33" s="9">
        <v>884</v>
      </c>
      <c r="C33">
        <v>1</v>
      </c>
      <c r="D33">
        <v>0</v>
      </c>
    </row>
    <row r="34" spans="1:4" x14ac:dyDescent="0.3">
      <c r="A34">
        <v>33</v>
      </c>
      <c r="B34" s="9">
        <v>888</v>
      </c>
      <c r="C34">
        <v>1</v>
      </c>
      <c r="D34">
        <v>0</v>
      </c>
    </row>
    <row r="35" spans="1:4" x14ac:dyDescent="0.3">
      <c r="A35">
        <v>34</v>
      </c>
      <c r="B35" s="9">
        <v>896901</v>
      </c>
      <c r="C35">
        <v>1</v>
      </c>
      <c r="D35">
        <v>0</v>
      </c>
    </row>
    <row r="36" spans="1:4" x14ac:dyDescent="0.3">
      <c r="A36">
        <v>35</v>
      </c>
      <c r="B36" s="9">
        <v>937</v>
      </c>
      <c r="C36">
        <v>1</v>
      </c>
      <c r="D36">
        <v>0</v>
      </c>
    </row>
    <row r="37" spans="1:4" x14ac:dyDescent="0.3">
      <c r="A37">
        <v>36</v>
      </c>
      <c r="B37" s="9">
        <v>940</v>
      </c>
      <c r="C37">
        <v>1</v>
      </c>
      <c r="D37">
        <v>0</v>
      </c>
    </row>
    <row r="38" spans="1:4" x14ac:dyDescent="0.3">
      <c r="A38">
        <v>37</v>
      </c>
      <c r="B38" s="9">
        <v>947</v>
      </c>
      <c r="C38">
        <v>1</v>
      </c>
      <c r="D38">
        <v>0</v>
      </c>
    </row>
    <row r="39" spans="1:4" x14ac:dyDescent="0.3">
      <c r="A39">
        <v>38</v>
      </c>
      <c r="B39" s="9">
        <v>959</v>
      </c>
      <c r="C39">
        <v>1</v>
      </c>
      <c r="D39">
        <v>0</v>
      </c>
    </row>
    <row r="40" spans="1:4" x14ac:dyDescent="0.3">
      <c r="A40">
        <v>39</v>
      </c>
      <c r="B40" s="9">
        <v>985987</v>
      </c>
      <c r="C40">
        <v>1</v>
      </c>
      <c r="D40">
        <v>0</v>
      </c>
    </row>
    <row r="41" spans="1:4" x14ac:dyDescent="0.3">
      <c r="A41">
        <v>40</v>
      </c>
      <c r="B41" s="9">
        <v>965</v>
      </c>
      <c r="C41">
        <v>1</v>
      </c>
      <c r="D41">
        <v>0</v>
      </c>
    </row>
    <row r="42" spans="1:4" x14ac:dyDescent="0.3">
      <c r="A42">
        <v>41</v>
      </c>
      <c r="B42" s="9">
        <v>991</v>
      </c>
      <c r="C42">
        <v>1</v>
      </c>
      <c r="D42">
        <v>0</v>
      </c>
    </row>
    <row r="43" spans="1:4" x14ac:dyDescent="0.3">
      <c r="A43">
        <v>42</v>
      </c>
      <c r="B43" s="9">
        <v>1047</v>
      </c>
      <c r="C43">
        <v>1</v>
      </c>
      <c r="D43">
        <v>0</v>
      </c>
    </row>
    <row r="44" spans="1:4" x14ac:dyDescent="0.3">
      <c r="A44">
        <v>43</v>
      </c>
      <c r="B44" s="9">
        <v>1061</v>
      </c>
      <c r="C44">
        <v>1</v>
      </c>
      <c r="D44">
        <v>0</v>
      </c>
    </row>
    <row r="45" spans="1:4" x14ac:dyDescent="0.3">
      <c r="A45">
        <v>44</v>
      </c>
      <c r="B45" s="9">
        <v>1068</v>
      </c>
      <c r="C45">
        <v>1</v>
      </c>
      <c r="D45">
        <v>0</v>
      </c>
    </row>
    <row r="46" spans="1:4" x14ac:dyDescent="0.3">
      <c r="A46">
        <v>45</v>
      </c>
      <c r="B46" s="9">
        <v>1129</v>
      </c>
      <c r="C46">
        <v>1</v>
      </c>
      <c r="D46">
        <v>0</v>
      </c>
    </row>
    <row r="47" spans="1:4" x14ac:dyDescent="0.3">
      <c r="A47">
        <v>46</v>
      </c>
      <c r="B47" s="9">
        <v>1155</v>
      </c>
      <c r="C47">
        <v>1</v>
      </c>
      <c r="D47">
        <v>0</v>
      </c>
    </row>
    <row r="48" spans="1:4" x14ac:dyDescent="0.3">
      <c r="A48">
        <v>47</v>
      </c>
      <c r="B48" s="9">
        <v>1171</v>
      </c>
      <c r="C48">
        <v>1</v>
      </c>
      <c r="D48">
        <v>0</v>
      </c>
    </row>
    <row r="49" spans="1:4" x14ac:dyDescent="0.3">
      <c r="A49">
        <v>48</v>
      </c>
      <c r="B49" s="9">
        <v>1197</v>
      </c>
      <c r="C49">
        <v>1</v>
      </c>
      <c r="D49">
        <v>0</v>
      </c>
    </row>
    <row r="50" spans="1:4" x14ac:dyDescent="0.3">
      <c r="A50">
        <v>49</v>
      </c>
      <c r="B50" s="9" t="s">
        <v>52</v>
      </c>
      <c r="C50">
        <v>1</v>
      </c>
      <c r="D50">
        <v>0</v>
      </c>
    </row>
    <row r="51" spans="1:4" x14ac:dyDescent="0.3">
      <c r="A51">
        <v>50</v>
      </c>
      <c r="B51" s="9">
        <v>1229</v>
      </c>
      <c r="C51">
        <v>1</v>
      </c>
      <c r="D5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</dc:creator>
  <cp:lastModifiedBy>Anto</cp:lastModifiedBy>
  <dcterms:created xsi:type="dcterms:W3CDTF">2016-02-22T12:00:13Z</dcterms:created>
  <dcterms:modified xsi:type="dcterms:W3CDTF">2016-07-03T15:58:26Z</dcterms:modified>
</cp:coreProperties>
</file>