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y\UndyingBuddies\UndyingBuddies\UndyingBuddies\Assets\"/>
    </mc:Choice>
  </mc:AlternateContent>
  <xr:revisionPtr revIDLastSave="0" documentId="13_ncr:1_{BEE83DC7-8A06-47C6-9137-61C5E7689B27}" xr6:coauthVersionLast="45" xr6:coauthVersionMax="45" xr10:uidLastSave="{00000000-0000-0000-0000-000000000000}"/>
  <bookViews>
    <workbookView xWindow="28680" yWindow="-120" windowWidth="29040" windowHeight="15840" activeTab="2" xr2:uid="{B2102F43-0C7C-4931-8CF5-294E0545DE19}"/>
  </bookViews>
  <sheets>
    <sheet name="Feuil2" sheetId="3" r:id="rId1"/>
    <sheet name="Feuil3" sheetId="4" r:id="rId2"/>
    <sheet name="Crystal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5" l="1"/>
  <c r="K3" i="5"/>
  <c r="K4" i="5"/>
  <c r="K5" i="5"/>
  <c r="K6" i="5"/>
  <c r="J4" i="5"/>
  <c r="E4" i="5"/>
  <c r="E3" i="5"/>
  <c r="F3" i="5" s="1"/>
  <c r="N12" i="5"/>
  <c r="J6" i="5"/>
  <c r="J5" i="5"/>
  <c r="J3" i="5"/>
  <c r="J2" i="5"/>
  <c r="C2" i="5"/>
  <c r="K2" i="5" s="1"/>
  <c r="C3" i="5"/>
  <c r="F4" i="5" l="1"/>
  <c r="L4" i="5"/>
  <c r="M4" i="5" s="1"/>
  <c r="E2" i="5"/>
  <c r="G4" i="5" s="1"/>
  <c r="E6" i="5"/>
  <c r="E5" i="5"/>
  <c r="L3" i="5"/>
  <c r="M3" i="5" s="1"/>
  <c r="G33" i="3"/>
  <c r="G32" i="3"/>
  <c r="E18" i="3"/>
  <c r="E2" i="3"/>
  <c r="F18" i="3"/>
  <c r="G18" i="3" s="1"/>
  <c r="H18" i="3" s="1"/>
  <c r="M18" i="3" s="1"/>
  <c r="F2" i="3"/>
  <c r="G2" i="3" s="1"/>
  <c r="M3" i="3" s="1"/>
  <c r="L2" i="5" l="1"/>
  <c r="M2" i="5" s="1"/>
  <c r="G3" i="5"/>
  <c r="F6" i="5"/>
  <c r="G6" i="5"/>
  <c r="F5" i="5"/>
  <c r="G5" i="5"/>
  <c r="L6" i="5"/>
  <c r="M6" i="5" s="1"/>
  <c r="F2" i="5"/>
  <c r="L5" i="5"/>
  <c r="M5" i="5" s="1"/>
  <c r="M19" i="3"/>
  <c r="N18" i="3" s="1"/>
  <c r="E20" i="3"/>
  <c r="F25" i="3"/>
  <c r="H2" i="3"/>
  <c r="F9" i="3"/>
  <c r="H25" i="3" l="1"/>
  <c r="M25" i="3" s="1"/>
  <c r="G25" i="3"/>
  <c r="M26" i="3" s="1"/>
  <c r="M27" i="3" s="1"/>
  <c r="E4" i="3"/>
  <c r="M2" i="3"/>
  <c r="N2" i="3" s="1"/>
  <c r="H9" i="3"/>
  <c r="G9" i="3"/>
  <c r="M10" i="3" s="1"/>
  <c r="M11" i="3" s="1"/>
  <c r="N25" i="3" l="1"/>
  <c r="J20" i="3"/>
  <c r="E27" i="3"/>
  <c r="P20" i="3"/>
  <c r="E11" i="3"/>
  <c r="M9" i="3"/>
  <c r="N9" i="3" s="1"/>
  <c r="P4" i="3" s="1"/>
  <c r="J4" i="3"/>
</calcChain>
</file>

<file path=xl/sharedStrings.xml><?xml version="1.0" encoding="utf-8"?>
<sst xmlns="http://schemas.openxmlformats.org/spreadsheetml/2006/main" count="96" uniqueCount="48">
  <si>
    <t>tree</t>
  </si>
  <si>
    <t>plank</t>
  </si>
  <si>
    <t>bush</t>
  </si>
  <si>
    <t>energy</t>
  </si>
  <si>
    <t>time</t>
  </si>
  <si>
    <t>time to transform</t>
  </si>
  <si>
    <t>sec</t>
  </si>
  <si>
    <t xml:space="preserve">revenu per sec </t>
  </si>
  <si>
    <t>revenu per sec</t>
  </si>
  <si>
    <t>tree in system</t>
  </si>
  <si>
    <t>Sacrifice conversion</t>
  </si>
  <si>
    <t>Tree processing conversion</t>
  </si>
  <si>
    <t>ratio sacrifice</t>
  </si>
  <si>
    <t>Bushg processing conversion</t>
  </si>
  <si>
    <t>pot</t>
  </si>
  <si>
    <t>total gain from process</t>
  </si>
  <si>
    <t>total energy</t>
  </si>
  <si>
    <t>Cost Wood</t>
  </si>
  <si>
    <t>Cost Food</t>
  </si>
  <si>
    <t>id</t>
  </si>
  <si>
    <t>stock Wood</t>
  </si>
  <si>
    <t>stock Food</t>
  </si>
  <si>
    <t>Food Process</t>
  </si>
  <si>
    <t>Wood Process</t>
  </si>
  <si>
    <t>things to buy</t>
  </si>
  <si>
    <t>demon</t>
  </si>
  <si>
    <t>energy per plank</t>
  </si>
  <si>
    <t>pot in energy</t>
  </si>
  <si>
    <t>FoodOnSacrificeBush</t>
  </si>
  <si>
    <t>EnergyOnSacrificeBush</t>
  </si>
  <si>
    <t>FoodConversionOnStockpile</t>
  </si>
  <si>
    <t>WoodOnSacrificeTree</t>
  </si>
  <si>
    <t>WoodConversionOnStockpile</t>
  </si>
  <si>
    <t>EnergyOnSacrificeTree</t>
  </si>
  <si>
    <t>Per Game Amount Of Building</t>
  </si>
  <si>
    <t>bush in system</t>
  </si>
  <si>
    <t>spellhouse</t>
  </si>
  <si>
    <t>cost Energy</t>
  </si>
  <si>
    <t>Blue Crystal</t>
  </si>
  <si>
    <t>Violet Crystal</t>
  </si>
  <si>
    <t>Red Crystal</t>
  </si>
  <si>
    <t>Crystal X</t>
  </si>
  <si>
    <t>Crystal Y</t>
  </si>
  <si>
    <t>crystal value</t>
  </si>
  <si>
    <t>crafting processors</t>
  </si>
  <si>
    <t>conversion rate</t>
  </si>
  <si>
    <t>table</t>
  </si>
  <si>
    <t>energy /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</si>
</sst>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73B8-9DF6-4C05-B97D-9711AA521027}">
  <dimension ref="A1:P33"/>
  <sheetViews>
    <sheetView workbookViewId="0">
      <selection activeCell="C7" sqref="C7"/>
    </sheetView>
  </sheetViews>
  <sheetFormatPr baseColWidth="10" defaultRowHeight="15" x14ac:dyDescent="0.25"/>
  <cols>
    <col min="1" max="1" width="26.5703125" bestFit="1" customWidth="1"/>
    <col min="3" max="3" width="16.7109375" bestFit="1" customWidth="1"/>
    <col min="4" max="4" width="20.42578125" customWidth="1"/>
    <col min="5" max="5" width="14.42578125" bestFit="1" customWidth="1"/>
    <col min="6" max="6" width="14.42578125" customWidth="1"/>
    <col min="9" max="9" width="12.85546875" bestFit="1" customWidth="1"/>
  </cols>
  <sheetData>
    <row r="1" spans="1:16" x14ac:dyDescent="0.25">
      <c r="B1" t="s">
        <v>11</v>
      </c>
      <c r="E1" t="s">
        <v>6</v>
      </c>
      <c r="F1" t="s">
        <v>0</v>
      </c>
      <c r="G1" t="s">
        <v>1</v>
      </c>
      <c r="H1" t="s">
        <v>3</v>
      </c>
      <c r="J1" t="s">
        <v>9</v>
      </c>
      <c r="M1" t="s">
        <v>15</v>
      </c>
      <c r="N1" t="s">
        <v>16</v>
      </c>
    </row>
    <row r="2" spans="1:16" x14ac:dyDescent="0.25">
      <c r="B2">
        <v>1</v>
      </c>
      <c r="C2" t="s">
        <v>0</v>
      </c>
      <c r="E2">
        <f>B4</f>
        <v>5</v>
      </c>
      <c r="F2">
        <f>J2</f>
        <v>5</v>
      </c>
      <c r="G2">
        <f>F2*B3</f>
        <v>45</v>
      </c>
      <c r="H2">
        <f>G2*B6</f>
        <v>135</v>
      </c>
      <c r="J2">
        <v>5</v>
      </c>
      <c r="L2" t="s">
        <v>3</v>
      </c>
      <c r="M2">
        <f>H2</f>
        <v>135</v>
      </c>
      <c r="N2">
        <f>M2+M3</f>
        <v>135</v>
      </c>
    </row>
    <row r="3" spans="1:16" x14ac:dyDescent="0.25">
      <c r="B3">
        <v>9</v>
      </c>
      <c r="C3" t="s">
        <v>1</v>
      </c>
      <c r="E3" t="s">
        <v>7</v>
      </c>
      <c r="L3" t="s">
        <v>1</v>
      </c>
      <c r="M3">
        <f>G2*0</f>
        <v>0</v>
      </c>
    </row>
    <row r="4" spans="1:16" x14ac:dyDescent="0.25">
      <c r="B4">
        <v>5</v>
      </c>
      <c r="C4" t="s">
        <v>5</v>
      </c>
      <c r="E4">
        <f>H2/E2</f>
        <v>27</v>
      </c>
      <c r="I4" t="s">
        <v>12</v>
      </c>
      <c r="J4">
        <f>H9/H2</f>
        <v>7.407407407407407E-2</v>
      </c>
      <c r="O4" t="s">
        <v>12</v>
      </c>
      <c r="P4">
        <f>N9/N2</f>
        <v>0.29629629629629628</v>
      </c>
    </row>
    <row r="5" spans="1:16" x14ac:dyDescent="0.25">
      <c r="B5">
        <v>1</v>
      </c>
      <c r="C5" t="s">
        <v>1</v>
      </c>
    </row>
    <row r="6" spans="1:16" x14ac:dyDescent="0.25">
      <c r="A6" t="s">
        <v>32</v>
      </c>
      <c r="B6">
        <v>3</v>
      </c>
      <c r="C6" t="s">
        <v>3</v>
      </c>
    </row>
    <row r="8" spans="1:16" x14ac:dyDescent="0.25">
      <c r="B8" t="s">
        <v>10</v>
      </c>
      <c r="E8" t="s">
        <v>6</v>
      </c>
      <c r="F8" t="s">
        <v>0</v>
      </c>
      <c r="G8" t="s">
        <v>1</v>
      </c>
      <c r="H8" t="s">
        <v>3</v>
      </c>
      <c r="N8" t="s">
        <v>16</v>
      </c>
    </row>
    <row r="9" spans="1:16" x14ac:dyDescent="0.25">
      <c r="B9">
        <v>1</v>
      </c>
      <c r="C9" t="s">
        <v>0</v>
      </c>
      <c r="E9">
        <v>1</v>
      </c>
      <c r="F9">
        <f>F2</f>
        <v>5</v>
      </c>
      <c r="G9">
        <f>B12*F9</f>
        <v>10</v>
      </c>
      <c r="H9">
        <f>F9*B10</f>
        <v>10</v>
      </c>
      <c r="L9" t="s">
        <v>3</v>
      </c>
      <c r="M9">
        <f>H9</f>
        <v>10</v>
      </c>
      <c r="N9">
        <f>M9+M11</f>
        <v>40</v>
      </c>
    </row>
    <row r="10" spans="1:16" x14ac:dyDescent="0.25">
      <c r="A10" t="s">
        <v>33</v>
      </c>
      <c r="B10">
        <v>2</v>
      </c>
      <c r="C10" t="s">
        <v>3</v>
      </c>
      <c r="E10" t="s">
        <v>8</v>
      </c>
      <c r="L10" t="s">
        <v>1</v>
      </c>
      <c r="M10">
        <f>G9</f>
        <v>10</v>
      </c>
    </row>
    <row r="11" spans="1:16" x14ac:dyDescent="0.25">
      <c r="B11">
        <v>1</v>
      </c>
      <c r="C11" t="s">
        <v>4</v>
      </c>
      <c r="E11">
        <f>H9/E9</f>
        <v>10</v>
      </c>
      <c r="L11" t="s">
        <v>26</v>
      </c>
      <c r="M11">
        <f>M10*B6</f>
        <v>30</v>
      </c>
    </row>
    <row r="12" spans="1:16" x14ac:dyDescent="0.25">
      <c r="A12" t="s">
        <v>31</v>
      </c>
      <c r="B12">
        <v>2</v>
      </c>
      <c r="C12" t="s">
        <v>1</v>
      </c>
    </row>
    <row r="17" spans="1:16" x14ac:dyDescent="0.25">
      <c r="B17" t="s">
        <v>13</v>
      </c>
      <c r="E17" t="s">
        <v>6</v>
      </c>
      <c r="F17" t="s">
        <v>2</v>
      </c>
      <c r="G17" t="s">
        <v>14</v>
      </c>
      <c r="H17" t="s">
        <v>3</v>
      </c>
      <c r="J17" t="s">
        <v>35</v>
      </c>
      <c r="M17" t="s">
        <v>15</v>
      </c>
      <c r="N17" t="s">
        <v>16</v>
      </c>
    </row>
    <row r="18" spans="1:16" x14ac:dyDescent="0.25">
      <c r="B18">
        <v>1</v>
      </c>
      <c r="C18" t="s">
        <v>2</v>
      </c>
      <c r="E18">
        <f>B20</f>
        <v>5</v>
      </c>
      <c r="F18">
        <f>J18</f>
        <v>5</v>
      </c>
      <c r="G18">
        <f>F18*B19</f>
        <v>30</v>
      </c>
      <c r="H18">
        <f>G18*B22</f>
        <v>120</v>
      </c>
      <c r="J18">
        <v>5</v>
      </c>
      <c r="L18" t="s">
        <v>3</v>
      </c>
      <c r="M18">
        <f>H18</f>
        <v>120</v>
      </c>
      <c r="N18">
        <f>M18+M19</f>
        <v>120</v>
      </c>
    </row>
    <row r="19" spans="1:16" x14ac:dyDescent="0.25">
      <c r="B19">
        <v>6</v>
      </c>
      <c r="C19" t="s">
        <v>14</v>
      </c>
      <c r="E19" t="s">
        <v>7</v>
      </c>
      <c r="L19" t="s">
        <v>1</v>
      </c>
      <c r="M19">
        <f>G18*0</f>
        <v>0</v>
      </c>
    </row>
    <row r="20" spans="1:16" x14ac:dyDescent="0.25">
      <c r="B20">
        <v>5</v>
      </c>
      <c r="C20" t="s">
        <v>5</v>
      </c>
      <c r="E20">
        <f>H18/E18</f>
        <v>24</v>
      </c>
      <c r="I20" t="s">
        <v>12</v>
      </c>
      <c r="J20">
        <f>H25/H18</f>
        <v>0.125</v>
      </c>
      <c r="O20" t="s">
        <v>12</v>
      </c>
      <c r="P20">
        <f>N25/N18</f>
        <v>0.29166666666666669</v>
      </c>
    </row>
    <row r="21" spans="1:16" x14ac:dyDescent="0.25">
      <c r="B21">
        <v>1</v>
      </c>
      <c r="C21" t="s">
        <v>14</v>
      </c>
    </row>
    <row r="22" spans="1:16" x14ac:dyDescent="0.25">
      <c r="A22" t="s">
        <v>30</v>
      </c>
      <c r="B22">
        <v>4</v>
      </c>
      <c r="C22" t="s">
        <v>3</v>
      </c>
    </row>
    <row r="24" spans="1:16" x14ac:dyDescent="0.25">
      <c r="B24" t="s">
        <v>10</v>
      </c>
      <c r="E24" t="s">
        <v>6</v>
      </c>
      <c r="F24" t="s">
        <v>2</v>
      </c>
      <c r="G24" t="s">
        <v>14</v>
      </c>
      <c r="H24" t="s">
        <v>3</v>
      </c>
      <c r="N24" t="s">
        <v>16</v>
      </c>
    </row>
    <row r="25" spans="1:16" x14ac:dyDescent="0.25">
      <c r="B25">
        <v>1</v>
      </c>
      <c r="C25" t="s">
        <v>2</v>
      </c>
      <c r="E25">
        <v>1</v>
      </c>
      <c r="F25">
        <f>F18</f>
        <v>5</v>
      </c>
      <c r="G25">
        <f>F25*B28</f>
        <v>5</v>
      </c>
      <c r="H25">
        <f>F25*B26</f>
        <v>15</v>
      </c>
      <c r="L25" t="s">
        <v>3</v>
      </c>
      <c r="M25">
        <f>H25</f>
        <v>15</v>
      </c>
      <c r="N25">
        <f>M25+M27</f>
        <v>35</v>
      </c>
    </row>
    <row r="26" spans="1:16" x14ac:dyDescent="0.25">
      <c r="A26" t="s">
        <v>29</v>
      </c>
      <c r="B26">
        <v>3</v>
      </c>
      <c r="C26" t="s">
        <v>3</v>
      </c>
      <c r="E26" t="s">
        <v>8</v>
      </c>
      <c r="L26" t="s">
        <v>14</v>
      </c>
      <c r="M26">
        <f>G25</f>
        <v>5</v>
      </c>
    </row>
    <row r="27" spans="1:16" x14ac:dyDescent="0.25">
      <c r="B27">
        <v>1</v>
      </c>
      <c r="C27" t="s">
        <v>4</v>
      </c>
      <c r="E27">
        <f>H25/E25</f>
        <v>15</v>
      </c>
      <c r="L27" t="s">
        <v>27</v>
      </c>
      <c r="M27">
        <f>M26*B22</f>
        <v>20</v>
      </c>
    </row>
    <row r="28" spans="1:16" x14ac:dyDescent="0.25">
      <c r="A28" t="s">
        <v>28</v>
      </c>
      <c r="B28">
        <v>1</v>
      </c>
      <c r="C28" t="s">
        <v>14</v>
      </c>
    </row>
    <row r="32" spans="1:16" x14ac:dyDescent="0.25">
      <c r="E32">
        <v>24</v>
      </c>
      <c r="F32">
        <v>3</v>
      </c>
      <c r="G32">
        <f>F32*E32</f>
        <v>72</v>
      </c>
    </row>
    <row r="33" spans="5:7" x14ac:dyDescent="0.25">
      <c r="E33">
        <v>7</v>
      </c>
      <c r="F33">
        <v>3</v>
      </c>
      <c r="G33">
        <f>F33*E33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916E-4DA2-452A-B347-D6B5AB63065E}">
  <dimension ref="A1:F7"/>
  <sheetViews>
    <sheetView workbookViewId="0">
      <selection activeCell="D8" sqref="D8"/>
    </sheetView>
  </sheetViews>
  <sheetFormatPr baseColWidth="10" defaultRowHeight="15" x14ac:dyDescent="0.25"/>
  <cols>
    <col min="2" max="2" width="13.42578125" bestFit="1" customWidth="1"/>
    <col min="6" max="6" width="27.85546875" bestFit="1" customWidth="1"/>
  </cols>
  <sheetData>
    <row r="1" spans="1:6" x14ac:dyDescent="0.25">
      <c r="A1" t="s">
        <v>19</v>
      </c>
      <c r="B1" t="s">
        <v>24</v>
      </c>
      <c r="C1" t="s">
        <v>17</v>
      </c>
      <c r="D1" t="s">
        <v>18</v>
      </c>
      <c r="E1" t="s">
        <v>37</v>
      </c>
      <c r="F1" t="s">
        <v>34</v>
      </c>
    </row>
    <row r="2" spans="1:6" x14ac:dyDescent="0.25">
      <c r="A2">
        <v>1</v>
      </c>
      <c r="B2" t="s">
        <v>20</v>
      </c>
      <c r="C2">
        <v>10</v>
      </c>
      <c r="D2">
        <v>10</v>
      </c>
      <c r="F2">
        <v>2</v>
      </c>
    </row>
    <row r="3" spans="1:6" x14ac:dyDescent="0.25">
      <c r="A3">
        <v>2</v>
      </c>
      <c r="B3" t="s">
        <v>21</v>
      </c>
      <c r="C3">
        <v>10</v>
      </c>
      <c r="D3">
        <v>10</v>
      </c>
      <c r="F3">
        <v>2</v>
      </c>
    </row>
    <row r="4" spans="1:6" x14ac:dyDescent="0.25">
      <c r="A4">
        <v>3</v>
      </c>
      <c r="B4" t="s">
        <v>22</v>
      </c>
      <c r="C4">
        <v>20</v>
      </c>
      <c r="D4">
        <v>15</v>
      </c>
      <c r="F4">
        <v>3</v>
      </c>
    </row>
    <row r="5" spans="1:6" x14ac:dyDescent="0.25">
      <c r="A5">
        <v>4</v>
      </c>
      <c r="B5" t="s">
        <v>23</v>
      </c>
      <c r="C5">
        <v>30</v>
      </c>
      <c r="D5">
        <v>10</v>
      </c>
      <c r="F5">
        <v>3</v>
      </c>
    </row>
    <row r="6" spans="1:6" x14ac:dyDescent="0.25">
      <c r="A6">
        <v>5</v>
      </c>
      <c r="B6" t="s">
        <v>25</v>
      </c>
      <c r="E6">
        <v>40</v>
      </c>
      <c r="F6">
        <v>6</v>
      </c>
    </row>
    <row r="7" spans="1:6" x14ac:dyDescent="0.25">
      <c r="A7">
        <v>6</v>
      </c>
      <c r="B7" t="s">
        <v>36</v>
      </c>
      <c r="C7">
        <v>120</v>
      </c>
      <c r="D7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CD48-9B98-4267-9514-47E1C43D74E3}">
  <dimension ref="A1:N13"/>
  <sheetViews>
    <sheetView tabSelected="1" workbookViewId="0">
      <selection activeCell="U19" sqref="U19"/>
    </sheetView>
  </sheetViews>
  <sheetFormatPr baseColWidth="10" defaultRowHeight="15" x14ac:dyDescent="0.25"/>
  <cols>
    <col min="2" max="2" width="17.7109375" bestFit="1" customWidth="1"/>
  </cols>
  <sheetData>
    <row r="1" spans="1:14" x14ac:dyDescent="0.25">
      <c r="B1" t="s">
        <v>44</v>
      </c>
      <c r="C1" t="s">
        <v>4</v>
      </c>
      <c r="D1" t="s">
        <v>43</v>
      </c>
      <c r="J1" t="s">
        <v>46</v>
      </c>
      <c r="K1" t="s">
        <v>4</v>
      </c>
      <c r="L1" t="s">
        <v>3</v>
      </c>
      <c r="M1" t="s">
        <v>47</v>
      </c>
    </row>
    <row r="2" spans="1:14" x14ac:dyDescent="0.25">
      <c r="A2" t="s">
        <v>38</v>
      </c>
      <c r="B2">
        <v>1</v>
      </c>
      <c r="C2">
        <f>5*B2</f>
        <v>5</v>
      </c>
      <c r="D2">
        <v>2</v>
      </c>
      <c r="E2">
        <f>ROUNDDOWN(D2,0)</f>
        <v>2</v>
      </c>
      <c r="F2">
        <f>E2/C2</f>
        <v>0.4</v>
      </c>
      <c r="G2">
        <v>0</v>
      </c>
      <c r="I2">
        <v>8</v>
      </c>
      <c r="J2">
        <f>I2/B2</f>
        <v>8</v>
      </c>
      <c r="K2">
        <f>C2</f>
        <v>5</v>
      </c>
      <c r="L2">
        <f>E2</f>
        <v>2</v>
      </c>
      <c r="M2">
        <f>(J2*L2)/K2</f>
        <v>3.2</v>
      </c>
    </row>
    <row r="3" spans="1:14" x14ac:dyDescent="0.25">
      <c r="A3" t="s">
        <v>39</v>
      </c>
      <c r="B3">
        <v>2</v>
      </c>
      <c r="C3">
        <f>5*B3</f>
        <v>10</v>
      </c>
      <c r="D3">
        <v>9</v>
      </c>
      <c r="E3">
        <f>ROUNDDOWN(D3,0)</f>
        <v>9</v>
      </c>
      <c r="F3">
        <f>E3/C3</f>
        <v>0.9</v>
      </c>
      <c r="G3">
        <f>E3/$E$2</f>
        <v>4.5</v>
      </c>
      <c r="I3">
        <v>8</v>
      </c>
      <c r="J3">
        <f>I3/B3</f>
        <v>4</v>
      </c>
      <c r="K3">
        <f>C3</f>
        <v>10</v>
      </c>
      <c r="L3">
        <f>E3</f>
        <v>9</v>
      </c>
      <c r="M3">
        <f>(J3*L3)/K3</f>
        <v>3.6</v>
      </c>
    </row>
    <row r="4" spans="1:14" x14ac:dyDescent="0.25">
      <c r="A4" t="s">
        <v>40</v>
      </c>
      <c r="B4">
        <v>4</v>
      </c>
      <c r="C4">
        <v>15</v>
      </c>
      <c r="D4">
        <v>30</v>
      </c>
      <c r="E4">
        <f>ROUNDDOWN(D4,0)</f>
        <v>30</v>
      </c>
      <c r="F4">
        <f>E4/C4</f>
        <v>2</v>
      </c>
      <c r="G4">
        <f>E4/$E$2</f>
        <v>15</v>
      </c>
      <c r="I4">
        <v>8</v>
      </c>
      <c r="J4">
        <f>I4/B4</f>
        <v>2</v>
      </c>
      <c r="K4">
        <f>C4</f>
        <v>15</v>
      </c>
      <c r="L4">
        <f>E4</f>
        <v>30</v>
      </c>
      <c r="M4">
        <f>(J4*L4)/K4</f>
        <v>4</v>
      </c>
    </row>
    <row r="5" spans="1:14" x14ac:dyDescent="0.25">
      <c r="A5" t="s">
        <v>42</v>
      </c>
      <c r="B5">
        <v>6</v>
      </c>
      <c r="C5">
        <v>20</v>
      </c>
      <c r="D5">
        <v>65</v>
      </c>
      <c r="E5">
        <f>ROUNDDOWN(D5,0)</f>
        <v>65</v>
      </c>
      <c r="F5">
        <f>E5/C5</f>
        <v>3.25</v>
      </c>
      <c r="G5">
        <f>E5/$E$2</f>
        <v>32.5</v>
      </c>
      <c r="I5">
        <v>8</v>
      </c>
      <c r="J5">
        <f>I5/B5</f>
        <v>1.3333333333333333</v>
      </c>
      <c r="K5">
        <f>C5</f>
        <v>20</v>
      </c>
      <c r="L5">
        <f>E5</f>
        <v>65</v>
      </c>
      <c r="M5">
        <f>(J5*L5)/K5</f>
        <v>4.333333333333333</v>
      </c>
    </row>
    <row r="6" spans="1:14" x14ac:dyDescent="0.25">
      <c r="A6" t="s">
        <v>41</v>
      </c>
      <c r="B6">
        <v>7</v>
      </c>
      <c r="C6">
        <v>20</v>
      </c>
      <c r="D6">
        <v>80</v>
      </c>
      <c r="E6">
        <f>ROUNDDOWN(D6,0)</f>
        <v>80</v>
      </c>
      <c r="F6">
        <f>E6/C6</f>
        <v>4</v>
      </c>
      <c r="G6">
        <f>E6/$E$2</f>
        <v>40</v>
      </c>
      <c r="I6">
        <v>8</v>
      </c>
      <c r="J6">
        <f>I6/B6</f>
        <v>1.1428571428571428</v>
      </c>
      <c r="K6">
        <f>C6</f>
        <v>20</v>
      </c>
      <c r="L6">
        <f>E6</f>
        <v>80</v>
      </c>
      <c r="M6">
        <f>(J6*L6)/K6</f>
        <v>4.5714285714285712</v>
      </c>
    </row>
    <row r="10" spans="1:14" x14ac:dyDescent="0.25">
      <c r="E10" t="s">
        <v>43</v>
      </c>
    </row>
    <row r="11" spans="1:14" x14ac:dyDescent="0.25">
      <c r="C11" t="s">
        <v>45</v>
      </c>
      <c r="D11">
        <v>3</v>
      </c>
      <c r="E11">
        <v>3</v>
      </c>
    </row>
    <row r="12" spans="1:14" x14ac:dyDescent="0.25">
      <c r="N12">
        <f>$D$2+$D$2^($D$11*B3)</f>
        <v>66</v>
      </c>
    </row>
    <row r="13" spans="1:14" x14ac:dyDescent="0.25">
      <c r="N13">
        <f>$E$11/$C$2*C2*$D$11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Crystals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2020-01-25T14:09:52Z</dcterms:created>
  <dcterms:modified xsi:type="dcterms:W3CDTF">2020-02-12T19:56:44Z</dcterms:modified>
</cp:coreProperties>
</file>