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mc:AlternateContent xmlns:mc="http://schemas.openxmlformats.org/markup-compatibility/2006">
    <mc:Choice Requires="x15">
      <x15ac:absPath xmlns:x15ac="http://schemas.microsoft.com/office/spreadsheetml/2010/11/ac" url="d:\Users\Antoine\Documents\Umbrella_Fund\Code_projects\Dashboard\"/>
    </mc:Choice>
  </mc:AlternateContent>
  <xr:revisionPtr revIDLastSave="0" documentId="13_ncr:1_{92E43577-DC0B-4BEF-B735-BA8DEFFF53D7}" xr6:coauthVersionLast="47" xr6:coauthVersionMax="47" xr10:uidLastSave="{00000000-0000-0000-0000-000000000000}"/>
  <bookViews>
    <workbookView xWindow="-120" yWindow="-120" windowWidth="29040" windowHeight="15840" xr2:uid="{00000000-000D-0000-FFFF-FFFF00000000}"/>
  </bookViews>
  <sheets>
    <sheet name="Portfolio" sheetId="1" r:id="rId1"/>
    <sheet name="Cashflows" sheetId="2" r:id="rId2"/>
    <sheet name="Deposits" sheetId="3" r:id="rId3"/>
    <sheet name="Actors" sheetId="4" r:id="rId4"/>
    <sheet name="Feuil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3" l="1"/>
  <c r="C16" i="3"/>
  <c r="C15" i="3"/>
  <c r="C13" i="3"/>
  <c r="C11" i="3"/>
  <c r="C6" i="3"/>
  <c r="C3" i="3"/>
  <c r="C2" i="3"/>
  <c r="I18" i="2"/>
  <c r="J18" i="2" s="1"/>
  <c r="J17" i="2"/>
  <c r="J16" i="2"/>
  <c r="J15" i="2"/>
  <c r="I13" i="2"/>
  <c r="I12" i="2"/>
  <c r="I11" i="2"/>
  <c r="I10" i="2"/>
  <c r="J9" i="2"/>
  <c r="J8" i="2"/>
  <c r="J7" i="2"/>
  <c r="I6" i="2"/>
  <c r="J6" i="2" s="1"/>
  <c r="I5" i="2"/>
  <c r="J4" i="2"/>
  <c r="I3" i="2"/>
  <c r="J2" i="2"/>
</calcChain>
</file>

<file path=xl/sharedStrings.xml><?xml version="1.0" encoding="utf-8"?>
<sst xmlns="http://schemas.openxmlformats.org/spreadsheetml/2006/main" count="127" uniqueCount="44">
  <si>
    <t xml:space="preserve">Notes </t>
  </si>
  <si>
    <t>Cashflows :</t>
  </si>
  <si>
    <t xml:space="preserve">Il est nécessaire de regarder les transactions pour prendre en compte les frais TOB en plus qui ne sont pas renseignés dans les mails. Les vrais montant négociés ne sont également pas rensignés. </t>
  </si>
  <si>
    <t>Actor</t>
  </si>
  <si>
    <t>ID</t>
  </si>
  <si>
    <t>Dividend</t>
  </si>
  <si>
    <t>Antoine</t>
  </si>
  <si>
    <t>Arthur</t>
  </si>
  <si>
    <t>Date</t>
  </si>
  <si>
    <t>CashFlow</t>
  </si>
  <si>
    <t>Ticker</t>
  </si>
  <si>
    <t>Stock</t>
  </si>
  <si>
    <t>Type</t>
  </si>
  <si>
    <t>Currency</t>
  </si>
  <si>
    <t>Quantity</t>
  </si>
  <si>
    <t>Price</t>
  </si>
  <si>
    <t>Conversion_rate</t>
  </si>
  <si>
    <t>Price_euro</t>
  </si>
  <si>
    <t>Total_amount</t>
  </si>
  <si>
    <t>Charges</t>
  </si>
  <si>
    <t>AMD</t>
  </si>
  <si>
    <t xml:space="preserve">Advanced Micro Devices Inc </t>
  </si>
  <si>
    <t>$</t>
  </si>
  <si>
    <t>NVDA</t>
  </si>
  <si>
    <t>Nvidia</t>
  </si>
  <si>
    <t>CRM</t>
  </si>
  <si>
    <t>Salesforce.com</t>
  </si>
  <si>
    <t>PHYS</t>
  </si>
  <si>
    <t>Sprott Physical Gold Trust</t>
  </si>
  <si>
    <t>Trust</t>
  </si>
  <si>
    <t>SPYD.DE</t>
  </si>
  <si>
    <t xml:space="preserve">SPDR S&amp;P US Dividend Aristocrats ETF </t>
  </si>
  <si>
    <t>ETF</t>
  </si>
  <si>
    <t>€</t>
  </si>
  <si>
    <t>SXLP.L</t>
  </si>
  <si>
    <t xml:space="preserve">SPDR S&amp;P US Consumer Staples Sel Sector </t>
  </si>
  <si>
    <t>RITM</t>
  </si>
  <si>
    <t>New Residential Investment Corp</t>
  </si>
  <si>
    <t>REIT</t>
  </si>
  <si>
    <t>Title</t>
  </si>
  <si>
    <t xml:space="preserve">SPDR S&amp;P US Consumer Staples Sector </t>
  </si>
  <si>
    <t>Rithm Capital Corp</t>
  </si>
  <si>
    <t>WIX</t>
  </si>
  <si>
    <t>Wix.com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</si>
</sst>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7" formatCode="#,##0.000"/>
  </numFmts>
  <fonts count="5" x14ac:knownFonts="1">
    <font>
      <sz val="11"/>
      <color theme="1"/>
      <name val="Calibri"/>
      <family val="2"/>
      <scheme val="minor"/>
    </font>
    <font>
      <b/>
      <sz val="20"/>
      <color rgb="FF000000"/>
      <name val="Calibri"/>
      <family val="2"/>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0" fillId="0" borderId="0" xfId="0" applyAlignment="1">
      <alignment horizontal="left"/>
    </xf>
    <xf numFmtId="3" fontId="4" fillId="0" borderId="1" xfId="0" applyNumberFormat="1" applyFont="1" applyBorder="1" applyAlignment="1">
      <alignment horizontal="right"/>
    </xf>
    <xf numFmtId="1" fontId="4" fillId="0" borderId="1" xfId="0" applyNumberFormat="1" applyFont="1" applyBorder="1" applyAlignment="1">
      <alignment horizontal="right"/>
    </xf>
    <xf numFmtId="3" fontId="0" fillId="0" borderId="0" xfId="0" applyNumberFormat="1" applyAlignment="1">
      <alignment horizontal="right"/>
    </xf>
    <xf numFmtId="14" fontId="4" fillId="0" borderId="1" xfId="0" applyNumberFormat="1" applyFont="1" applyBorder="1" applyAlignment="1">
      <alignment horizontal="left"/>
    </xf>
    <xf numFmtId="4" fontId="4" fillId="0" borderId="1" xfId="0" applyNumberFormat="1" applyFont="1" applyBorder="1" applyAlignment="1">
      <alignment horizontal="right"/>
    </xf>
    <xf numFmtId="14" fontId="0" fillId="0" borderId="0" xfId="0" applyNumberFormat="1" applyAlignment="1">
      <alignment horizontal="left"/>
    </xf>
    <xf numFmtId="164" fontId="4" fillId="0" borderId="1" xfId="0" applyNumberFormat="1" applyFont="1" applyBorder="1" applyAlignment="1">
      <alignment horizontal="left"/>
    </xf>
    <xf numFmtId="0" fontId="4" fillId="0" borderId="1" xfId="0" applyFont="1" applyBorder="1" applyAlignment="1">
      <alignment horizontal="left" wrapText="1"/>
    </xf>
    <xf numFmtId="3" fontId="4" fillId="0" borderId="1" xfId="0" applyNumberFormat="1" applyFont="1" applyBorder="1" applyAlignment="1">
      <alignment horizontal="left"/>
    </xf>
    <xf numFmtId="4" fontId="4" fillId="0" borderId="1" xfId="0" applyNumberFormat="1"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wrapText="1"/>
    </xf>
    <xf numFmtId="3" fontId="4" fillId="0" borderId="1" xfId="0" applyNumberFormat="1" applyFont="1" applyBorder="1" applyAlignment="1">
      <alignment horizontal="right" wrapText="1"/>
    </xf>
    <xf numFmtId="164" fontId="0" fillId="0" borderId="0" xfId="0" applyNumberFormat="1" applyAlignment="1">
      <alignment horizontal="left"/>
    </xf>
    <xf numFmtId="0" fontId="0" fillId="0" borderId="0" xfId="0" applyAlignment="1">
      <alignment horizontal="left" wrapText="1"/>
    </xf>
    <xf numFmtId="4" fontId="0" fillId="0" borderId="0" xfId="0" applyNumberFormat="1" applyAlignment="1">
      <alignment horizontal="right"/>
    </xf>
    <xf numFmtId="0" fontId="2" fillId="0" borderId="1" xfId="0" applyFont="1" applyBorder="1" applyAlignment="1">
      <alignment horizontal="left" wrapText="1"/>
    </xf>
    <xf numFmtId="0" fontId="0" fillId="0" borderId="0" xfId="0" applyAlignment="1">
      <alignment wrapText="1"/>
    </xf>
    <xf numFmtId="0" fontId="0" fillId="0" borderId="0" xfId="0" applyAlignment="1">
      <alignment horizontal="center"/>
    </xf>
    <xf numFmtId="167" fontId="4" fillId="0" borderId="1"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22" displayName="Tableau22" ref="A1:E7" totalsRowShown="0">
  <autoFilter ref="A1:E7" xr:uid="{00000000-0009-0000-0100-000004000000}"/>
  <tableColumns count="5">
    <tableColumn id="1" xr3:uid="{00000000-0010-0000-0000-000001000000}" name="Ticker"/>
    <tableColumn id="2" xr3:uid="{00000000-0010-0000-0000-000002000000}" name="Title"/>
    <tableColumn id="3" xr3:uid="{00000000-0010-0000-0000-000003000000}" name="Type"/>
    <tableColumn id="4" xr3:uid="{00000000-0010-0000-0000-000004000000}" name="Currency"/>
    <tableColumn id="5" xr3:uid="{00000000-0010-0000-0000-000005000000}" name="Quantity"/>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au2" displayName="Tableau2" ref="A1:K20" totalsRowShown="0">
  <autoFilter ref="A1:K20" xr:uid="{00000000-0009-0000-0100-000003000000}"/>
  <tableColumns count="11">
    <tableColumn id="1" xr3:uid="{00000000-0010-0000-0100-000001000000}" name="Date"/>
    <tableColumn id="2" xr3:uid="{00000000-0010-0000-0100-000002000000}" name="Ticker"/>
    <tableColumn id="3" xr3:uid="{00000000-0010-0000-0100-000003000000}" name="Stock"/>
    <tableColumn id="4" xr3:uid="{00000000-0010-0000-0100-000004000000}" name="Type"/>
    <tableColumn id="5" xr3:uid="{00000000-0010-0000-0100-000005000000}" name="Currency"/>
    <tableColumn id="6" xr3:uid="{00000000-0010-0000-0100-000006000000}" name="Quantity"/>
    <tableColumn id="7" xr3:uid="{00000000-0010-0000-0100-000007000000}" name="Price"/>
    <tableColumn id="8" xr3:uid="{00000000-0010-0000-0100-000008000000}" name="Conversion_rate"/>
    <tableColumn id="9" xr3:uid="{00000000-0010-0000-0100-000009000000}" name="Price_euro"/>
    <tableColumn id="10" xr3:uid="{00000000-0010-0000-0100-00000A000000}" name="Total_amount"/>
    <tableColumn id="11" xr3:uid="{00000000-0010-0000-0100-00000B000000}" name="Charg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3" displayName="Tableau3" ref="A1:C20" totalsRowShown="0">
  <autoFilter ref="A1:C20" xr:uid="{00000000-0009-0000-0100-000002000000}"/>
  <tableColumns count="3">
    <tableColumn id="1" xr3:uid="{00000000-0010-0000-0200-000001000000}" name="Date"/>
    <tableColumn id="2" xr3:uid="{00000000-0010-0000-0200-000002000000}" name="CashFlow"/>
    <tableColumn id="3" xr3:uid="{00000000-0010-0000-0200-000003000000}" name="Acto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au4" displayName="Tableau4" ref="A1:B4" totalsRowShown="0">
  <autoFilter ref="A1:B4" xr:uid="{00000000-0009-0000-0100-000001000000}"/>
  <tableColumns count="2">
    <tableColumn id="1" xr3:uid="{00000000-0010-0000-0300-000001000000}" name="Actor"/>
    <tableColumn id="2" xr3:uid="{00000000-0010-0000-0300-000002000000}" name="I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7"/>
  <sheetViews>
    <sheetView tabSelected="1" workbookViewId="0">
      <selection activeCell="D18" sqref="D18"/>
    </sheetView>
  </sheetViews>
  <sheetFormatPr baseColWidth="10" defaultColWidth="9.140625" defaultRowHeight="15" x14ac:dyDescent="0.25"/>
  <cols>
    <col min="1" max="1" width="13.5703125" style="22" bestFit="1" customWidth="1"/>
    <col min="2" max="2" width="34.28515625" style="19" bestFit="1" customWidth="1"/>
    <col min="3" max="3" width="10.85546875" style="19" bestFit="1" customWidth="1"/>
    <col min="4" max="4" width="10.85546875" style="23" bestFit="1" customWidth="1"/>
    <col min="5" max="5" width="13.5703125" style="7" bestFit="1" customWidth="1"/>
  </cols>
  <sheetData>
    <row r="1" spans="1:5" ht="18.75" customHeight="1" x14ac:dyDescent="0.25">
      <c r="A1" s="21" t="s">
        <v>10</v>
      </c>
      <c r="B1" s="12" t="s">
        <v>39</v>
      </c>
      <c r="C1" s="12" t="s">
        <v>12</v>
      </c>
      <c r="D1" s="15" t="s">
        <v>13</v>
      </c>
      <c r="E1" s="5" t="s">
        <v>14</v>
      </c>
    </row>
    <row r="2" spans="1:5" ht="18.75" customHeight="1" x14ac:dyDescent="0.25">
      <c r="A2" s="21" t="s">
        <v>23</v>
      </c>
      <c r="B2" s="12" t="s">
        <v>24</v>
      </c>
      <c r="C2" s="12" t="s">
        <v>11</v>
      </c>
      <c r="D2" s="15" t="s">
        <v>22</v>
      </c>
      <c r="E2" s="5">
        <v>3</v>
      </c>
    </row>
    <row r="3" spans="1:5" ht="18.75" customHeight="1" x14ac:dyDescent="0.25">
      <c r="A3" s="21" t="s">
        <v>27</v>
      </c>
      <c r="B3" s="12" t="s">
        <v>28</v>
      </c>
      <c r="C3" s="12" t="s">
        <v>29</v>
      </c>
      <c r="D3" s="15" t="s">
        <v>22</v>
      </c>
      <c r="E3" s="5">
        <v>7</v>
      </c>
    </row>
    <row r="4" spans="1:5" s="22" customFormat="1" ht="18.75" customHeight="1" x14ac:dyDescent="0.25">
      <c r="A4" s="12" t="s">
        <v>30</v>
      </c>
      <c r="B4" s="12" t="s">
        <v>31</v>
      </c>
      <c r="C4" s="12" t="s">
        <v>32</v>
      </c>
      <c r="D4" s="16" t="s">
        <v>33</v>
      </c>
      <c r="E4" s="17">
        <v>28</v>
      </c>
    </row>
    <row r="5" spans="1:5" ht="18.75" customHeight="1" x14ac:dyDescent="0.25">
      <c r="A5" s="21" t="s">
        <v>34</v>
      </c>
      <c r="B5" s="12" t="s">
        <v>40</v>
      </c>
      <c r="C5" s="12" t="s">
        <v>32</v>
      </c>
      <c r="D5" s="15" t="s">
        <v>22</v>
      </c>
      <c r="E5" s="5">
        <v>15</v>
      </c>
    </row>
    <row r="6" spans="1:5" ht="18.75" customHeight="1" x14ac:dyDescent="0.25">
      <c r="A6" s="21" t="s">
        <v>25</v>
      </c>
      <c r="B6" s="12" t="s">
        <v>26</v>
      </c>
      <c r="C6" s="12" t="s">
        <v>11</v>
      </c>
      <c r="D6" s="15" t="s">
        <v>22</v>
      </c>
      <c r="E6" s="5">
        <v>3</v>
      </c>
    </row>
    <row r="7" spans="1:5" ht="18.75" customHeight="1" x14ac:dyDescent="0.25">
      <c r="A7" s="21" t="s">
        <v>36</v>
      </c>
      <c r="B7" s="12" t="s">
        <v>41</v>
      </c>
      <c r="C7" s="12" t="s">
        <v>38</v>
      </c>
      <c r="D7" s="15" t="s">
        <v>22</v>
      </c>
      <c r="E7" s="5">
        <v>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K20"/>
  <sheetViews>
    <sheetView workbookViewId="0">
      <selection activeCell="D23" sqref="D23"/>
    </sheetView>
  </sheetViews>
  <sheetFormatPr baseColWidth="10" defaultColWidth="9.140625" defaultRowHeight="15" x14ac:dyDescent="0.25"/>
  <cols>
    <col min="1" max="1" width="13.5703125" style="18" bestFit="1" customWidth="1"/>
    <col min="2" max="2" width="13.5703125" bestFit="1" customWidth="1"/>
    <col min="3" max="3" width="34.28515625" style="19" bestFit="1" customWidth="1"/>
    <col min="4" max="4" width="7.5703125" style="19" bestFit="1" customWidth="1"/>
    <col min="5" max="5" width="11.140625" bestFit="1" customWidth="1"/>
    <col min="6" max="6" width="10.85546875" style="7" bestFit="1" customWidth="1"/>
    <col min="7" max="7" width="13.5703125" style="20" bestFit="1" customWidth="1"/>
    <col min="8" max="8" width="17.7109375" style="7" bestFit="1" customWidth="1"/>
    <col min="9" max="9" width="13.5703125" style="20" bestFit="1" customWidth="1"/>
    <col min="10" max="10" width="15.5703125" style="20" bestFit="1" customWidth="1"/>
    <col min="11" max="11" width="13.5703125" style="20" bestFit="1" customWidth="1"/>
  </cols>
  <sheetData>
    <row r="1" spans="1:11" ht="19.5" customHeight="1" x14ac:dyDescent="0.25">
      <c r="A1" s="11" t="s">
        <v>8</v>
      </c>
      <c r="B1" t="s">
        <v>10</v>
      </c>
      <c r="C1" s="12" t="s">
        <v>11</v>
      </c>
      <c r="D1" s="12" t="s">
        <v>12</v>
      </c>
      <c r="E1" t="s">
        <v>13</v>
      </c>
      <c r="F1" s="13" t="s">
        <v>14</v>
      </c>
      <c r="G1" s="14" t="s">
        <v>15</v>
      </c>
      <c r="H1" s="13" t="s">
        <v>16</v>
      </c>
      <c r="I1" s="14" t="s">
        <v>17</v>
      </c>
      <c r="J1" s="14" t="s">
        <v>18</v>
      </c>
      <c r="K1" s="14" t="s">
        <v>19</v>
      </c>
    </row>
    <row r="2" spans="1:11" ht="19.5" customHeight="1" x14ac:dyDescent="0.25">
      <c r="A2" s="11">
        <v>44617</v>
      </c>
      <c r="B2" t="s">
        <v>20</v>
      </c>
      <c r="C2" s="12" t="s">
        <v>21</v>
      </c>
      <c r="D2" s="12" t="s">
        <v>11</v>
      </c>
      <c r="E2" s="15" t="s">
        <v>22</v>
      </c>
      <c r="F2" s="5">
        <v>1</v>
      </c>
      <c r="G2" s="9">
        <v>119.82</v>
      </c>
      <c r="H2" s="9">
        <v>1.1241000000000001</v>
      </c>
      <c r="I2" s="9">
        <v>106.86</v>
      </c>
      <c r="J2" s="9">
        <f>I2*F2</f>
        <v>106.86</v>
      </c>
      <c r="K2" s="9">
        <v>0.87</v>
      </c>
    </row>
    <row r="3" spans="1:11" ht="19.5" customHeight="1" x14ac:dyDescent="0.25">
      <c r="A3" s="11">
        <v>44617</v>
      </c>
      <c r="B3" t="s">
        <v>23</v>
      </c>
      <c r="C3" s="12" t="s">
        <v>24</v>
      </c>
      <c r="D3" s="12" t="s">
        <v>11</v>
      </c>
      <c r="E3" s="15" t="s">
        <v>22</v>
      </c>
      <c r="F3" s="5">
        <v>2</v>
      </c>
      <c r="G3" s="9">
        <v>240.32</v>
      </c>
      <c r="H3" s="9">
        <v>1.1244000000000001</v>
      </c>
      <c r="I3" s="9">
        <f>G3/H3</f>
        <v>213.73176805407326</v>
      </c>
      <c r="J3" s="9">
        <v>428.53</v>
      </c>
      <c r="K3" s="5">
        <v>2</v>
      </c>
    </row>
    <row r="4" spans="1:11" ht="19.5" customHeight="1" x14ac:dyDescent="0.25">
      <c r="A4" s="11">
        <v>44617</v>
      </c>
      <c r="B4" t="s">
        <v>25</v>
      </c>
      <c r="C4" s="12" t="s">
        <v>26</v>
      </c>
      <c r="D4" s="12" t="s">
        <v>11</v>
      </c>
      <c r="E4" s="15" t="s">
        <v>22</v>
      </c>
      <c r="F4" s="5">
        <v>1</v>
      </c>
      <c r="G4" s="9">
        <v>207.06</v>
      </c>
      <c r="H4" s="9">
        <v>1.1244000000000001</v>
      </c>
      <c r="I4" s="9">
        <v>184.61</v>
      </c>
      <c r="J4" s="9">
        <f>I4*F4</f>
        <v>184.61</v>
      </c>
      <c r="K4" s="9">
        <v>1.1499999999999999</v>
      </c>
    </row>
    <row r="5" spans="1:11" ht="19.5" customHeight="1" x14ac:dyDescent="0.25">
      <c r="A5" s="11">
        <v>44617</v>
      </c>
      <c r="B5" t="s">
        <v>27</v>
      </c>
      <c r="C5" s="12" t="s">
        <v>28</v>
      </c>
      <c r="D5" s="12" t="s">
        <v>29</v>
      </c>
      <c r="E5" s="15" t="s">
        <v>22</v>
      </c>
      <c r="F5" s="5">
        <v>29</v>
      </c>
      <c r="G5" s="9">
        <v>14.75</v>
      </c>
      <c r="H5" s="9">
        <v>1.1236999999999999</v>
      </c>
      <c r="I5" s="9">
        <f>G5/H5</f>
        <v>13.126279256029191</v>
      </c>
      <c r="J5" s="9">
        <v>381.62</v>
      </c>
      <c r="K5" s="9">
        <v>1.84</v>
      </c>
    </row>
    <row r="6" spans="1:11" ht="19.5" customHeight="1" x14ac:dyDescent="0.25">
      <c r="A6" s="11">
        <v>44620</v>
      </c>
      <c r="B6" t="s">
        <v>30</v>
      </c>
      <c r="C6" s="12" t="s">
        <v>31</v>
      </c>
      <c r="D6" s="12" t="s">
        <v>32</v>
      </c>
      <c r="E6" s="16" t="s">
        <v>33</v>
      </c>
      <c r="F6" s="17">
        <v>20</v>
      </c>
      <c r="G6" s="9">
        <v>61.13</v>
      </c>
      <c r="H6" s="5">
        <v>1</v>
      </c>
      <c r="I6" s="9">
        <f>G6/H6</f>
        <v>61.13</v>
      </c>
      <c r="J6" s="9">
        <f>I6*F6</f>
        <v>1222.6000000000001</v>
      </c>
      <c r="K6" s="9">
        <v>4.28</v>
      </c>
    </row>
    <row r="7" spans="1:11" ht="19.5" customHeight="1" x14ac:dyDescent="0.25">
      <c r="A7" s="11">
        <v>44663</v>
      </c>
      <c r="B7" t="s">
        <v>20</v>
      </c>
      <c r="C7" s="12" t="s">
        <v>21</v>
      </c>
      <c r="D7" s="12" t="s">
        <v>11</v>
      </c>
      <c r="E7" s="15" t="s">
        <v>22</v>
      </c>
      <c r="F7" s="5">
        <v>-1</v>
      </c>
      <c r="G7" s="9">
        <v>95.2</v>
      </c>
      <c r="H7" s="9">
        <v>1.0825</v>
      </c>
      <c r="I7" s="9">
        <v>86.92</v>
      </c>
      <c r="J7" s="9">
        <f>I7*F7</f>
        <v>-86.92</v>
      </c>
      <c r="K7" s="9">
        <v>0.81</v>
      </c>
    </row>
    <row r="8" spans="1:11" ht="19.5" customHeight="1" x14ac:dyDescent="0.25">
      <c r="A8" s="11">
        <v>44672</v>
      </c>
      <c r="B8" t="s">
        <v>23</v>
      </c>
      <c r="C8" s="12" t="s">
        <v>24</v>
      </c>
      <c r="D8" s="12" t="s">
        <v>11</v>
      </c>
      <c r="E8" s="15" t="s">
        <v>22</v>
      </c>
      <c r="F8" s="5">
        <v>-1</v>
      </c>
      <c r="G8" s="9">
        <v>204.27</v>
      </c>
      <c r="H8" s="9">
        <v>1.0853999999999999</v>
      </c>
      <c r="I8" s="9">
        <v>186.57</v>
      </c>
      <c r="J8" s="9">
        <f>I8*F8</f>
        <v>-186.57</v>
      </c>
      <c r="K8" s="9">
        <v>1.1599999999999999</v>
      </c>
    </row>
    <row r="9" spans="1:11" ht="19.5" customHeight="1" x14ac:dyDescent="0.25">
      <c r="A9" s="11">
        <v>44673</v>
      </c>
      <c r="B9" t="s">
        <v>25</v>
      </c>
      <c r="C9" s="12" t="s">
        <v>26</v>
      </c>
      <c r="D9" s="12" t="s">
        <v>11</v>
      </c>
      <c r="E9" s="15" t="s">
        <v>22</v>
      </c>
      <c r="F9" s="5">
        <v>-1</v>
      </c>
      <c r="G9" s="5">
        <v>179</v>
      </c>
      <c r="H9" s="9">
        <v>1.0804</v>
      </c>
      <c r="I9" s="9">
        <v>162</v>
      </c>
      <c r="J9" s="9">
        <f>I9*F9</f>
        <v>-162</v>
      </c>
      <c r="K9" s="9">
        <v>1.07</v>
      </c>
    </row>
    <row r="10" spans="1:11" ht="19.5" customHeight="1" x14ac:dyDescent="0.25">
      <c r="A10" s="11">
        <v>44678</v>
      </c>
      <c r="B10" t="s">
        <v>27</v>
      </c>
      <c r="C10" s="12" t="s">
        <v>28</v>
      </c>
      <c r="D10" s="12" t="s">
        <v>29</v>
      </c>
      <c r="E10" s="15" t="s">
        <v>22</v>
      </c>
      <c r="F10" s="5">
        <v>-22</v>
      </c>
      <c r="G10" s="9">
        <v>14.55</v>
      </c>
      <c r="H10" s="9">
        <v>1.0733999999999999</v>
      </c>
      <c r="I10" s="9">
        <f>G10/H10</f>
        <v>13.555058692006709</v>
      </c>
      <c r="J10" s="9">
        <v>-297.47000000000003</v>
      </c>
      <c r="K10" s="9">
        <v>1.55</v>
      </c>
    </row>
    <row r="11" spans="1:11" ht="33" customHeight="1" x14ac:dyDescent="0.25">
      <c r="A11" s="11">
        <v>44711</v>
      </c>
      <c r="B11" t="s">
        <v>34</v>
      </c>
      <c r="C11" s="12" t="s">
        <v>35</v>
      </c>
      <c r="D11" s="12" t="s">
        <v>32</v>
      </c>
      <c r="E11" s="15" t="s">
        <v>22</v>
      </c>
      <c r="F11" s="5">
        <v>15</v>
      </c>
      <c r="G11" s="9">
        <v>36.5</v>
      </c>
      <c r="H11" s="9">
        <v>1.0753999999999999</v>
      </c>
      <c r="I11" s="9">
        <f>G11/H11</f>
        <v>33.940859215175749</v>
      </c>
      <c r="J11" s="9">
        <v>510.39</v>
      </c>
      <c r="K11" s="9">
        <v>1.1100000000000001</v>
      </c>
    </row>
    <row r="12" spans="1:11" ht="19.5" customHeight="1" x14ac:dyDescent="0.25">
      <c r="A12" s="11">
        <v>44712</v>
      </c>
      <c r="B12" t="s">
        <v>25</v>
      </c>
      <c r="C12" s="12" t="s">
        <v>26</v>
      </c>
      <c r="D12" s="12" t="s">
        <v>11</v>
      </c>
      <c r="E12" s="15" t="s">
        <v>22</v>
      </c>
      <c r="F12" s="5">
        <v>1</v>
      </c>
      <c r="G12" s="5">
        <v>166</v>
      </c>
      <c r="H12" s="9">
        <v>1.0712999999999999</v>
      </c>
      <c r="I12" s="9">
        <f>G12/H12</f>
        <v>154.9519275646411</v>
      </c>
      <c r="J12" s="9">
        <v>155.34</v>
      </c>
      <c r="K12" s="9">
        <v>1.04</v>
      </c>
    </row>
    <row r="13" spans="1:11" ht="19.5" customHeight="1" x14ac:dyDescent="0.25">
      <c r="A13" s="11">
        <v>44712</v>
      </c>
      <c r="B13" t="s">
        <v>36</v>
      </c>
      <c r="C13" s="12" t="s">
        <v>37</v>
      </c>
      <c r="D13" s="12" t="s">
        <v>38</v>
      </c>
      <c r="E13" s="15" t="s">
        <v>22</v>
      </c>
      <c r="F13" s="5">
        <v>34</v>
      </c>
      <c r="G13" s="9">
        <v>11.2</v>
      </c>
      <c r="H13" s="9">
        <v>1.071</v>
      </c>
      <c r="I13" s="9">
        <f>G13/H13</f>
        <v>10.457516339869281</v>
      </c>
      <c r="J13" s="9">
        <v>356.45</v>
      </c>
      <c r="K13" s="9">
        <v>1.75</v>
      </c>
    </row>
    <row r="14" spans="1:11" ht="19.5" customHeight="1" x14ac:dyDescent="0.25">
      <c r="A14" s="11">
        <v>44728</v>
      </c>
      <c r="B14" t="s">
        <v>23</v>
      </c>
      <c r="C14" s="12" t="s">
        <v>24</v>
      </c>
      <c r="D14" s="12" t="s">
        <v>11</v>
      </c>
      <c r="E14" s="15" t="s">
        <v>22</v>
      </c>
      <c r="F14" s="5">
        <v>1</v>
      </c>
      <c r="G14" s="9">
        <v>155.59</v>
      </c>
      <c r="H14" s="9">
        <v>1.0595000000000001</v>
      </c>
      <c r="I14" s="9">
        <v>147.22</v>
      </c>
      <c r="J14" s="9">
        <v>147.22</v>
      </c>
      <c r="K14" s="9">
        <v>1.02</v>
      </c>
    </row>
    <row r="15" spans="1:11" ht="19.5" customHeight="1" x14ac:dyDescent="0.25">
      <c r="A15" s="11">
        <v>44728</v>
      </c>
      <c r="B15" t="s">
        <v>25</v>
      </c>
      <c r="C15" s="12" t="s">
        <v>26</v>
      </c>
      <c r="D15" s="12" t="s">
        <v>11</v>
      </c>
      <c r="E15" s="15" t="s">
        <v>22</v>
      </c>
      <c r="F15" s="5">
        <v>1</v>
      </c>
      <c r="G15" s="9">
        <v>160.65</v>
      </c>
      <c r="H15" s="9">
        <v>1.0596000000000001</v>
      </c>
      <c r="I15" s="9">
        <v>151.99</v>
      </c>
      <c r="J15" s="9">
        <f>I15*F15</f>
        <v>151.99</v>
      </c>
      <c r="K15" s="9">
        <v>1.03</v>
      </c>
    </row>
    <row r="16" spans="1:11" ht="19.5" customHeight="1" x14ac:dyDescent="0.25">
      <c r="A16" s="11">
        <v>44872</v>
      </c>
      <c r="B16" t="s">
        <v>23</v>
      </c>
      <c r="C16" s="12" t="s">
        <v>24</v>
      </c>
      <c r="D16" s="12" t="s">
        <v>11</v>
      </c>
      <c r="E16" s="15" t="s">
        <v>22</v>
      </c>
      <c r="F16" s="5">
        <v>1</v>
      </c>
      <c r="G16" s="5">
        <v>141</v>
      </c>
      <c r="H16" s="9">
        <v>0.999</v>
      </c>
      <c r="I16" s="9">
        <v>142.36000000000001</v>
      </c>
      <c r="J16" s="9">
        <f>I16*F16</f>
        <v>142.36000000000001</v>
      </c>
      <c r="K16" s="9">
        <v>1.5</v>
      </c>
    </row>
    <row r="17" spans="1:11" ht="19.5" customHeight="1" x14ac:dyDescent="0.25">
      <c r="A17" s="11">
        <v>44872</v>
      </c>
      <c r="B17" t="s">
        <v>25</v>
      </c>
      <c r="C17" s="12" t="s">
        <v>26</v>
      </c>
      <c r="D17" s="12" t="s">
        <v>11</v>
      </c>
      <c r="E17" s="15" t="s">
        <v>22</v>
      </c>
      <c r="F17" s="5">
        <v>1</v>
      </c>
      <c r="G17" s="5">
        <v>142</v>
      </c>
      <c r="H17" s="9">
        <v>0.999</v>
      </c>
      <c r="I17" s="9">
        <v>143.47999999999999</v>
      </c>
      <c r="J17" s="9">
        <f>I17*F17</f>
        <v>143.47999999999999</v>
      </c>
      <c r="K17" s="9">
        <v>1.5</v>
      </c>
    </row>
    <row r="18" spans="1:11" ht="19.5" customHeight="1" x14ac:dyDescent="0.25">
      <c r="A18" s="11">
        <v>44872</v>
      </c>
      <c r="B18" t="s">
        <v>30</v>
      </c>
      <c r="C18" s="12" t="s">
        <v>31</v>
      </c>
      <c r="D18" s="12" t="s">
        <v>32</v>
      </c>
      <c r="E18" s="16" t="s">
        <v>33</v>
      </c>
      <c r="F18" s="5">
        <v>8</v>
      </c>
      <c r="G18" s="9">
        <v>67.599999999999994</v>
      </c>
      <c r="H18" s="24">
        <v>1</v>
      </c>
      <c r="I18" s="9">
        <f>G18/H18</f>
        <v>67.599999999999994</v>
      </c>
      <c r="J18" s="9">
        <f>I18*F18</f>
        <v>540.79999999999995</v>
      </c>
      <c r="K18" s="9">
        <v>0.65</v>
      </c>
    </row>
    <row r="19" spans="1:11" ht="19.5" customHeight="1" x14ac:dyDescent="0.25">
      <c r="A19" s="11">
        <v>45242</v>
      </c>
      <c r="B19" t="s">
        <v>23</v>
      </c>
      <c r="C19" s="12" t="s">
        <v>24</v>
      </c>
      <c r="D19" s="12" t="s">
        <v>11</v>
      </c>
      <c r="E19" t="s">
        <v>22</v>
      </c>
      <c r="F19" s="5">
        <v>1</v>
      </c>
      <c r="G19" s="9">
        <v>466.59</v>
      </c>
      <c r="H19" s="24">
        <v>1.0764</v>
      </c>
      <c r="I19" s="9">
        <v>433.47</v>
      </c>
      <c r="J19" s="9">
        <v>433.47</v>
      </c>
      <c r="K19" s="9">
        <v>3.08</v>
      </c>
    </row>
    <row r="20" spans="1:11" ht="19.5" customHeight="1" x14ac:dyDescent="0.25">
      <c r="A20" s="11">
        <v>45242</v>
      </c>
      <c r="B20" t="s">
        <v>42</v>
      </c>
      <c r="C20" s="12" t="s">
        <v>43</v>
      </c>
      <c r="D20" s="12" t="s">
        <v>11</v>
      </c>
      <c r="E20" t="s">
        <v>22</v>
      </c>
      <c r="F20" s="5">
        <v>7</v>
      </c>
      <c r="G20" s="9">
        <v>103.66500000000001</v>
      </c>
      <c r="H20" s="24">
        <v>1.0764</v>
      </c>
      <c r="I20" s="9">
        <v>96.307134894091419</v>
      </c>
      <c r="J20" s="9">
        <v>674.15</v>
      </c>
      <c r="K20" s="9">
        <v>3.68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0"/>
  <sheetViews>
    <sheetView workbookViewId="0">
      <selection activeCell="C28" sqref="C28"/>
    </sheetView>
  </sheetViews>
  <sheetFormatPr baseColWidth="10" defaultColWidth="9.140625" defaultRowHeight="15" x14ac:dyDescent="0.25"/>
  <cols>
    <col min="1" max="1" width="13.5703125" style="10" bestFit="1" customWidth="1"/>
    <col min="2" max="2" width="11.5703125" style="7" bestFit="1" customWidth="1"/>
    <col min="3" max="3" width="13.5703125" style="7" bestFit="1" customWidth="1"/>
  </cols>
  <sheetData>
    <row r="1" spans="1:3" ht="18.75" customHeight="1" x14ac:dyDescent="0.25">
      <c r="A1" s="8" t="s">
        <v>8</v>
      </c>
      <c r="B1" s="5" t="s">
        <v>9</v>
      </c>
      <c r="C1" s="5" t="s">
        <v>3</v>
      </c>
    </row>
    <row r="2" spans="1:3" ht="18.75" customHeight="1" x14ac:dyDescent="0.25">
      <c r="A2" s="8">
        <v>44615</v>
      </c>
      <c r="B2" s="5">
        <v>2100</v>
      </c>
      <c r="C2" s="6">
        <f>Actors!B3</f>
        <v>1</v>
      </c>
    </row>
    <row r="3" spans="1:3" ht="18.75" customHeight="1" x14ac:dyDescent="0.25">
      <c r="A3" s="8">
        <v>44615</v>
      </c>
      <c r="B3" s="5">
        <v>400</v>
      </c>
      <c r="C3" s="5">
        <f>Actors!B4</f>
        <v>2</v>
      </c>
    </row>
    <row r="4" spans="1:3" ht="18.75" customHeight="1" x14ac:dyDescent="0.25">
      <c r="A4" s="8">
        <v>44622</v>
      </c>
      <c r="B4" s="5">
        <v>167</v>
      </c>
      <c r="C4" s="5">
        <v>1</v>
      </c>
    </row>
    <row r="5" spans="1:3" ht="18.75" customHeight="1" x14ac:dyDescent="0.25">
      <c r="A5" s="8">
        <v>44644</v>
      </c>
      <c r="B5" s="9">
        <v>7.0000000000000007E-2</v>
      </c>
      <c r="C5" s="5">
        <v>0</v>
      </c>
    </row>
    <row r="6" spans="1:3" ht="18.75" customHeight="1" x14ac:dyDescent="0.25">
      <c r="A6" s="8">
        <v>44649</v>
      </c>
      <c r="B6" s="9">
        <v>6.56</v>
      </c>
      <c r="C6" s="5">
        <f>Actors!B6</f>
        <v>0</v>
      </c>
    </row>
    <row r="7" spans="1:3" ht="18.75" customHeight="1" x14ac:dyDescent="0.25">
      <c r="A7" s="8">
        <v>44655</v>
      </c>
      <c r="B7" s="5">
        <v>167</v>
      </c>
      <c r="C7" s="5">
        <v>1</v>
      </c>
    </row>
    <row r="8" spans="1:3" ht="18.75" customHeight="1" x14ac:dyDescent="0.25">
      <c r="A8" s="8">
        <v>44684</v>
      </c>
      <c r="B8" s="5">
        <v>167</v>
      </c>
      <c r="C8" s="5">
        <v>1</v>
      </c>
    </row>
    <row r="9" spans="1:3" ht="18.75" customHeight="1" x14ac:dyDescent="0.25">
      <c r="A9" s="8">
        <v>44719</v>
      </c>
      <c r="B9" s="5">
        <v>167</v>
      </c>
      <c r="C9" s="5">
        <v>1</v>
      </c>
    </row>
    <row r="10" spans="1:3" ht="18.75" customHeight="1" x14ac:dyDescent="0.25">
      <c r="A10" s="8">
        <v>44740</v>
      </c>
      <c r="B10" s="9">
        <v>6.76</v>
      </c>
      <c r="C10" s="5">
        <v>0</v>
      </c>
    </row>
    <row r="11" spans="1:3" ht="18.75" customHeight="1" x14ac:dyDescent="0.25">
      <c r="A11" s="8">
        <v>44743</v>
      </c>
      <c r="B11" s="9">
        <v>0.04</v>
      </c>
      <c r="C11" s="5">
        <f>Actors!B12</f>
        <v>0</v>
      </c>
    </row>
    <row r="12" spans="1:3" ht="18.75" customHeight="1" x14ac:dyDescent="0.25">
      <c r="A12" s="8">
        <v>44748</v>
      </c>
      <c r="B12" s="5">
        <v>167</v>
      </c>
      <c r="C12" s="5">
        <v>1</v>
      </c>
    </row>
    <row r="13" spans="1:3" ht="18.75" customHeight="1" x14ac:dyDescent="0.25">
      <c r="A13" s="8">
        <v>44775</v>
      </c>
      <c r="B13" s="9">
        <v>7.02</v>
      </c>
      <c r="C13" s="5">
        <f>Actors!B14</f>
        <v>0</v>
      </c>
    </row>
    <row r="14" spans="1:3" ht="18.75" customHeight="1" x14ac:dyDescent="0.25">
      <c r="A14" s="8">
        <v>44811</v>
      </c>
      <c r="B14" s="5">
        <v>167</v>
      </c>
      <c r="C14" s="5">
        <v>1</v>
      </c>
    </row>
    <row r="15" spans="1:3" ht="18.75" customHeight="1" x14ac:dyDescent="0.25">
      <c r="A15" s="8">
        <v>44833</v>
      </c>
      <c r="B15" s="9">
        <v>7.7</v>
      </c>
      <c r="C15" s="5">
        <f>Actors!B16</f>
        <v>0</v>
      </c>
    </row>
    <row r="16" spans="1:3" ht="18.75" customHeight="1" x14ac:dyDescent="0.25">
      <c r="A16" s="8">
        <v>44835</v>
      </c>
      <c r="B16" s="9">
        <v>0.7</v>
      </c>
      <c r="C16" s="5">
        <f>Actors!B18</f>
        <v>0</v>
      </c>
    </row>
    <row r="17" spans="1:3" ht="18.75" customHeight="1" x14ac:dyDescent="0.25">
      <c r="A17" s="8">
        <v>44838</v>
      </c>
      <c r="B17" s="5">
        <v>167</v>
      </c>
      <c r="C17" s="5">
        <v>1</v>
      </c>
    </row>
    <row r="18" spans="1:3" ht="18.75" customHeight="1" x14ac:dyDescent="0.25">
      <c r="A18" s="8">
        <v>44862</v>
      </c>
      <c r="B18" s="9">
        <v>8.61</v>
      </c>
      <c r="C18" s="5">
        <f>Actors!B19</f>
        <v>0</v>
      </c>
    </row>
    <row r="19" spans="1:3" ht="18.75" customHeight="1" x14ac:dyDescent="0.25">
      <c r="A19" s="8">
        <v>44866</v>
      </c>
      <c r="B19" s="5">
        <v>170</v>
      </c>
      <c r="C19" s="5">
        <v>1</v>
      </c>
    </row>
    <row r="20" spans="1:3" x14ac:dyDescent="0.25">
      <c r="A20" s="10">
        <v>45292</v>
      </c>
      <c r="B20" s="7">
        <v>67</v>
      </c>
      <c r="C20" s="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B4"/>
  <sheetViews>
    <sheetView workbookViewId="0"/>
  </sheetViews>
  <sheetFormatPr baseColWidth="10" defaultColWidth="9.140625" defaultRowHeight="15" x14ac:dyDescent="0.25"/>
  <cols>
    <col min="1" max="1" width="13.5703125" bestFit="1" customWidth="1"/>
    <col min="2" max="2" width="13.5703125" style="7" bestFit="1" customWidth="1"/>
  </cols>
  <sheetData>
    <row r="1" spans="1:2" ht="18.75" customHeight="1" x14ac:dyDescent="0.25">
      <c r="A1" t="s">
        <v>3</v>
      </c>
      <c r="B1" s="5" t="s">
        <v>4</v>
      </c>
    </row>
    <row r="2" spans="1:2" ht="18.75" customHeight="1" x14ac:dyDescent="0.25">
      <c r="A2" t="s">
        <v>5</v>
      </c>
      <c r="B2" s="5">
        <v>0</v>
      </c>
    </row>
    <row r="3" spans="1:2" ht="18.75" customHeight="1" x14ac:dyDescent="0.25">
      <c r="A3" t="s">
        <v>6</v>
      </c>
      <c r="B3" s="6">
        <v>1</v>
      </c>
    </row>
    <row r="4" spans="1:2" ht="18.75" customHeight="1" x14ac:dyDescent="0.25">
      <c r="A4" t="s">
        <v>7</v>
      </c>
      <c r="B4" s="5">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3"/>
  <sheetViews>
    <sheetView workbookViewId="0"/>
  </sheetViews>
  <sheetFormatPr baseColWidth="10" defaultColWidth="9.140625" defaultRowHeight="15" x14ac:dyDescent="0.25"/>
  <cols>
    <col min="1" max="1" width="13.5703125" style="4" bestFit="1" customWidth="1"/>
    <col min="2" max="2" width="13.5703125" bestFit="1" customWidth="1"/>
  </cols>
  <sheetData>
    <row r="1" spans="1:2" ht="18.75" customHeight="1" x14ac:dyDescent="0.25">
      <c r="A1" s="1" t="s">
        <v>0</v>
      </c>
    </row>
    <row r="2" spans="1:2" ht="18.75" customHeight="1" x14ac:dyDescent="0.25">
      <c r="A2" s="2"/>
    </row>
    <row r="3" spans="1:2" ht="18.75" customHeight="1" x14ac:dyDescent="0.25">
      <c r="A3" s="3" t="s">
        <v>1</v>
      </c>
      <c r="B3"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Portfolio</vt:lpstr>
      <vt:lpstr>Cashflows</vt:lpstr>
      <vt:lpstr>Deposits</vt:lpstr>
      <vt:lpstr>Actors</vt:lpstr>
      <vt:lpstr>Feuil1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Antoine Geller</cp:lastModifiedBy>
  <dcterms:created xsi:type="dcterms:W3CDTF">2023-02-12T10:16:42Z</dcterms:created>
  <dcterms:modified xsi:type="dcterms:W3CDTF">2024-01-20T15:02:07Z</dcterms:modified>
</cp:coreProperties>
</file>