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" sheetId="1" state="visible" r:id="rId2"/>
    <sheet name="Product backlog" sheetId="2" state="visible" r:id="rId3"/>
    <sheet name="Sprint 1" sheetId="3" state="visible" r:id="rId4"/>
    <sheet name="Sprint 2" sheetId="4" state="visible" r:id="rId5"/>
  </sheets>
  <definedNames>
    <definedName function="false" hidden="true" localSheetId="2" name="_xlnm._FilterDatabase" vbProcedure="false">'Sprint 1'!$A$10:$E$10</definedName>
    <definedName function="false" hidden="true" localSheetId="3" name="_xlnm._FilterDatabase" vbProcedure="false">'Sprint 2'!$A$10:$E$10</definedName>
    <definedName function="false" hidden="false" localSheetId="1" name="Z_988818D5_2AEF_4A9A_A55E_18240173EC63_.wvu.FilterData" vbProcedure="false">'Product backlog'!$A$10:$F$10</definedName>
    <definedName function="false" hidden="false" localSheetId="1" name="Z_AF9CDD9E_3CB3_EE48_8887_F1090B6AE042_.wvu.FilterData" vbProcedure="false">'Product backlog'!$A$10:$F$10</definedName>
    <definedName function="false" hidden="false" localSheetId="1" name="Z_F117AA09_D9DE_4D2E_A2DF_77AB3D7617C3_.wvu.FilterData" vbProcedure="false">'Product backlog'!$A$10:$F$10</definedName>
    <definedName function="false" hidden="false" localSheetId="2" name="Z_988818D5_2AEF_4A9A_A55E_18240173EC63_.wvu.FilterData" vbProcedure="false">'Sprint 1'!$A$10:$E$10</definedName>
    <definedName function="false" hidden="false" localSheetId="2" name="Z_AF9CDD9E_3CB3_EE48_8887_F1090B6AE042_.wvu.FilterData" vbProcedure="false">'Sprint 1'!$A$10:$E$10</definedName>
    <definedName function="false" hidden="false" localSheetId="2" name="Z_F117AA09_D9DE_4D2E_A2DF_77AB3D7617C3_.wvu.FilterData" vbProcedure="false">'Sprint 1'!$A$10:$E$10</definedName>
    <definedName function="false" hidden="false" localSheetId="3" name="Z_988818D5_2AEF_4A9A_A55E_18240173EC63_.wvu.FilterData" vbProcedure="false">'Sprint 2'!$A$10:$E$10</definedName>
    <definedName function="false" hidden="false" localSheetId="3" name="Z_AF9CDD9E_3CB3_EE48_8887_F1090B6AE042_.wvu.FilterData" vbProcedure="false">'Sprint 2'!$A$10:$E$10</definedName>
    <definedName function="false" hidden="false" localSheetId="3" name="Z_F117AA09_D9DE_4D2E_A2DF_77AB3D7617C3_.wvu.FilterData" vbProcedure="false">'Sprint 2'!$A$10:$E$10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<sst xmlns="http://schemas.openxmlformats.org/spreadsheetml/2006/main" count="179" uniqueCount="114">
  <si>
    <t xml:space="preserve">Project Name</t>
  </si>
  <si>
    <t xml:space="preserve">What is this?</t>
  </si>
  <si>
    <t xml:space="preserve">This workbook is meant to help manage and piroritize the user stories and features using scrum.</t>
  </si>
  <si>
    <t xml:space="preserve">How to use and read this document?</t>
  </si>
  <si>
    <r>
      <rPr>
        <b val="true"/>
        <sz val="10"/>
        <rFont val="Calibri"/>
        <family val="2"/>
        <charset val="1"/>
      </rPr>
      <t xml:space="preserve">Before project start:</t>
    </r>
    <r>
      <rPr>
        <sz val="10"/>
        <rFont val="Calibri"/>
        <family val="2"/>
        <charset val="1"/>
      </rPr>
      <t xml:space="preserve"> The product owner is responsible for managing and maintaining the product backlog of user stories. </t>
    </r>
  </si>
  <si>
    <r>
      <rPr>
        <b val="true"/>
        <sz val="10"/>
        <rFont val="Calibri"/>
        <family val="2"/>
        <charset val="1"/>
      </rPr>
      <t xml:space="preserve">Before each sprint:</t>
    </r>
    <r>
      <rPr>
        <sz val="10"/>
        <rFont val="Calibri"/>
        <family val="2"/>
        <charset val="1"/>
      </rPr>
      <t xml:space="preserve"> The vendor will break down the user stories into tasks.</t>
    </r>
  </si>
  <si>
    <t xml:space="preserve">Notes</t>
  </si>
  <si>
    <t xml:space="preserve">Cells that you can edit have a blue background.</t>
  </si>
  <si>
    <t xml:space="preserve">Sprints are assumed to be 2 weeks long (10 working days)/</t>
  </si>
  <si>
    <t xml:space="preserve">Licence</t>
  </si>
  <si>
    <t xml:space="preserve">This work is licensed under a Creative Commons Attribution-Share Alike 3.0 Unported License.</t>
  </si>
  <si>
    <t xml:space="preserve">Origins</t>
  </si>
  <si>
    <t xml:space="preserve">This work is inspired by the Scrum Template published by Nicolas Martignole on his "Touilleur Express" blog. Adapted by Olivier Gérardin.</t>
  </si>
  <si>
    <t xml:space="preserve">Organizations</t>
  </si>
  <si>
    <t xml:space="preserve">Group 4</t>
  </si>
  <si>
    <t xml:space="preserve">Project</t>
  </si>
  <si>
    <t xml:space="preserve">DoughDoughs Online Ordering System</t>
  </si>
  <si>
    <t xml:space="preserve">Product Owner</t>
  </si>
  <si>
    <t xml:space="preserve">Emma Monroy- Rincon, Lindy Nguyen</t>
  </si>
  <si>
    <t xml:space="preserve">Scrum Master</t>
  </si>
  <si>
    <t xml:space="preserve">Francesca Nazzal</t>
  </si>
  <si>
    <t xml:space="preserve">Development Team</t>
  </si>
  <si>
    <t xml:space="preserve">Antoine Gaton and Wesley McElhinny</t>
  </si>
  <si>
    <t xml:space="preserve"> Story ID</t>
  </si>
  <si>
    <t xml:space="preserve">Title</t>
  </si>
  <si>
    <t xml:space="preserve">Description</t>
  </si>
  <si>
    <t xml:space="preserve">Acceptance Criteria</t>
  </si>
  <si>
    <t xml:space="preserve">Priority #</t>
  </si>
  <si>
    <t xml:space="preserve">Sprint #</t>
  </si>
  <si>
    <t xml:space="preserve">Responsibility</t>
  </si>
  <si>
    <t xml:space="preserve">Website Setup &amp; Menu </t>
  </si>
  <si>
    <t xml:space="preserve">View restaurant's menu with descriptions, images, and prices.</t>
  </si>
  <si>
    <t xml:space="preserve">Menu items are displayed with descriptions, prices, and images. Menu is accessible on both mobile and desktop devices.</t>
  </si>
  <si>
    <t xml:space="preserve">High</t>
  </si>
  <si>
    <t xml:space="preserve">Dev Team</t>
  </si>
  <si>
    <t xml:space="preserve">User Authentication System</t>
  </si>
  <si>
    <t xml:space="preserve">Implement the authentication system for user registration</t>
  </si>
  <si>
    <t xml:space="preserve">Have Next-Auth implemented for authentication and have a successful logon.</t>
  </si>
  <si>
    <t xml:space="preserve">Admin Dashboard</t>
  </si>
  <si>
    <t xml:space="preserve">Create a back-end dashboard for administrators</t>
  </si>
  <si>
    <t xml:space="preserve">Dashboard appears with only administrative items when logged in under an admin</t>
  </si>
  <si>
    <t xml:space="preserve">Additional pages</t>
  </si>
  <si>
    <t xml:space="preserve">Create additional pages for information about the company</t>
  </si>
  <si>
    <t xml:space="preserve">Have a filled out menu page, about us page, contact page, order confirmation page, user profile page and checkout flow page</t>
  </si>
  <si>
    <t xml:space="preserve">Medium</t>
  </si>
  <si>
    <t xml:space="preserve">Database Integration</t>
  </si>
  <si>
    <t xml:space="preserve">Integrate the backend database with the website</t>
  </si>
  <si>
    <t xml:space="preserve">Successful checkout of a pizza and updated admin page based on sales</t>
  </si>
  <si>
    <t xml:space="preserve">Testing</t>
  </si>
  <si>
    <t xml:space="preserve">The system will undergo regression testing against it</t>
  </si>
  <si>
    <t xml:space="preserve">System does not break and functionality works as intended</t>
  </si>
  <si>
    <t xml:space="preserve">Documentation</t>
  </si>
  <si>
    <t xml:space="preserve">Documentation is created for the client to utilize the website</t>
  </si>
  <si>
    <t xml:space="preserve">Completed package is delivered </t>
  </si>
  <si>
    <t xml:space="preserve">Low</t>
  </si>
  <si>
    <t xml:space="preserve">1 &amp; 2</t>
  </si>
  <si>
    <t xml:space="preserve">Confirmation email Template</t>
  </si>
  <si>
    <t xml:space="preserve">Create a template for confirmation email of order</t>
  </si>
  <si>
    <t xml:space="preserve">Have a completed template ready to be sent out to customer</t>
  </si>
  <si>
    <t xml:space="preserve">Customer Presentation </t>
  </si>
  <si>
    <t xml:space="preserve">Customer introduction</t>
  </si>
  <si>
    <t xml:space="preserve">Setup and organize customer introduction to product</t>
  </si>
  <si>
    <t xml:space="preserve"> </t>
  </si>
  <si>
    <t xml:space="preserve">Start date</t>
  </si>
  <si>
    <t xml:space="preserve">Total Team Members</t>
  </si>
  <si>
    <t xml:space="preserve">week 1</t>
  </si>
  <si>
    <t xml:space="preserve">week 2</t>
  </si>
  <si>
    <t xml:space="preserve">Task ID</t>
  </si>
  <si>
    <t xml:space="preserve">Story ID</t>
  </si>
  <si>
    <t xml:space="preserve">Initial estimate</t>
  </si>
  <si>
    <t xml:space="preserve">Set up Next.js 13 framework</t>
  </si>
  <si>
    <t xml:space="preserve">Antoine Gaton</t>
  </si>
  <si>
    <t xml:space="preserve">Set up sdhadcn/ui component library</t>
  </si>
  <si>
    <t xml:space="preserve">Configure Tailwind CSS with custom theme</t>
  </si>
  <si>
    <t xml:space="preserve">Establish project structure and organization</t>
  </si>
  <si>
    <t xml:space="preserve">Implement responsive navigation bar</t>
  </si>
  <si>
    <t xml:space="preserve">Create hero section with video background</t>
  </si>
  <si>
    <t xml:space="preserve">Wesley McElhinny</t>
  </si>
  <si>
    <t xml:space="preserve">Build feature showcase with hover effects</t>
  </si>
  <si>
    <t xml:space="preserve">Add popular pizzas gallery with dynamic loading</t>
  </si>
  <si>
    <t xml:space="preserve">Implement custom order scheme</t>
  </si>
  <si>
    <t xml:space="preserve">Set up responsive breakpoints</t>
  </si>
  <si>
    <t xml:space="preserve">Establish component  styling patters</t>
  </si>
  <si>
    <t xml:space="preserve">Create Consistent typography system</t>
  </si>
  <si>
    <t xml:space="preserve">Create login page with form validation</t>
  </si>
  <si>
    <t xml:space="preserve">Create Registration Flow with email verification</t>
  </si>
  <si>
    <t xml:space="preserve">Password reset functionality</t>
  </si>
  <si>
    <t xml:space="preserve">Protected routes implementation</t>
  </si>
  <si>
    <t xml:space="preserve">Create Order management interface</t>
  </si>
  <si>
    <t xml:space="preserve">Implement product inventory control</t>
  </si>
  <si>
    <t xml:space="preserve">Implement user mangement system</t>
  </si>
  <si>
    <t xml:space="preserve">Create sales analytics overview</t>
  </si>
  <si>
    <t xml:space="preserve">Create Menu page with filtering options</t>
  </si>
  <si>
    <t xml:space="preserve">Create About us page</t>
  </si>
  <si>
    <t xml:space="preserve">Create/fill Contacts page</t>
  </si>
  <si>
    <t xml:space="preserve">Create/fill Oder confirmation page</t>
  </si>
  <si>
    <t xml:space="preserve">Create user checkout page</t>
  </si>
  <si>
    <t xml:space="preserve">Create checkout flow page</t>
  </si>
  <si>
    <t xml:space="preserve">Create customer confirmation email.</t>
  </si>
  <si>
    <t xml:space="preserve">Create documentation for the basic user guide for the product</t>
  </si>
  <si>
    <t xml:space="preserve">Product Owner/dev team</t>
  </si>
  <si>
    <t xml:space="preserve">Remaining units (actual)</t>
  </si>
  <si>
    <t xml:space="preserve">Remaining units (ideal)</t>
  </si>
  <si>
    <t xml:space="preserve">Connect order menu to database</t>
  </si>
  <si>
    <t xml:space="preserve">Connect login page to database</t>
  </si>
  <si>
    <t xml:space="preserve">Test forms for input validation</t>
  </si>
  <si>
    <t xml:space="preserve">Wes McElhinny</t>
  </si>
  <si>
    <t xml:space="preserve">Test page loading on multiple devices</t>
  </si>
  <si>
    <t xml:space="preserve">Emma Monroy- Rincon</t>
  </si>
  <si>
    <t xml:space="preserve">Test functional use of ordering</t>
  </si>
  <si>
    <t xml:space="preserve">Lindy Nguyen</t>
  </si>
  <si>
    <t xml:space="preserve">Test page navigation</t>
  </si>
  <si>
    <t xml:space="preserve">Finalize documentation for the basic user guide for the product</t>
  </si>
  <si>
    <t xml:space="preserve">Organize and conduct a meeting to review sprint 2 and the final product.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</si>
</sst>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m/d/yyyy"/>
    <numFmt numFmtId="167" formatCode="ddd\ dd/mm"/>
    <numFmt numFmtId="168" formatCode="0.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sz val="14"/>
      <color rgb="FFFFFFFF"/>
      <name val="Calibri"/>
      <family val="2"/>
      <charset val="1"/>
    </font>
    <font>
      <sz val="10"/>
      <name val="Calibri"/>
      <family val="2"/>
      <charset val="1"/>
    </font>
    <font>
      <b val="true"/>
      <i val="true"/>
      <sz val="10"/>
      <name val="Calibri"/>
      <family val="2"/>
      <charset val="1"/>
    </font>
    <font>
      <sz val="10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u val="single"/>
      <sz val="10"/>
      <color rgb="FF0000D4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Times New Roman"/>
      <family val="1"/>
      <charset val="1"/>
    </font>
    <font>
      <sz val="12"/>
      <color rgb="FFFFFFFF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color rgb="FF000000"/>
      <name val="Arial"/>
      <family val="2"/>
    </font>
    <font>
      <sz val="11.25"/>
      <color rgb="FF000000"/>
      <name val="Arial"/>
      <family val="2"/>
    </font>
    <font>
      <b val="true"/>
      <sz val="11.25"/>
      <color rgb="FF000000"/>
      <name val="Arial"/>
      <family val="2"/>
    </font>
    <font>
      <sz val="10.35"/>
      <color rgb="FF000000"/>
      <name val="Arial"/>
      <family val="2"/>
    </font>
    <font>
      <i val="true"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7F7F7F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5" fontId="1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20" fillId="3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9" fillId="4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9" fillId="4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9" fillId="4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9" fillId="4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9" fillId="4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9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9" fillId="4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9" fillId="4" borderId="1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9" fillId="4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9" fillId="4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3" fillId="3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9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3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2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9" fillId="4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9" fillId="4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9" fillId="4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19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3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3" fillId="3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FF7F7F7F"/>
        </patternFill>
      </fill>
    </dxf>
    <dxf>
      <fill>
        <patternFill patternType="solid">
          <fgColor rgb="FFCC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0C0C0"/>
        </patternFill>
      </fill>
    </dxf>
    <dxf>
      <font>
        <color rgb="FF339966"/>
      </font>
    </dxf>
    <dxf>
      <font>
        <color rgb="FFDD0806"/>
      </font>
    </dxf>
    <dxf>
      <font>
        <color rgb="FF339966"/>
      </font>
    </dxf>
    <dxf>
      <font>
        <color rgb="FFDD0806"/>
      </font>
    </dxf>
  </dxfs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  <a:ea typeface="Arial"/>
              </a:rPr>
              <a:t>Burndown Chart </a:t>
            </a:r>
          </a:p>
        </c:rich>
      </c:tx>
      <c:layout>
        <c:manualLayout>
          <c:xMode val="edge"/>
          <c:yMode val="edge"/>
          <c:x val="0.403605905735378"/>
          <c:y val="0.042933001920686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76263486655"/>
          <c:y val="0.168907468082703"/>
          <c:w val="0.880238500851789"/>
          <c:h val="0.6618461190825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90"/>
            </a:solidFill>
            <a:ln w="1260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1'!$F$43:$S$43</c:f>
              <c:numCache>
                <c:formatCode>General</c:formatCode>
                <c:ptCount val="14"/>
                <c:pt idx="0">
                  <c:v>59</c:v>
                </c:pt>
                <c:pt idx="1">
                  <c:v>55</c:v>
                </c:pt>
                <c:pt idx="2">
                  <c:v>49</c:v>
                </c:pt>
                <c:pt idx="3">
                  <c:v>47</c:v>
                </c:pt>
                <c:pt idx="4">
                  <c:v>45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20884"/>
            </a:solidFill>
            <a:ln w="12600">
              <a:solidFill>
                <a:srgbClr val="f20884"/>
              </a:solidFill>
              <a:round/>
            </a:ln>
          </c:spPr>
          <c:marker>
            <c:symbol val="square"/>
            <c:size val="5"/>
            <c:spPr>
              <a:solidFill>
                <a:srgbClr val="f20884"/>
              </a:solidFill>
            </c:spPr>
          </c:marker>
          <c:dLbls>
            <c:txPr>
              <a:bodyPr wrap="square"/>
              <a:lstStyle/>
              <a:p>
                <a:pPr>
                  <a:defRPr b="0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1'!$F$44:$S$44</c:f>
              <c:numCache>
                <c:formatCode>General</c:formatCode>
                <c:ptCount val="14"/>
                <c:pt idx="0">
                  <c:v>59.4285714285714</c:v>
                </c:pt>
                <c:pt idx="1">
                  <c:v>54.8571428571429</c:v>
                </c:pt>
                <c:pt idx="2">
                  <c:v>50.2857142857143</c:v>
                </c:pt>
                <c:pt idx="3">
                  <c:v>45.7142857142857</c:v>
                </c:pt>
                <c:pt idx="4">
                  <c:v>41.1428571428572</c:v>
                </c:pt>
                <c:pt idx="5">
                  <c:v>36.5714285714286</c:v>
                </c:pt>
                <c:pt idx="6">
                  <c:v>32</c:v>
                </c:pt>
                <c:pt idx="7">
                  <c:v>27.4285714285714</c:v>
                </c:pt>
                <c:pt idx="8">
                  <c:v>22.8571428571429</c:v>
                </c:pt>
                <c:pt idx="9">
                  <c:v>18.2857142857143</c:v>
                </c:pt>
                <c:pt idx="10">
                  <c:v>13.7142857142857</c:v>
                </c:pt>
                <c:pt idx="11">
                  <c:v>9.14285714285716</c:v>
                </c:pt>
                <c:pt idx="12">
                  <c:v>4.57142857142859</c:v>
                </c:pt>
                <c:pt idx="13">
                  <c:v>2.1316282072803E-014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43001255"/>
        <c:axId val="36734236"/>
      </c:lineChart>
      <c:catAx>
        <c:axId val="43001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13685406019307"/>
              <c:y val="0.913456106654615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734236"/>
        <c:crosses val="autoZero"/>
        <c:auto val="1"/>
        <c:lblAlgn val="ctr"/>
        <c:lblOffset val="100"/>
        <c:noMultiLvlLbl val="0"/>
      </c:catAx>
      <c:valAx>
        <c:axId val="3673423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0.0243043725156161"/>
              <c:y val="0.280420291492487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001255"/>
        <c:crosses val="autoZero"/>
        <c:crossBetween val="between"/>
      </c:valAx>
      <c:spPr>
        <a:gradFill>
          <a:gsLst>
            <a:gs pos="0">
              <a:srgbClr val="ffffef"/>
            </a:gs>
            <a:gs pos="100000">
              <a:srgbClr val="ffff99"/>
            </a:gs>
          </a:gsLst>
          <a:lin ang="5400000"/>
        </a:gradFill>
        <a:ln w="324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803805275259501"/>
          <c:y val="0.304812731741866"/>
          <c:w val="0.13580642307352"/>
          <c:h val="0.170670332875057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103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  <a:ea typeface="Arial"/>
              </a:rPr>
              <a:t>Burndown Chart </a:t>
            </a:r>
          </a:p>
        </c:rich>
      </c:tx>
      <c:layout>
        <c:manualLayout>
          <c:xMode val="edge"/>
          <c:yMode val="edge"/>
          <c:x val="0.403605905735378"/>
          <c:y val="0.042905692438402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76263486655"/>
          <c:y val="0.168967714528462"/>
          <c:w val="0.880238500851789"/>
          <c:h val="0.66185216652506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90"/>
            </a:solidFill>
            <a:ln w="1260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2'!$F$21:$S$21</c:f>
              <c:numCache>
                <c:formatCode>General</c:formatCode>
                <c:ptCount val="14"/>
              </c:numCache>
            </c:numRef>
          </c:val>
          <c:smooth val="1"/>
        </c:ser>
        <c:ser>
          <c:idx val="1"/>
          <c:order val="1"/>
          <c:spPr>
            <a:solidFill>
              <a:srgbClr val="f20884"/>
            </a:solidFill>
            <a:ln w="12600">
              <a:solidFill>
                <a:srgbClr val="f20884"/>
              </a:solidFill>
              <a:round/>
            </a:ln>
          </c:spPr>
          <c:marker>
            <c:symbol val="square"/>
            <c:size val="5"/>
            <c:spPr>
              <a:solidFill>
                <a:srgbClr val="f20884"/>
              </a:solidFill>
            </c:spPr>
          </c:marker>
          <c:dLbls>
            <c:txPr>
              <a:bodyPr wrap="square"/>
              <a:lstStyle/>
              <a:p>
                <a:pPr>
                  <a:defRPr b="0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2'!$F$22:$S$22</c:f>
              <c:numCache>
                <c:formatCode>General</c:formatCode>
                <c:ptCount val="14"/>
                <c:pt idx="0">
                  <c:v>59.4285714285714</c:v>
                </c:pt>
                <c:pt idx="1">
                  <c:v>54.8571428571429</c:v>
                </c:pt>
                <c:pt idx="2">
                  <c:v>50.2857142857143</c:v>
                </c:pt>
                <c:pt idx="3">
                  <c:v>45.7142857142857</c:v>
                </c:pt>
                <c:pt idx="4">
                  <c:v>41.1428571428572</c:v>
                </c:pt>
                <c:pt idx="5">
                  <c:v>36.5714285714286</c:v>
                </c:pt>
                <c:pt idx="6">
                  <c:v>32</c:v>
                </c:pt>
                <c:pt idx="7">
                  <c:v>27.4285714285714</c:v>
                </c:pt>
                <c:pt idx="8">
                  <c:v>22.8571428571429</c:v>
                </c:pt>
                <c:pt idx="9">
                  <c:v>18.2857142857143</c:v>
                </c:pt>
                <c:pt idx="10">
                  <c:v>13.7142857142857</c:v>
                </c:pt>
                <c:pt idx="11">
                  <c:v>9.14285714285716</c:v>
                </c:pt>
                <c:pt idx="12">
                  <c:v>4.57142857142859</c:v>
                </c:pt>
                <c:pt idx="13">
                  <c:v>2.1316282072803E-014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73074647"/>
        <c:axId val="2100127"/>
      </c:lineChart>
      <c:catAx>
        <c:axId val="730746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13685406019307"/>
              <c:y val="0.913551401869159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00127"/>
        <c:crosses val="autoZero"/>
        <c:auto val="1"/>
        <c:lblAlgn val="ctr"/>
        <c:lblOffset val="100"/>
        <c:noMultiLvlLbl val="0"/>
      </c:catAx>
      <c:valAx>
        <c:axId val="210012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US" sz="11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0.0243043725156161"/>
              <c:y val="0.2803738317757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074647"/>
        <c:crosses val="autoZero"/>
        <c:crossBetween val="between"/>
      </c:valAx>
      <c:spPr>
        <a:gradFill>
          <a:gsLst>
            <a:gs pos="0">
              <a:srgbClr val="ffffef"/>
            </a:gs>
            <a:gs pos="100000">
              <a:srgbClr val="ffff99"/>
            </a:gs>
          </a:gsLst>
          <a:lin ang="5400000"/>
        </a:gradFill>
        <a:ln w="324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803805275259501"/>
          <c:y val="0.304812731741866"/>
          <c:w val="0.13580642307352"/>
          <c:h val="0.170670332875057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103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creativecommons.org/licenses/by-sa/3.0/" TargetMode="External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18</xdr:row>
      <xdr:rowOff>95400</xdr:rowOff>
    </xdr:from>
    <xdr:to>
      <xdr:col>1</xdr:col>
      <xdr:colOff>893160</xdr:colOff>
      <xdr:row>20</xdr:row>
      <xdr:rowOff>64800</xdr:rowOff>
    </xdr:to>
    <xdr:pic>
      <xdr:nvPicPr>
        <xdr:cNvPr id="0" name="Picture 2" descr="">
          <a:hlinkClick r:id="rId1"/>
        </xdr:cNvPr>
        <xdr:cNvPicPr/>
      </xdr:nvPicPr>
      <xdr:blipFill>
        <a:blip r:embed="rId2"/>
        <a:stretch/>
      </xdr:blipFill>
      <xdr:spPr>
        <a:xfrm>
          <a:off x="2655360" y="3353040"/>
          <a:ext cx="826560" cy="293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857160</xdr:colOff>
      <xdr:row>46</xdr:row>
      <xdr:rowOff>61920</xdr:rowOff>
    </xdr:from>
    <xdr:to>
      <xdr:col>9</xdr:col>
      <xdr:colOff>399240</xdr:colOff>
      <xdr:row>67</xdr:row>
      <xdr:rowOff>47520</xdr:rowOff>
    </xdr:to>
    <xdr:graphicFrame>
      <xdr:nvGraphicFramePr>
        <xdr:cNvPr id="1" name="Chart 14"/>
        <xdr:cNvGraphicFramePr/>
      </xdr:nvGraphicFramePr>
      <xdr:xfrm>
        <a:off x="6440040" y="9439560"/>
        <a:ext cx="12678840" cy="31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857160</xdr:colOff>
      <xdr:row>29</xdr:row>
      <xdr:rowOff>133560</xdr:rowOff>
    </xdr:from>
    <xdr:to>
      <xdr:col>19</xdr:col>
      <xdr:colOff>7560</xdr:colOff>
      <xdr:row>52</xdr:row>
      <xdr:rowOff>17640</xdr:rowOff>
    </xdr:to>
    <xdr:graphicFrame>
      <xdr:nvGraphicFramePr>
        <xdr:cNvPr id="2" name="Chart 14"/>
        <xdr:cNvGraphicFramePr/>
      </xdr:nvGraphicFramePr>
      <xdr:xfrm>
        <a:off x="4319280" y="5950080"/>
        <a:ext cx="12678840" cy="33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0:G20" headerRowCount="1" totalsRowCount="0" totalsRowShown="0">
  <autoFilter ref="A10:G20"/>
  <tableColumns count="7">
    <tableColumn id="1" name=" Story ID"/>
    <tableColumn id="2" name="Title"/>
    <tableColumn id="3" name="Description"/>
    <tableColumn id="4" name="Acceptance Criteria"/>
    <tableColumn id="5" name="Priority #"/>
    <tableColumn id="6" name="Sprint #"/>
    <tableColumn id="7" name="Responsibil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35"/>
  <sheetViews>
    <sheetView showFormulas="false" showGridLines="true" showRowColHeaders="true" showZeros="true" rightToLeft="false" tabSelected="false" showOutlineSymbols="true" defaultGridColor="true" view="normal" topLeftCell="A7" colorId="64" zoomScale="69" zoomScaleNormal="69" zoomScalePageLayoutView="100" workbookViewId="0">
      <selection pane="topLeft" activeCell="B15" activeCellId="0" sqref="B15"/>
    </sheetView>
  </sheetViews>
  <sheetFormatPr defaultColWidth="11.453125" defaultRowHeight="12.75" zeroHeight="false" outlineLevelRow="0" outlineLevelCol="0"/>
  <cols>
    <col collapsed="false" customWidth="true" hidden="false" outlineLevel="0" max="1" min="1" style="1" width="36.73"/>
    <col collapsed="false" customWidth="true" hidden="false" outlineLevel="0" max="2" min="2" style="2" width="114.82"/>
    <col collapsed="false" customWidth="false" hidden="false" outlineLevel="0" max="16384" min="3" style="2" width="11.45"/>
  </cols>
  <sheetData>
    <row r="2" s="5" customFormat="true" ht="39.75" hidden="false" customHeight="true" outlineLevel="0" collapsed="false">
      <c r="A2" s="3" t="s">
        <v>0</v>
      </c>
      <c r="B2" s="3"/>
      <c r="C2" s="4"/>
      <c r="D2" s="4"/>
    </row>
    <row r="3" customFormat="false" ht="12.75" hidden="false" customHeight="false" outlineLevel="0" collapsed="false">
      <c r="A3" s="6"/>
      <c r="B3" s="4"/>
      <c r="C3" s="7"/>
      <c r="D3" s="7"/>
    </row>
    <row r="4" s="9" customFormat="true" ht="12.75" hidden="false" customHeight="false" outlineLevel="0" collapsed="false">
      <c r="A4" s="6"/>
      <c r="B4" s="8"/>
      <c r="C4" s="8"/>
      <c r="D4" s="8"/>
    </row>
    <row r="5" s="9" customFormat="true" ht="12.75" hidden="false" customHeight="false" outlineLevel="0" collapsed="false">
      <c r="A5" s="6"/>
      <c r="B5" s="8"/>
      <c r="C5" s="8"/>
      <c r="D5" s="8"/>
    </row>
    <row r="6" s="10" customFormat="true" ht="12.75" hidden="false" customHeight="false" outlineLevel="0" collapsed="false">
      <c r="A6" s="6" t="s">
        <v>1</v>
      </c>
      <c r="B6" s="7" t="s">
        <v>2</v>
      </c>
      <c r="C6" s="7"/>
      <c r="D6" s="7"/>
    </row>
    <row r="7" s="9" customFormat="true" ht="12.75" hidden="false" customHeight="false" outlineLevel="0" collapsed="false">
      <c r="A7" s="6"/>
      <c r="B7" s="8"/>
      <c r="C7" s="8"/>
      <c r="D7" s="8"/>
    </row>
    <row r="8" s="9" customFormat="true" ht="12.75" hidden="false" customHeight="false" outlineLevel="0" collapsed="false">
      <c r="A8" s="6"/>
      <c r="B8" s="11"/>
      <c r="C8" s="8"/>
      <c r="D8" s="8"/>
    </row>
    <row r="9" s="10" customFormat="true" ht="12.75" hidden="false" customHeight="false" outlineLevel="0" collapsed="false">
      <c r="A9" s="12"/>
      <c r="B9" s="11"/>
      <c r="C9" s="7"/>
      <c r="D9" s="7"/>
    </row>
    <row r="10" s="9" customFormat="true" ht="12.75" hidden="false" customHeight="false" outlineLevel="0" collapsed="false">
      <c r="A10" s="6"/>
      <c r="B10" s="8"/>
      <c r="C10" s="8"/>
      <c r="D10" s="8"/>
    </row>
    <row r="11" s="10" customFormat="true" ht="12.75" hidden="false" customHeight="false" outlineLevel="0" collapsed="false">
      <c r="A11" s="6" t="s">
        <v>3</v>
      </c>
      <c r="B11" s="13" t="s">
        <v>4</v>
      </c>
      <c r="C11" s="7"/>
      <c r="D11" s="7"/>
    </row>
    <row r="12" customFormat="false" ht="12.75" hidden="false" customHeight="false" outlineLevel="0" collapsed="false">
      <c r="A12" s="6"/>
      <c r="B12" s="13" t="s">
        <v>5</v>
      </c>
      <c r="C12" s="7"/>
      <c r="D12" s="7"/>
    </row>
    <row r="13" customFormat="false" ht="12.75" hidden="false" customHeight="false" outlineLevel="0" collapsed="false">
      <c r="A13" s="6"/>
      <c r="B13" s="13"/>
      <c r="C13" s="7"/>
      <c r="D13" s="7"/>
    </row>
    <row r="14" customFormat="false" ht="12.75" hidden="false" customHeight="false" outlineLevel="0" collapsed="false">
      <c r="A14" s="6"/>
      <c r="B14" s="7"/>
      <c r="C14" s="7"/>
      <c r="D14" s="7"/>
    </row>
    <row r="15" customFormat="false" ht="12.75" hidden="false" customHeight="false" outlineLevel="0" collapsed="false">
      <c r="A15" s="6" t="s">
        <v>6</v>
      </c>
      <c r="B15" s="14" t="s">
        <v>7</v>
      </c>
      <c r="C15" s="7"/>
      <c r="D15" s="7"/>
    </row>
    <row r="16" customFormat="false" ht="12.75" hidden="false" customHeight="false" outlineLevel="0" collapsed="false">
      <c r="A16" s="6"/>
      <c r="B16" s="7" t="s">
        <v>8</v>
      </c>
      <c r="C16" s="7"/>
      <c r="D16" s="7"/>
    </row>
    <row r="17" s="10" customFormat="true" ht="12.75" hidden="false" customHeight="false" outlineLevel="0" collapsed="false">
      <c r="A17" s="6"/>
      <c r="B17" s="7"/>
      <c r="C17" s="7"/>
      <c r="D17" s="7"/>
    </row>
    <row r="18" s="9" customFormat="true" ht="12.75" hidden="false" customHeight="false" outlineLevel="0" collapsed="false">
      <c r="A18" s="6" t="s">
        <v>9</v>
      </c>
      <c r="B18" s="15" t="s">
        <v>10</v>
      </c>
      <c r="C18" s="8"/>
      <c r="D18" s="8"/>
    </row>
    <row r="19" customFormat="false" ht="12.75" hidden="false" customHeight="false" outlineLevel="0" collapsed="false">
      <c r="A19" s="6"/>
      <c r="B19" s="7"/>
      <c r="C19" s="7"/>
      <c r="D19" s="7"/>
    </row>
    <row r="20" customFormat="false" ht="12.75" hidden="false" customHeight="false" outlineLevel="0" collapsed="false">
      <c r="A20" s="6"/>
      <c r="B20" s="7"/>
      <c r="C20" s="7"/>
      <c r="D20" s="7"/>
    </row>
    <row r="21" customFormat="false" ht="12.75" hidden="false" customHeight="false" outlineLevel="0" collapsed="false">
      <c r="A21" s="6"/>
      <c r="B21" s="7"/>
      <c r="C21" s="7"/>
      <c r="D21" s="7"/>
    </row>
    <row r="22" customFormat="false" ht="12.75" hidden="false" customHeight="false" outlineLevel="0" collapsed="false">
      <c r="A22" s="6"/>
      <c r="B22" s="7"/>
      <c r="C22" s="7"/>
      <c r="D22" s="7"/>
    </row>
    <row r="23" customFormat="false" ht="12.75" hidden="false" customHeight="false" outlineLevel="0" collapsed="false">
      <c r="A23" s="6" t="s">
        <v>11</v>
      </c>
      <c r="B23" s="7" t="s">
        <v>12</v>
      </c>
      <c r="C23" s="7"/>
      <c r="D23" s="7"/>
    </row>
    <row r="24" customFormat="false" ht="12.75" hidden="false" customHeight="false" outlineLevel="0" collapsed="false">
      <c r="A24" s="6"/>
      <c r="B24" s="11"/>
      <c r="C24" s="7"/>
      <c r="D24" s="7"/>
    </row>
    <row r="31" s="2" customFormat="true" ht="12" hidden="false" customHeight="false" outlineLevel="0" collapsed="false"/>
    <row r="32" s="2" customFormat="true" ht="12" hidden="false" customHeight="false" outlineLevel="0" collapsed="false"/>
    <row r="33" s="2" customFormat="true" ht="12" hidden="false" customHeight="false" outlineLevel="0" collapsed="false"/>
    <row r="34" s="2" customFormat="true" ht="12" hidden="false" customHeight="false" outlineLevel="0" collapsed="false"/>
    <row r="35" s="2" customFormat="true" ht="12" hidden="false" customHeight="false" outlineLevel="0" collapsed="false"/>
  </sheetData>
  <mergeCells count="1"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C24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B54" activeCellId="0" sqref="B54"/>
    </sheetView>
  </sheetViews>
  <sheetFormatPr defaultColWidth="11.453125" defaultRowHeight="15" zeroHeight="false" outlineLevelRow="0" outlineLevelCol="0"/>
  <cols>
    <col collapsed="false" customWidth="true" hidden="false" outlineLevel="0" max="1" min="1" style="16" width="14.54"/>
    <col collapsed="false" customWidth="true" hidden="false" outlineLevel="0" max="2" min="2" style="17" width="38.54"/>
    <col collapsed="false" customWidth="true" hidden="false" outlineLevel="0" max="3" min="3" style="17" width="67.27"/>
    <col collapsed="false" customWidth="true" hidden="false" outlineLevel="0" max="4" min="4" style="17" width="125.36"/>
    <col collapsed="false" customWidth="true" hidden="false" outlineLevel="0" max="5" min="5" style="16" width="15.54"/>
    <col collapsed="false" customWidth="true" hidden="false" outlineLevel="0" max="6" min="6" style="17" width="11.82"/>
    <col collapsed="false" customWidth="true" hidden="false" outlineLevel="0" max="7" min="7" style="17" width="20.54"/>
    <col collapsed="false" customWidth="false" hidden="false" outlineLevel="0" max="16384" min="8" style="17" width="11.45"/>
  </cols>
  <sheetData>
    <row r="2" customFormat="false" ht="15" hidden="false" customHeight="true" outlineLevel="0" collapsed="false">
      <c r="A2" s="18" t="s">
        <v>0</v>
      </c>
      <c r="B2" s="18"/>
      <c r="C2" s="18"/>
      <c r="D2" s="18"/>
      <c r="E2" s="18"/>
      <c r="F2" s="18"/>
    </row>
    <row r="3" customFormat="false" ht="15" hidden="false" customHeight="false" outlineLevel="0" collapsed="false">
      <c r="D3" s="16"/>
    </row>
    <row r="4" customFormat="false" ht="15" hidden="false" customHeight="false" outlineLevel="0" collapsed="false">
      <c r="B4" s="19" t="s">
        <v>13</v>
      </c>
      <c r="C4" s="20" t="s">
        <v>14</v>
      </c>
      <c r="D4" s="16"/>
    </row>
    <row r="5" customFormat="false" ht="15" hidden="false" customHeight="false" outlineLevel="0" collapsed="false">
      <c r="B5" s="19" t="s">
        <v>15</v>
      </c>
      <c r="C5" s="20" t="s">
        <v>16</v>
      </c>
      <c r="D5" s="16"/>
    </row>
    <row r="6" customFormat="false" ht="15" hidden="false" customHeight="false" outlineLevel="0" collapsed="false">
      <c r="B6" s="19" t="s">
        <v>17</v>
      </c>
      <c r="C6" s="20" t="s">
        <v>18</v>
      </c>
      <c r="D6" s="16"/>
    </row>
    <row r="7" customFormat="false" ht="15" hidden="false" customHeight="false" outlineLevel="0" collapsed="false">
      <c r="B7" s="19" t="s">
        <v>19</v>
      </c>
      <c r="C7" s="20" t="s">
        <v>20</v>
      </c>
      <c r="D7" s="16"/>
    </row>
    <row r="8" customFormat="false" ht="15" hidden="false" customHeight="false" outlineLevel="0" collapsed="false">
      <c r="B8" s="19" t="s">
        <v>21</v>
      </c>
      <c r="C8" s="20" t="s">
        <v>22</v>
      </c>
      <c r="D8" s="16"/>
    </row>
    <row r="9" customFormat="false" ht="15" hidden="false" customHeight="false" outlineLevel="0" collapsed="false">
      <c r="D9" s="16"/>
    </row>
    <row r="10" s="23" customFormat="true" ht="15" hidden="false" customHeight="false" outlineLevel="0" collapsed="false">
      <c r="A10" s="21" t="s">
        <v>23</v>
      </c>
      <c r="B10" s="22" t="s">
        <v>24</v>
      </c>
      <c r="C10" s="22" t="s">
        <v>25</v>
      </c>
      <c r="D10" s="22" t="s">
        <v>26</v>
      </c>
      <c r="E10" s="22" t="s">
        <v>27</v>
      </c>
      <c r="F10" s="22" t="s">
        <v>28</v>
      </c>
      <c r="G10" s="22" t="s">
        <v>29</v>
      </c>
    </row>
    <row r="11" s="20" customFormat="true" ht="15" hidden="false" customHeight="false" outlineLevel="0" collapsed="false">
      <c r="A11" s="24" t="n">
        <v>1</v>
      </c>
      <c r="B11" s="24" t="s">
        <v>30</v>
      </c>
      <c r="C11" s="24" t="s">
        <v>31</v>
      </c>
      <c r="D11" s="24" t="s">
        <v>32</v>
      </c>
      <c r="E11" s="24" t="s">
        <v>33</v>
      </c>
      <c r="F11" s="24" t="n">
        <v>1</v>
      </c>
      <c r="G11" s="24" t="s">
        <v>34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</row>
    <row r="12" s="20" customFormat="true" ht="15" hidden="false" customHeight="false" outlineLevel="0" collapsed="false">
      <c r="A12" s="24" t="n">
        <v>2</v>
      </c>
      <c r="B12" s="24" t="s">
        <v>35</v>
      </c>
      <c r="C12" s="24" t="s">
        <v>36</v>
      </c>
      <c r="D12" s="24" t="s">
        <v>37</v>
      </c>
      <c r="E12" s="24" t="s">
        <v>33</v>
      </c>
      <c r="F12" s="24" t="n">
        <v>1</v>
      </c>
      <c r="G12" s="24" t="s">
        <v>34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</row>
    <row r="13" s="20" customFormat="true" ht="15" hidden="false" customHeight="false" outlineLevel="0" collapsed="false">
      <c r="A13" s="24" t="n">
        <v>3</v>
      </c>
      <c r="B13" s="24" t="s">
        <v>38</v>
      </c>
      <c r="C13" s="24" t="s">
        <v>39</v>
      </c>
      <c r="D13" s="24" t="s">
        <v>40</v>
      </c>
      <c r="E13" s="24" t="s">
        <v>33</v>
      </c>
      <c r="F13" s="24" t="n">
        <v>1</v>
      </c>
      <c r="G13" s="24" t="s">
        <v>34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</row>
    <row r="14" s="20" customFormat="true" ht="15" hidden="false" customHeight="false" outlineLevel="0" collapsed="false">
      <c r="A14" s="24" t="n">
        <v>4</v>
      </c>
      <c r="B14" s="24" t="s">
        <v>41</v>
      </c>
      <c r="C14" s="24" t="s">
        <v>42</v>
      </c>
      <c r="D14" s="24" t="s">
        <v>43</v>
      </c>
      <c r="E14" s="24" t="s">
        <v>44</v>
      </c>
      <c r="F14" s="24" t="n">
        <v>1</v>
      </c>
      <c r="G14" s="24" t="s">
        <v>34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</row>
    <row r="15" s="20" customFormat="true" ht="15" hidden="false" customHeight="false" outlineLevel="0" collapsed="false">
      <c r="A15" s="24" t="n">
        <v>5</v>
      </c>
      <c r="B15" s="24" t="s">
        <v>45</v>
      </c>
      <c r="C15" s="24" t="s">
        <v>46</v>
      </c>
      <c r="D15" s="24" t="s">
        <v>47</v>
      </c>
      <c r="E15" s="24" t="s">
        <v>44</v>
      </c>
      <c r="F15" s="24" t="n">
        <v>2</v>
      </c>
      <c r="G15" s="24" t="s">
        <v>34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</row>
    <row r="16" s="20" customFormat="true" ht="15" hidden="false" customHeight="false" outlineLevel="0" collapsed="false">
      <c r="A16" s="24" t="n">
        <v>6</v>
      </c>
      <c r="B16" s="24" t="s">
        <v>48</v>
      </c>
      <c r="C16" s="24" t="s">
        <v>49</v>
      </c>
      <c r="D16" s="24" t="s">
        <v>50</v>
      </c>
      <c r="E16" s="24" t="s">
        <v>44</v>
      </c>
      <c r="F16" s="24" t="n">
        <v>2</v>
      </c>
      <c r="G16" s="24" t="s">
        <v>34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</row>
    <row r="17" s="20" customFormat="true" ht="15" hidden="false" customHeight="false" outlineLevel="0" collapsed="false">
      <c r="A17" s="24" t="n">
        <v>7</v>
      </c>
      <c r="B17" s="24" t="s">
        <v>51</v>
      </c>
      <c r="C17" s="24" t="s">
        <v>52</v>
      </c>
      <c r="D17" s="24" t="s">
        <v>53</v>
      </c>
      <c r="E17" s="24" t="s">
        <v>54</v>
      </c>
      <c r="F17" s="24" t="s">
        <v>55</v>
      </c>
      <c r="G17" s="24" t="s">
        <v>17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</row>
    <row r="18" s="20" customFormat="true" ht="15" hidden="false" customHeight="false" outlineLevel="0" collapsed="false">
      <c r="A18" s="24" t="n">
        <v>8</v>
      </c>
      <c r="B18" s="24" t="s">
        <v>56</v>
      </c>
      <c r="C18" s="24" t="s">
        <v>57</v>
      </c>
      <c r="D18" s="24" t="s">
        <v>58</v>
      </c>
      <c r="E18" s="24" t="s">
        <v>54</v>
      </c>
      <c r="F18" s="24" t="s">
        <v>55</v>
      </c>
      <c r="G18" s="24" t="s">
        <v>17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</row>
    <row r="19" s="20" customFormat="true" ht="15" hidden="false" customHeight="false" outlineLevel="0" collapsed="false">
      <c r="A19" s="24"/>
      <c r="B19" s="24" t="s">
        <v>59</v>
      </c>
      <c r="C19" s="26" t="s">
        <v>60</v>
      </c>
      <c r="D19" s="26" t="s">
        <v>61</v>
      </c>
      <c r="E19" s="24" t="s">
        <v>54</v>
      </c>
      <c r="F19" s="24" t="n">
        <v>1</v>
      </c>
      <c r="G19" s="24" t="s">
        <v>17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</row>
    <row r="20" s="20" customFormat="true" ht="15" hidden="false" customHeight="false" outlineLevel="0" collapsed="false">
      <c r="C20" s="24" t="s">
        <v>62</v>
      </c>
      <c r="D20" s="24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</row>
    <row r="21" s="20" customFormat="true" ht="15" hidden="false" customHeight="false" outlineLevel="0" collapsed="false"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</row>
    <row r="22" s="17" customFormat="true" ht="15" hidden="false" customHeight="false" outlineLevel="0" collapsed="false"/>
    <row r="23" s="17" customFormat="true" ht="15" hidden="false" customHeight="false" outlineLevel="0" collapsed="false"/>
    <row r="24" s="17" customFormat="true" ht="15" hidden="false" customHeight="false" outlineLevel="0" collapsed="false"/>
  </sheetData>
  <mergeCells count="1">
    <mergeCell ref="A2:F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S1048576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I25" activeCellId="0" sqref="I25"/>
    </sheetView>
  </sheetViews>
  <sheetFormatPr defaultColWidth="11.453125" defaultRowHeight="12" zeroHeight="false" outlineLevelRow="0" outlineLevelCol="0"/>
  <cols>
    <col collapsed="false" customWidth="true" hidden="false" outlineLevel="0" max="1" min="1" style="27" width="6.82"/>
    <col collapsed="false" customWidth="true" hidden="false" outlineLevel="0" max="2" min="2" style="27" width="27.21"/>
    <col collapsed="false" customWidth="true" hidden="false" outlineLevel="0" max="3" min="3" style="28" width="45.18"/>
    <col collapsed="false" customWidth="true" hidden="false" outlineLevel="0" max="4" min="4" style="28" width="130.13"/>
    <col collapsed="false" customWidth="true" hidden="false" outlineLevel="0" max="5" min="5" style="29" width="10.45"/>
    <col collapsed="false" customWidth="false" hidden="false" outlineLevel="0" max="12" min="6" style="29" width="11.45"/>
    <col collapsed="false" customWidth="false" hidden="false" outlineLevel="0" max="16384" min="13" style="27" width="11.45"/>
  </cols>
  <sheetData>
    <row r="2" customFormat="false" ht="43.5" hidden="false" customHeight="true" outlineLevel="0" collapsed="false">
      <c r="A2" s="30" t="str">
        <f aca="false">CONCATENATE("Sprint #",E5, "Tracking Sheet")</f>
        <v>Sprint #1Tracking Sheet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4" customFormat="false" ht="12.75" hidden="false" customHeight="false" outlineLevel="0" collapsed="false">
      <c r="A4" s="31"/>
      <c r="C4" s="32" t="s">
        <v>15</v>
      </c>
      <c r="D4" s="33"/>
      <c r="E4" s="34" t="s">
        <v>16</v>
      </c>
      <c r="F4" s="34"/>
      <c r="G4" s="34"/>
      <c r="H4" s="34"/>
      <c r="I4" s="34"/>
      <c r="J4" s="34"/>
    </row>
    <row r="5" customFormat="false" ht="12.75" hidden="false" customHeight="false" outlineLevel="0" collapsed="false">
      <c r="C5" s="35" t="s">
        <v>28</v>
      </c>
      <c r="D5" s="35"/>
      <c r="E5" s="36" t="n">
        <v>1</v>
      </c>
    </row>
    <row r="6" customFormat="false" ht="12.75" hidden="false" customHeight="false" outlineLevel="0" collapsed="false">
      <c r="C6" s="35" t="s">
        <v>63</v>
      </c>
      <c r="D6" s="35"/>
      <c r="E6" s="37" t="n">
        <v>45615</v>
      </c>
    </row>
    <row r="7" customFormat="false" ht="12.75" hidden="false" customHeight="false" outlineLevel="0" collapsed="false">
      <c r="C7" s="38"/>
      <c r="D7" s="35" t="s">
        <v>64</v>
      </c>
      <c r="E7" s="39" t="n">
        <v>4</v>
      </c>
    </row>
    <row r="8" customFormat="false" ht="12.75" hidden="false" customHeight="false" outlineLevel="0" collapsed="false">
      <c r="F8" s="40" t="s">
        <v>65</v>
      </c>
      <c r="G8" s="40"/>
      <c r="H8" s="40"/>
      <c r="I8" s="40"/>
      <c r="J8" s="40"/>
      <c r="K8" s="40"/>
      <c r="L8" s="40"/>
      <c r="M8" s="40" t="s">
        <v>66</v>
      </c>
      <c r="N8" s="40"/>
      <c r="O8" s="40"/>
      <c r="P8" s="40"/>
      <c r="Q8" s="40"/>
      <c r="R8" s="40"/>
      <c r="S8" s="40"/>
    </row>
    <row r="9" customFormat="false" ht="12.75" hidden="false" customHeight="true" outlineLevel="0" collapsed="false">
      <c r="F9" s="41" t="n">
        <v>1</v>
      </c>
      <c r="G9" s="42" t="n">
        <v>2</v>
      </c>
      <c r="H9" s="41" t="n">
        <v>3</v>
      </c>
      <c r="I9" s="42" t="n">
        <v>4</v>
      </c>
      <c r="J9" s="41" t="n">
        <v>5</v>
      </c>
      <c r="K9" s="42" t="n">
        <v>6</v>
      </c>
      <c r="L9" s="41" t="n">
        <v>7</v>
      </c>
      <c r="M9" s="42" t="n">
        <v>8</v>
      </c>
      <c r="N9" s="41" t="n">
        <v>9</v>
      </c>
      <c r="O9" s="42" t="n">
        <v>10</v>
      </c>
      <c r="P9" s="41" t="n">
        <v>11</v>
      </c>
      <c r="Q9" s="42" t="n">
        <v>12</v>
      </c>
      <c r="R9" s="41" t="n">
        <v>13</v>
      </c>
      <c r="S9" s="42" t="n">
        <v>14</v>
      </c>
    </row>
    <row r="10" s="38" customFormat="true" ht="27" hidden="false" customHeight="true" outlineLevel="0" collapsed="false">
      <c r="A10" s="43" t="s">
        <v>67</v>
      </c>
      <c r="B10" s="44" t="s">
        <v>68</v>
      </c>
      <c r="C10" s="45" t="s">
        <v>25</v>
      </c>
      <c r="D10" s="46" t="s">
        <v>29</v>
      </c>
      <c r="E10" s="47" t="s">
        <v>69</v>
      </c>
      <c r="F10" s="48" t="n">
        <f aca="false">E6</f>
        <v>45615</v>
      </c>
      <c r="G10" s="49" t="n">
        <f aca="false">F10+1</f>
        <v>45616</v>
      </c>
      <c r="H10" s="49" t="n">
        <f aca="false">G10+1</f>
        <v>45617</v>
      </c>
      <c r="I10" s="49" t="n">
        <f aca="false">H10+1</f>
        <v>45618</v>
      </c>
      <c r="J10" s="49" t="n">
        <f aca="false">I10+1</f>
        <v>45619</v>
      </c>
      <c r="K10" s="49" t="n">
        <f aca="false">J10+1</f>
        <v>45620</v>
      </c>
      <c r="L10" s="49" t="n">
        <f aca="false">K10+1</f>
        <v>45621</v>
      </c>
      <c r="M10" s="49" t="n">
        <f aca="false">L10+1</f>
        <v>45622</v>
      </c>
      <c r="N10" s="49" t="n">
        <f aca="false">M10+1</f>
        <v>45623</v>
      </c>
      <c r="O10" s="49" t="n">
        <f aca="false">N10+1</f>
        <v>45624</v>
      </c>
      <c r="P10" s="49" t="n">
        <f aca="false">O10+1</f>
        <v>45625</v>
      </c>
      <c r="Q10" s="49" t="n">
        <f aca="false">P10+1</f>
        <v>45626</v>
      </c>
      <c r="R10" s="49" t="n">
        <f aca="false">Q10+1</f>
        <v>45627</v>
      </c>
      <c r="S10" s="49" t="n">
        <f aca="false">R10+1</f>
        <v>45628</v>
      </c>
    </row>
    <row r="11" s="56" customFormat="true" ht="15" hidden="false" customHeight="false" outlineLevel="0" collapsed="false">
      <c r="A11" s="50" t="n">
        <v>1</v>
      </c>
      <c r="B11" s="51" t="n">
        <v>1</v>
      </c>
      <c r="C11" s="52" t="s">
        <v>70</v>
      </c>
      <c r="D11" s="53" t="s">
        <v>71</v>
      </c>
      <c r="E11" s="54" t="n">
        <v>2</v>
      </c>
      <c r="F11" s="55" t="n">
        <v>2</v>
      </c>
      <c r="G11" s="55"/>
      <c r="H11" s="39"/>
      <c r="I11" s="55"/>
      <c r="J11" s="39"/>
      <c r="K11" s="39"/>
      <c r="L11" s="39"/>
      <c r="M11" s="55"/>
      <c r="N11" s="55"/>
      <c r="O11" s="55"/>
      <c r="P11" s="55"/>
      <c r="Q11" s="39"/>
      <c r="R11" s="39"/>
      <c r="S11" s="39"/>
    </row>
    <row r="12" s="56" customFormat="true" ht="15" hidden="false" customHeight="false" outlineLevel="0" collapsed="false">
      <c r="A12" s="50" t="n">
        <v>2</v>
      </c>
      <c r="B12" s="51" t="n">
        <v>1</v>
      </c>
      <c r="C12" s="52" t="s">
        <v>72</v>
      </c>
      <c r="D12" s="53" t="s">
        <v>71</v>
      </c>
      <c r="E12" s="54" t="n">
        <v>1</v>
      </c>
      <c r="F12" s="55" t="n">
        <v>1</v>
      </c>
      <c r="G12" s="55"/>
      <c r="H12" s="39"/>
      <c r="I12" s="55"/>
      <c r="J12" s="39"/>
      <c r="K12" s="39"/>
      <c r="L12" s="39"/>
      <c r="M12" s="55"/>
      <c r="N12" s="55"/>
      <c r="O12" s="55"/>
      <c r="P12" s="55"/>
      <c r="Q12" s="39"/>
      <c r="R12" s="39"/>
      <c r="S12" s="39"/>
    </row>
    <row r="13" s="56" customFormat="true" ht="15" hidden="false" customHeight="false" outlineLevel="0" collapsed="false">
      <c r="A13" s="50" t="n">
        <v>3</v>
      </c>
      <c r="B13" s="51" t="n">
        <v>1</v>
      </c>
      <c r="C13" s="52" t="s">
        <v>73</v>
      </c>
      <c r="D13" s="53" t="s">
        <v>71</v>
      </c>
      <c r="E13" s="54" t="n">
        <v>1</v>
      </c>
      <c r="F13" s="39"/>
      <c r="G13" s="39" t="n">
        <v>1</v>
      </c>
      <c r="H13" s="39"/>
      <c r="I13" s="39"/>
      <c r="J13" s="39"/>
      <c r="K13" s="39"/>
      <c r="L13" s="39"/>
      <c r="M13" s="55"/>
      <c r="N13" s="39"/>
      <c r="O13" s="39"/>
      <c r="P13" s="39"/>
      <c r="Q13" s="39"/>
      <c r="R13" s="39"/>
      <c r="S13" s="39"/>
    </row>
    <row r="14" s="56" customFormat="true" ht="15" hidden="false" customHeight="false" outlineLevel="0" collapsed="false">
      <c r="A14" s="50" t="n">
        <v>4</v>
      </c>
      <c r="B14" s="51" t="n">
        <v>1</v>
      </c>
      <c r="C14" s="52" t="s">
        <v>74</v>
      </c>
      <c r="D14" s="53" t="s">
        <v>71</v>
      </c>
      <c r="E14" s="54" t="n">
        <v>1</v>
      </c>
      <c r="F14" s="39"/>
      <c r="G14" s="39" t="n">
        <v>1</v>
      </c>
      <c r="H14" s="39"/>
      <c r="I14" s="39"/>
      <c r="J14" s="39"/>
      <c r="K14" s="39"/>
      <c r="L14" s="39"/>
      <c r="M14" s="55"/>
      <c r="N14" s="39"/>
      <c r="O14" s="39"/>
      <c r="P14" s="39"/>
      <c r="Q14" s="39"/>
      <c r="R14" s="39"/>
      <c r="S14" s="39"/>
    </row>
    <row r="15" s="56" customFormat="true" ht="15" hidden="false" customHeight="false" outlineLevel="0" collapsed="false">
      <c r="A15" s="50" t="n">
        <v>5</v>
      </c>
      <c r="B15" s="51"/>
      <c r="C15" s="52" t="s">
        <v>75</v>
      </c>
      <c r="D15" s="53" t="s">
        <v>71</v>
      </c>
      <c r="E15" s="54" t="n">
        <v>2</v>
      </c>
      <c r="F15" s="39" t="n">
        <v>2</v>
      </c>
      <c r="G15" s="39"/>
      <c r="H15" s="39"/>
      <c r="I15" s="39"/>
      <c r="J15" s="39"/>
      <c r="K15" s="39"/>
      <c r="L15" s="39"/>
      <c r="M15" s="55"/>
      <c r="N15" s="39"/>
      <c r="O15" s="39"/>
      <c r="P15" s="39"/>
      <c r="Q15" s="39"/>
      <c r="R15" s="39"/>
      <c r="S15" s="39"/>
    </row>
    <row r="16" s="56" customFormat="true" ht="15" hidden="false" customHeight="false" outlineLevel="0" collapsed="false">
      <c r="A16" s="50" t="n">
        <v>6</v>
      </c>
      <c r="B16" s="51" t="n">
        <v>1</v>
      </c>
      <c r="C16" s="52" t="s">
        <v>76</v>
      </c>
      <c r="D16" s="53" t="s">
        <v>77</v>
      </c>
      <c r="E16" s="54" t="n">
        <v>2</v>
      </c>
      <c r="F16" s="39"/>
      <c r="G16" s="39"/>
      <c r="H16" s="39" t="n">
        <v>2</v>
      </c>
      <c r="I16" s="39"/>
      <c r="J16" s="39"/>
      <c r="K16" s="39"/>
      <c r="L16" s="39"/>
      <c r="M16" s="55"/>
      <c r="N16" s="39"/>
      <c r="O16" s="39"/>
      <c r="P16" s="39"/>
      <c r="Q16" s="39"/>
      <c r="R16" s="39"/>
      <c r="S16" s="39"/>
    </row>
    <row r="17" s="56" customFormat="true" ht="15" hidden="false" customHeight="false" outlineLevel="0" collapsed="false">
      <c r="A17" s="50" t="n">
        <v>7</v>
      </c>
      <c r="B17" s="51" t="n">
        <v>1</v>
      </c>
      <c r="C17" s="52" t="s">
        <v>78</v>
      </c>
      <c r="D17" s="53" t="s">
        <v>77</v>
      </c>
      <c r="E17" s="54" t="n">
        <v>2</v>
      </c>
      <c r="F17" s="39"/>
      <c r="G17" s="39"/>
      <c r="H17" s="39" t="n">
        <v>2</v>
      </c>
      <c r="I17" s="39"/>
      <c r="J17" s="39"/>
      <c r="K17" s="39"/>
      <c r="L17" s="39"/>
      <c r="M17" s="55"/>
      <c r="N17" s="39"/>
      <c r="O17" s="39"/>
      <c r="P17" s="39"/>
      <c r="Q17" s="39"/>
      <c r="R17" s="39"/>
      <c r="S17" s="39"/>
    </row>
    <row r="18" s="59" customFormat="true" ht="25.95" hidden="false" customHeight="true" outlineLevel="0" collapsed="false">
      <c r="A18" s="50" t="n">
        <v>8</v>
      </c>
      <c r="B18" s="51" t="n">
        <v>1</v>
      </c>
      <c r="C18" s="57" t="s">
        <v>79</v>
      </c>
      <c r="D18" s="53" t="s">
        <v>71</v>
      </c>
      <c r="E18" s="54" t="n">
        <v>2</v>
      </c>
      <c r="F18" s="58"/>
      <c r="G18" s="58"/>
      <c r="H18" s="58" t="n">
        <v>2</v>
      </c>
      <c r="I18" s="58"/>
      <c r="J18" s="58"/>
      <c r="K18" s="58"/>
      <c r="L18" s="58"/>
      <c r="M18" s="55"/>
      <c r="N18" s="58"/>
      <c r="O18" s="58"/>
      <c r="P18" s="58"/>
      <c r="Q18" s="58"/>
      <c r="R18" s="58"/>
      <c r="S18" s="58"/>
    </row>
    <row r="19" s="59" customFormat="true" ht="19.45" hidden="false" customHeight="true" outlineLevel="0" collapsed="false">
      <c r="A19" s="50" t="n">
        <v>9</v>
      </c>
      <c r="B19" s="51" t="n">
        <v>1</v>
      </c>
      <c r="C19" s="57" t="s">
        <v>80</v>
      </c>
      <c r="D19" s="53" t="s">
        <v>71</v>
      </c>
      <c r="E19" s="54" t="n">
        <v>2</v>
      </c>
      <c r="F19" s="55"/>
      <c r="G19" s="58"/>
      <c r="H19" s="58"/>
      <c r="I19" s="58" t="n">
        <v>2</v>
      </c>
      <c r="J19" s="58"/>
      <c r="K19" s="58"/>
      <c r="L19" s="58"/>
      <c r="M19" s="55"/>
      <c r="N19" s="58"/>
      <c r="O19" s="58"/>
      <c r="P19" s="58"/>
      <c r="Q19" s="58"/>
      <c r="R19" s="58"/>
      <c r="S19" s="58"/>
    </row>
    <row r="20" s="59" customFormat="true" ht="15.1" hidden="false" customHeight="true" outlineLevel="0" collapsed="false">
      <c r="A20" s="50" t="n">
        <v>10</v>
      </c>
      <c r="B20" s="51" t="n">
        <v>1</v>
      </c>
      <c r="C20" s="57" t="s">
        <v>81</v>
      </c>
      <c r="D20" s="53" t="s">
        <v>71</v>
      </c>
      <c r="E20" s="60" t="n">
        <v>2</v>
      </c>
      <c r="F20" s="55"/>
      <c r="G20" s="58"/>
      <c r="H20" s="58"/>
      <c r="I20" s="58"/>
      <c r="J20" s="58" t="n">
        <v>2</v>
      </c>
      <c r="K20" s="58"/>
      <c r="L20" s="58"/>
      <c r="M20" s="55"/>
      <c r="N20" s="58"/>
      <c r="O20" s="58"/>
      <c r="P20" s="58"/>
      <c r="Q20" s="58"/>
      <c r="R20" s="58"/>
      <c r="S20" s="58"/>
    </row>
    <row r="21" s="59" customFormat="true" ht="15" hidden="false" customHeight="false" outlineLevel="0" collapsed="false">
      <c r="A21" s="50" t="n">
        <v>11</v>
      </c>
      <c r="B21" s="51" t="n">
        <v>1</v>
      </c>
      <c r="C21" s="57" t="s">
        <v>82</v>
      </c>
      <c r="D21" s="61" t="s">
        <v>77</v>
      </c>
      <c r="E21" s="60" t="n">
        <v>1</v>
      </c>
      <c r="F21" s="55"/>
      <c r="G21" s="58" t="n">
        <v>1</v>
      </c>
      <c r="H21" s="58"/>
      <c r="I21" s="58"/>
      <c r="J21" s="58"/>
      <c r="K21" s="58"/>
      <c r="L21" s="58"/>
      <c r="M21" s="55"/>
      <c r="N21" s="58"/>
      <c r="O21" s="58"/>
      <c r="P21" s="58"/>
      <c r="Q21" s="58"/>
      <c r="R21" s="58"/>
      <c r="S21" s="58"/>
    </row>
    <row r="22" s="59" customFormat="true" ht="15" hidden="false" customHeight="false" outlineLevel="0" collapsed="false">
      <c r="A22" s="50" t="n">
        <v>12</v>
      </c>
      <c r="B22" s="51" t="n">
        <v>1</v>
      </c>
      <c r="C22" s="57" t="s">
        <v>83</v>
      </c>
      <c r="D22" s="61" t="s">
        <v>77</v>
      </c>
      <c r="E22" s="60" t="n">
        <v>1</v>
      </c>
      <c r="F22" s="55"/>
      <c r="G22" s="58" t="n">
        <v>1</v>
      </c>
      <c r="H22" s="58"/>
      <c r="I22" s="58"/>
      <c r="J22" s="58"/>
      <c r="K22" s="58"/>
      <c r="L22" s="58"/>
      <c r="M22" s="55"/>
      <c r="N22" s="58"/>
      <c r="O22" s="58"/>
      <c r="P22" s="58"/>
      <c r="Q22" s="58"/>
      <c r="R22" s="58"/>
      <c r="S22" s="58"/>
    </row>
    <row r="23" s="59" customFormat="true" ht="15" hidden="false" customHeight="false" outlineLevel="0" collapsed="false">
      <c r="A23" s="62" t="n">
        <v>1</v>
      </c>
      <c r="B23" s="63" t="n">
        <v>2</v>
      </c>
      <c r="C23" s="57" t="s">
        <v>84</v>
      </c>
      <c r="D23" s="61" t="s">
        <v>71</v>
      </c>
      <c r="E23" s="64" t="n">
        <v>2</v>
      </c>
      <c r="F23" s="65"/>
      <c r="G23" s="58"/>
      <c r="H23" s="58"/>
      <c r="I23" s="58"/>
      <c r="J23" s="58"/>
      <c r="K23" s="58"/>
      <c r="L23" s="58"/>
      <c r="M23" s="65"/>
      <c r="N23" s="58"/>
      <c r="O23" s="58"/>
      <c r="P23" s="58"/>
      <c r="Q23" s="58"/>
      <c r="R23" s="58"/>
      <c r="S23" s="58"/>
    </row>
    <row r="24" s="59" customFormat="true" ht="15" hidden="false" customHeight="false" outlineLevel="0" collapsed="false">
      <c r="A24" s="62" t="n">
        <v>2</v>
      </c>
      <c r="B24" s="63" t="n">
        <v>2</v>
      </c>
      <c r="C24" s="57" t="s">
        <v>85</v>
      </c>
      <c r="D24" s="61" t="s">
        <v>71</v>
      </c>
      <c r="E24" s="64" t="n">
        <v>2</v>
      </c>
      <c r="F24" s="65"/>
      <c r="G24" s="58"/>
      <c r="H24" s="58"/>
      <c r="I24" s="58"/>
      <c r="J24" s="58"/>
      <c r="K24" s="58"/>
      <c r="L24" s="58"/>
      <c r="M24" s="65"/>
      <c r="N24" s="58"/>
      <c r="O24" s="58"/>
      <c r="P24" s="58"/>
      <c r="Q24" s="58"/>
      <c r="R24" s="58"/>
      <c r="S24" s="58"/>
    </row>
    <row r="25" s="59" customFormat="true" ht="15" hidden="false" customHeight="false" outlineLevel="0" collapsed="false">
      <c r="A25" s="62" t="n">
        <v>3</v>
      </c>
      <c r="B25" s="63" t="n">
        <v>2</v>
      </c>
      <c r="C25" s="57" t="s">
        <v>86</v>
      </c>
      <c r="D25" s="61" t="s">
        <v>71</v>
      </c>
      <c r="E25" s="64" t="n">
        <v>2</v>
      </c>
      <c r="F25" s="65"/>
      <c r="G25" s="58"/>
      <c r="H25" s="58"/>
      <c r="I25" s="58"/>
      <c r="J25" s="58"/>
      <c r="K25" s="58"/>
      <c r="L25" s="58"/>
      <c r="M25" s="65"/>
      <c r="N25" s="58"/>
      <c r="O25" s="58"/>
      <c r="P25" s="58"/>
      <c r="Q25" s="58"/>
      <c r="R25" s="58"/>
      <c r="S25" s="58"/>
    </row>
    <row r="26" s="59" customFormat="true" ht="15" hidden="false" customHeight="false" outlineLevel="0" collapsed="false">
      <c r="A26" s="62" t="n">
        <v>4</v>
      </c>
      <c r="B26" s="63" t="n">
        <v>2</v>
      </c>
      <c r="C26" s="57" t="s">
        <v>87</v>
      </c>
      <c r="D26" s="61" t="s">
        <v>71</v>
      </c>
      <c r="E26" s="64" t="n">
        <v>2</v>
      </c>
      <c r="F26" s="65"/>
      <c r="G26" s="58"/>
      <c r="H26" s="58"/>
      <c r="I26" s="58"/>
      <c r="J26" s="58"/>
      <c r="K26" s="58"/>
      <c r="L26" s="58"/>
      <c r="M26" s="65"/>
      <c r="N26" s="58"/>
      <c r="O26" s="58"/>
      <c r="P26" s="58"/>
      <c r="Q26" s="58"/>
      <c r="R26" s="58"/>
      <c r="S26" s="58"/>
    </row>
    <row r="27" s="59" customFormat="true" ht="15" hidden="false" customHeight="false" outlineLevel="0" collapsed="false">
      <c r="A27" s="62" t="n">
        <v>1</v>
      </c>
      <c r="B27" s="63" t="n">
        <v>3</v>
      </c>
      <c r="C27" s="57" t="s">
        <v>88</v>
      </c>
      <c r="D27" s="61" t="s">
        <v>71</v>
      </c>
      <c r="E27" s="64" t="n">
        <v>3</v>
      </c>
      <c r="F27" s="65"/>
      <c r="G27" s="58"/>
      <c r="H27" s="58"/>
      <c r="I27" s="58"/>
      <c r="J27" s="58"/>
      <c r="K27" s="58"/>
      <c r="L27" s="58"/>
      <c r="M27" s="65"/>
      <c r="N27" s="58"/>
      <c r="O27" s="58"/>
      <c r="P27" s="58"/>
      <c r="Q27" s="58"/>
      <c r="R27" s="58"/>
      <c r="S27" s="58"/>
    </row>
    <row r="28" s="59" customFormat="true" ht="15" hidden="false" customHeight="false" outlineLevel="0" collapsed="false">
      <c r="A28" s="62" t="n">
        <v>2</v>
      </c>
      <c r="B28" s="63" t="n">
        <v>3</v>
      </c>
      <c r="C28" s="57" t="s">
        <v>89</v>
      </c>
      <c r="D28" s="61" t="s">
        <v>71</v>
      </c>
      <c r="E28" s="64" t="n">
        <v>2</v>
      </c>
      <c r="F28" s="65"/>
      <c r="G28" s="58"/>
      <c r="H28" s="58"/>
      <c r="I28" s="58"/>
      <c r="J28" s="58"/>
      <c r="K28" s="58"/>
      <c r="L28" s="58"/>
      <c r="M28" s="65"/>
      <c r="N28" s="58"/>
      <c r="O28" s="58"/>
      <c r="P28" s="58"/>
      <c r="Q28" s="58"/>
      <c r="R28" s="58"/>
      <c r="S28" s="58"/>
    </row>
    <row r="29" s="59" customFormat="true" ht="15" hidden="false" customHeight="false" outlineLevel="0" collapsed="false">
      <c r="A29" s="62" t="n">
        <v>3</v>
      </c>
      <c r="B29" s="63" t="n">
        <v>3</v>
      </c>
      <c r="C29" s="57" t="s">
        <v>90</v>
      </c>
      <c r="D29" s="61" t="s">
        <v>71</v>
      </c>
      <c r="E29" s="64" t="n">
        <v>3</v>
      </c>
      <c r="F29" s="65"/>
      <c r="G29" s="58"/>
      <c r="H29" s="58"/>
      <c r="I29" s="58"/>
      <c r="J29" s="58"/>
      <c r="K29" s="58"/>
      <c r="L29" s="58"/>
      <c r="M29" s="65"/>
      <c r="N29" s="58"/>
      <c r="O29" s="58"/>
      <c r="P29" s="58"/>
      <c r="Q29" s="58"/>
      <c r="R29" s="58"/>
      <c r="S29" s="58"/>
    </row>
    <row r="30" s="59" customFormat="true" ht="15" hidden="false" customHeight="false" outlineLevel="0" collapsed="false">
      <c r="A30" s="62" t="n">
        <v>4</v>
      </c>
      <c r="B30" s="63" t="n">
        <v>3</v>
      </c>
      <c r="C30" s="57" t="s">
        <v>91</v>
      </c>
      <c r="D30" s="61" t="s">
        <v>71</v>
      </c>
      <c r="E30" s="64" t="n">
        <v>2</v>
      </c>
      <c r="F30" s="65"/>
      <c r="G30" s="58"/>
      <c r="H30" s="58"/>
      <c r="I30" s="58"/>
      <c r="J30" s="58"/>
      <c r="K30" s="58"/>
      <c r="L30" s="58"/>
      <c r="M30" s="65"/>
      <c r="N30" s="58"/>
      <c r="O30" s="58"/>
      <c r="P30" s="58"/>
      <c r="Q30" s="58"/>
      <c r="R30" s="58"/>
      <c r="S30" s="58"/>
    </row>
    <row r="31" s="59" customFormat="true" ht="15" hidden="false" customHeight="false" outlineLevel="0" collapsed="false">
      <c r="A31" s="62" t="n">
        <v>1</v>
      </c>
      <c r="B31" s="63" t="n">
        <v>4</v>
      </c>
      <c r="C31" s="57" t="s">
        <v>92</v>
      </c>
      <c r="D31" s="61" t="s">
        <v>77</v>
      </c>
      <c r="E31" s="64" t="n">
        <v>1</v>
      </c>
      <c r="F31" s="65"/>
      <c r="G31" s="58"/>
      <c r="H31" s="58"/>
      <c r="I31" s="58"/>
      <c r="J31" s="58"/>
      <c r="K31" s="58"/>
      <c r="L31" s="58"/>
      <c r="M31" s="65"/>
      <c r="N31" s="58"/>
      <c r="O31" s="58"/>
      <c r="P31" s="58"/>
      <c r="Q31" s="58"/>
      <c r="R31" s="58"/>
      <c r="S31" s="58"/>
    </row>
    <row r="32" s="59" customFormat="true" ht="15" hidden="false" customHeight="false" outlineLevel="0" collapsed="false">
      <c r="A32" s="62" t="n">
        <v>2</v>
      </c>
      <c r="B32" s="63" t="n">
        <v>4</v>
      </c>
      <c r="C32" s="57" t="s">
        <v>93</v>
      </c>
      <c r="D32" s="61" t="s">
        <v>77</v>
      </c>
      <c r="E32" s="64" t="n">
        <v>1</v>
      </c>
      <c r="F32" s="65"/>
      <c r="G32" s="58"/>
      <c r="H32" s="58"/>
      <c r="I32" s="58"/>
      <c r="J32" s="58"/>
      <c r="K32" s="58"/>
      <c r="L32" s="58"/>
      <c r="M32" s="65"/>
      <c r="N32" s="58"/>
      <c r="O32" s="58"/>
      <c r="P32" s="58"/>
      <c r="Q32" s="58"/>
      <c r="R32" s="58"/>
      <c r="S32" s="58"/>
    </row>
    <row r="33" s="59" customFormat="true" ht="15" hidden="false" customHeight="false" outlineLevel="0" collapsed="false">
      <c r="A33" s="62" t="n">
        <v>3</v>
      </c>
      <c r="B33" s="63" t="n">
        <v>4</v>
      </c>
      <c r="C33" s="57" t="s">
        <v>94</v>
      </c>
      <c r="D33" s="61" t="s">
        <v>77</v>
      </c>
      <c r="E33" s="64" t="n">
        <v>1</v>
      </c>
      <c r="F33" s="65"/>
      <c r="G33" s="58"/>
      <c r="H33" s="58"/>
      <c r="I33" s="58"/>
      <c r="J33" s="58"/>
      <c r="K33" s="58"/>
      <c r="L33" s="58"/>
      <c r="M33" s="65"/>
      <c r="N33" s="58"/>
      <c r="O33" s="58"/>
      <c r="P33" s="58"/>
      <c r="Q33" s="58"/>
      <c r="R33" s="58"/>
      <c r="S33" s="58"/>
    </row>
    <row r="34" s="59" customFormat="true" ht="15" hidden="false" customHeight="false" outlineLevel="0" collapsed="false">
      <c r="A34" s="62" t="n">
        <v>4</v>
      </c>
      <c r="B34" s="63" t="n">
        <v>4</v>
      </c>
      <c r="C34" s="57" t="s">
        <v>95</v>
      </c>
      <c r="D34" s="61" t="s">
        <v>77</v>
      </c>
      <c r="E34" s="64" t="n">
        <v>1</v>
      </c>
      <c r="F34" s="65"/>
      <c r="G34" s="58"/>
      <c r="H34" s="58"/>
      <c r="I34" s="58"/>
      <c r="J34" s="58"/>
      <c r="K34" s="58"/>
      <c r="L34" s="58"/>
      <c r="M34" s="65"/>
      <c r="N34" s="58"/>
      <c r="O34" s="58"/>
      <c r="P34" s="58"/>
      <c r="Q34" s="58"/>
      <c r="R34" s="58"/>
      <c r="S34" s="58"/>
    </row>
    <row r="35" s="59" customFormat="true" ht="15" hidden="false" customHeight="false" outlineLevel="0" collapsed="false">
      <c r="A35" s="62" t="n">
        <v>5</v>
      </c>
      <c r="B35" s="63" t="n">
        <v>4</v>
      </c>
      <c r="C35" s="57" t="s">
        <v>96</v>
      </c>
      <c r="D35" s="61" t="s">
        <v>77</v>
      </c>
      <c r="E35" s="64" t="n">
        <v>1</v>
      </c>
      <c r="F35" s="65"/>
      <c r="G35" s="58"/>
      <c r="H35" s="58"/>
      <c r="I35" s="58"/>
      <c r="J35" s="58"/>
      <c r="K35" s="58"/>
      <c r="L35" s="58"/>
      <c r="M35" s="65"/>
      <c r="N35" s="58"/>
      <c r="O35" s="58"/>
      <c r="P35" s="58"/>
      <c r="Q35" s="58"/>
      <c r="R35" s="58"/>
      <c r="S35" s="58"/>
    </row>
    <row r="36" s="59" customFormat="true" ht="15" hidden="false" customHeight="false" outlineLevel="0" collapsed="false">
      <c r="A36" s="62" t="n">
        <v>6</v>
      </c>
      <c r="B36" s="63" t="n">
        <v>4</v>
      </c>
      <c r="C36" s="57" t="s">
        <v>97</v>
      </c>
      <c r="D36" s="61" t="s">
        <v>77</v>
      </c>
      <c r="E36" s="64" t="n">
        <v>1</v>
      </c>
      <c r="F36" s="65"/>
      <c r="G36" s="58"/>
      <c r="H36" s="58"/>
      <c r="I36" s="58"/>
      <c r="J36" s="58"/>
      <c r="K36" s="58"/>
      <c r="L36" s="58"/>
      <c r="M36" s="65"/>
      <c r="N36" s="58"/>
      <c r="O36" s="58"/>
      <c r="P36" s="58"/>
      <c r="Q36" s="58"/>
      <c r="R36" s="58"/>
      <c r="S36" s="58"/>
    </row>
    <row r="37" s="59" customFormat="true" ht="15" hidden="false" customHeight="false" outlineLevel="0" collapsed="false">
      <c r="A37" s="62" t="n">
        <v>1</v>
      </c>
      <c r="B37" s="63" t="n">
        <v>8</v>
      </c>
      <c r="C37" s="57" t="s">
        <v>98</v>
      </c>
      <c r="D37" s="61" t="s">
        <v>17</v>
      </c>
      <c r="E37" s="64" t="n">
        <v>1</v>
      </c>
      <c r="F37" s="65"/>
      <c r="G37" s="58"/>
      <c r="H37" s="58"/>
      <c r="I37" s="58"/>
      <c r="J37" s="58"/>
      <c r="K37" s="58"/>
      <c r="L37" s="58"/>
      <c r="M37" s="65"/>
      <c r="N37" s="58"/>
      <c r="O37" s="58"/>
      <c r="P37" s="58"/>
      <c r="Q37" s="58"/>
      <c r="R37" s="58"/>
      <c r="S37" s="58"/>
    </row>
    <row r="38" s="59" customFormat="true" ht="26.85" hidden="false" customHeight="false" outlineLevel="0" collapsed="false">
      <c r="A38" s="62" t="n">
        <v>1</v>
      </c>
      <c r="B38" s="63" t="n">
        <v>7</v>
      </c>
      <c r="C38" s="57" t="s">
        <v>99</v>
      </c>
      <c r="D38" s="61" t="s">
        <v>100</v>
      </c>
      <c r="E38" s="64" t="n">
        <v>8</v>
      </c>
      <c r="F38" s="65"/>
      <c r="G38" s="58"/>
      <c r="H38" s="58"/>
      <c r="I38" s="58"/>
      <c r="J38" s="58"/>
      <c r="K38" s="58"/>
      <c r="L38" s="58"/>
      <c r="M38" s="65"/>
      <c r="N38" s="58"/>
      <c r="O38" s="58"/>
      <c r="P38" s="58"/>
      <c r="Q38" s="58"/>
      <c r="R38" s="58"/>
      <c r="S38" s="58"/>
    </row>
    <row r="39" s="59" customFormat="true" ht="15" hidden="false" customHeight="false" outlineLevel="0" collapsed="false">
      <c r="A39" s="62"/>
      <c r="B39" s="63"/>
      <c r="C39" s="57"/>
      <c r="D39" s="61"/>
      <c r="E39" s="64"/>
      <c r="F39" s="65"/>
      <c r="G39" s="58"/>
      <c r="H39" s="58"/>
      <c r="I39" s="58"/>
      <c r="J39" s="58"/>
      <c r="K39" s="58"/>
      <c r="L39" s="58"/>
      <c r="M39" s="65"/>
      <c r="N39" s="58"/>
      <c r="O39" s="58"/>
      <c r="P39" s="58"/>
      <c r="Q39" s="58"/>
      <c r="R39" s="58"/>
      <c r="S39" s="58"/>
    </row>
    <row r="40" s="59" customFormat="true" ht="30.75" hidden="false" customHeight="false" outlineLevel="0" collapsed="false">
      <c r="A40" s="62"/>
      <c r="B40" s="63"/>
      <c r="C40" s="57"/>
      <c r="D40" s="61"/>
      <c r="E40" s="64"/>
      <c r="F40" s="65"/>
      <c r="G40" s="58"/>
      <c r="H40" s="58"/>
      <c r="I40" s="58"/>
      <c r="J40" s="58"/>
      <c r="K40" s="58"/>
      <c r="L40" s="58"/>
      <c r="M40" s="65"/>
      <c r="N40" s="58"/>
      <c r="O40" s="58"/>
      <c r="P40" s="58"/>
      <c r="Q40" s="58"/>
      <c r="R40" s="58"/>
      <c r="S40" s="58"/>
    </row>
    <row r="41" s="59" customFormat="true" ht="12" hidden="false" customHeight="false" outlineLevel="0" collapsed="false">
      <c r="A41" s="27"/>
      <c r="B41" s="27"/>
      <c r="C41" s="28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="59" customFormat="true" ht="12.8" hidden="false" customHeight="false" outlineLevel="0" collapsed="false">
      <c r="A42" s="27"/>
      <c r="B42" s="27"/>
      <c r="C42" s="28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="59" customFormat="true" ht="12.75" hidden="false" customHeight="false" outlineLevel="0" collapsed="false">
      <c r="A43" s="27"/>
      <c r="B43" s="27"/>
      <c r="C43" s="66" t="s">
        <v>101</v>
      </c>
      <c r="D43" s="67"/>
      <c r="E43" s="68" t="n">
        <f aca="false">8*2*E7</f>
        <v>64</v>
      </c>
      <c r="F43" s="69" t="n">
        <f aca="false">IF(SUM(F11:F39)&gt;0,E43-SUM(F11:F39),NA())</f>
        <v>59</v>
      </c>
      <c r="G43" s="69" t="n">
        <f aca="false">IF(SUM(G11:G39)&gt;0,E43-SUM(F11:G39),NA())</f>
        <v>55</v>
      </c>
      <c r="H43" s="69" t="n">
        <f aca="false">IF(SUM(H11:H39)&gt;0,F43-SUM(G11:H39),NA())</f>
        <v>49</v>
      </c>
      <c r="I43" s="69" t="n">
        <f aca="false">IF(SUM(I11:I39)&gt;0,E43-SUM(F11:I39),NA())</f>
        <v>47</v>
      </c>
      <c r="J43" s="69" t="n">
        <f aca="false">IF(SUM(J11:J39)&gt;0,E43-SUM(F11:J39),NA())</f>
        <v>45</v>
      </c>
      <c r="K43" s="69" t="e">
        <f aca="false">IF(SUM(K11:K39)&gt;0,E43-SUM(F11:K39),NA())</f>
        <v>#N/A</v>
      </c>
      <c r="L43" s="69" t="e">
        <f aca="false">IF(SUM(L11:L39)&gt;0,E43-SUM(F11:L39),NA())</f>
        <v>#N/A</v>
      </c>
      <c r="M43" s="69" t="e">
        <f aca="false">IF(SUM(M11:M39)&gt;0,L43-SUM(M11:M39),NA())</f>
        <v>#N/A</v>
      </c>
      <c r="N43" s="69" t="e">
        <f aca="false">IF(SUM(N11:N39)&gt;0,L43-SUM(M11:N39),NA())</f>
        <v>#N/A</v>
      </c>
      <c r="O43" s="69" t="e">
        <f aca="false">IF(SUM(O11:O39)&gt;0,M43-SUM(N11:O39),NA())</f>
        <v>#N/A</v>
      </c>
      <c r="P43" s="69" t="e">
        <f aca="false">IF(SUM(P11:P39)&gt;0,L43-SUM(M11:P39),NA())</f>
        <v>#N/A</v>
      </c>
      <c r="Q43" s="69" t="e">
        <f aca="false">IF(SUM(Q11:Q39)&gt;0,L43-SUM(M11:Q39),NA())</f>
        <v>#N/A</v>
      </c>
      <c r="R43" s="69" t="e">
        <f aca="false">IF(SUM(R11:R39)&gt;0,L43-SUM(M11:R39),NA())</f>
        <v>#N/A</v>
      </c>
      <c r="S43" s="69" t="e">
        <f aca="false">IF(SUM(S11:S39)&gt;0,L43-SUM(M11:S39),NA())</f>
        <v>#N/A</v>
      </c>
    </row>
    <row r="44" s="59" customFormat="true" ht="12.75" hidden="false" customHeight="false" outlineLevel="0" collapsed="false">
      <c r="A44" s="27"/>
      <c r="B44" s="27"/>
      <c r="C44" s="66" t="s">
        <v>102</v>
      </c>
      <c r="D44" s="70"/>
      <c r="E44" s="68"/>
      <c r="F44" s="71" t="n">
        <f aca="false">E43-(E43/14)</f>
        <v>59.4285714285714</v>
      </c>
      <c r="G44" s="71" t="n">
        <f aca="false">F44-(E43/14)</f>
        <v>54.8571428571429</v>
      </c>
      <c r="H44" s="71" t="n">
        <f aca="false">G44-(E43/14)</f>
        <v>50.2857142857143</v>
      </c>
      <c r="I44" s="71" t="n">
        <f aca="false">H44-(E43/14)</f>
        <v>45.7142857142857</v>
      </c>
      <c r="J44" s="71" t="n">
        <f aca="false">I44-(E43/14)</f>
        <v>41.1428571428572</v>
      </c>
      <c r="K44" s="71" t="n">
        <f aca="false">J44-(E43/14)</f>
        <v>36.5714285714286</v>
      </c>
      <c r="L44" s="71" t="n">
        <f aca="false">K44-(E43/14)</f>
        <v>32</v>
      </c>
      <c r="M44" s="71" t="n">
        <f aca="false">L44-(E43/14)</f>
        <v>27.4285714285714</v>
      </c>
      <c r="N44" s="71" t="n">
        <f aca="false">M44-(E43/14)</f>
        <v>22.8571428571429</v>
      </c>
      <c r="O44" s="71" t="n">
        <f aca="false">N44-(E43/14)</f>
        <v>18.2857142857143</v>
      </c>
      <c r="P44" s="71" t="n">
        <f aca="false">O44-(E43/14)</f>
        <v>13.7142857142857</v>
      </c>
      <c r="Q44" s="71" t="n">
        <f aca="false">P44-(E43/14)</f>
        <v>9.14285714285716</v>
      </c>
      <c r="R44" s="71" t="n">
        <f aca="false">Q44-(E43/14)</f>
        <v>4.57142857142859</v>
      </c>
      <c r="S44" s="71" t="n">
        <f aca="false">R44-(E43/14)</f>
        <v>2.1316282072803E-014</v>
      </c>
    </row>
    <row r="45" s="59" customFormat="true" ht="12" hidden="false" customHeight="false" outlineLevel="0" collapsed="false">
      <c r="A45" s="27"/>
      <c r="B45" s="27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s="59" customFormat="true" ht="12" hidden="false" customHeight="false" outlineLevel="0" collapsed="false">
      <c r="A46" s="27"/>
      <c r="B46" s="27"/>
      <c r="C46" s="28"/>
      <c r="D46" s="28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="59" customFormat="true" ht="12" hidden="false" customHeight="false" outlineLevel="0" collapsed="false">
      <c r="A47" s="27"/>
      <c r="B47" s="27"/>
      <c r="C47" s="28"/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48" s="59" customFormat="true" ht="12" hidden="false" customHeight="false" outlineLevel="0" collapsed="false">
      <c r="A48" s="27"/>
      <c r="B48" s="27"/>
      <c r="C48" s="28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  <row r="49" s="59" customFormat="true" ht="12" hidden="false" customHeight="false" outlineLevel="0" collapsed="false">
      <c r="A49" s="27"/>
      <c r="B49" s="27"/>
      <c r="C49" s="28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</row>
    <row r="50" s="59" customFormat="true" ht="12" hidden="false" customHeight="false" outlineLevel="0" collapsed="false">
      <c r="A50" s="27"/>
      <c r="B50" s="27"/>
      <c r="C50" s="28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</row>
    <row r="51" s="59" customFormat="true" ht="12" hidden="false" customHeight="false" outlineLevel="0" collapsed="false">
      <c r="A51" s="27"/>
      <c r="B51" s="27"/>
      <c r="C51" s="28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</row>
    <row r="52" s="59" customFormat="true" ht="12" hidden="false" customHeight="false" outlineLevel="0" collapsed="false">
      <c r="A52" s="27"/>
      <c r="B52" s="27"/>
      <c r="C52" s="28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</row>
    <row r="53" s="59" customFormat="true" ht="12" hidden="false" customHeight="false" outlineLevel="0" collapsed="false">
      <c r="A53" s="27"/>
      <c r="B53" s="27"/>
      <c r="C53" s="28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</row>
    <row r="54" s="59" customFormat="true" ht="12" hidden="false" customHeight="false" outlineLevel="0" collapsed="false">
      <c r="A54" s="27"/>
      <c r="B54" s="27"/>
      <c r="C54" s="28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</row>
    <row r="55" s="59" customFormat="true" ht="12" hidden="false" customHeight="false" outlineLevel="0" collapsed="false">
      <c r="A55" s="27"/>
      <c r="B55" s="27"/>
      <c r="C55" s="28"/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0:E10"/>
  <mergeCells count="5">
    <mergeCell ref="A2:L2"/>
    <mergeCell ref="E4:J4"/>
    <mergeCell ref="F8:L8"/>
    <mergeCell ref="M8:S8"/>
    <mergeCell ref="E43:E44"/>
  </mergeCells>
  <conditionalFormatting sqref="F43:S43">
    <cfRule type="cellIs" priority="2" operator="lessThan" aboveAverage="0" equalAverage="0" bottom="0" percent="0" rank="0" text="" dxfId="4">
      <formula>F44</formula>
    </cfRule>
    <cfRule type="cellIs" priority="3" operator="greaterThan" aboveAverage="0" equalAverage="0" bottom="0" percent="0" rank="0" text="" dxfId="5">
      <formula>F44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S1048576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C34" activeCellId="0" sqref="C34"/>
    </sheetView>
  </sheetViews>
  <sheetFormatPr defaultColWidth="11.453125" defaultRowHeight="12" zeroHeight="false" outlineLevelRow="0" outlineLevelCol="0"/>
  <cols>
    <col collapsed="false" customWidth="true" hidden="false" outlineLevel="0" max="2" min="1" style="27" width="6.82"/>
    <col collapsed="false" customWidth="true" hidden="false" outlineLevel="0" max="3" min="3" style="28" width="35.48"/>
    <col collapsed="false" customWidth="true" hidden="false" outlineLevel="0" max="4" min="4" style="28" width="21.18"/>
    <col collapsed="false" customWidth="true" hidden="false" outlineLevel="0" max="5" min="5" style="29" width="10.45"/>
    <col collapsed="false" customWidth="false" hidden="false" outlineLevel="0" max="12" min="6" style="29" width="11.45"/>
    <col collapsed="false" customWidth="false" hidden="false" outlineLevel="0" max="16384" min="13" style="27" width="11.45"/>
  </cols>
  <sheetData>
    <row r="2" customFormat="false" ht="43.5" hidden="false" customHeight="true" outlineLevel="0" collapsed="false">
      <c r="A2" s="30" t="str">
        <f aca="false">CONCATENATE("Sprint #",E5, "Tracking Sheet")</f>
        <v>Sprint #2Tracking Sheet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4" customFormat="false" ht="12.75" hidden="false" customHeight="false" outlineLevel="0" collapsed="false">
      <c r="A4" s="31"/>
      <c r="C4" s="32" t="s">
        <v>15</v>
      </c>
      <c r="D4" s="33"/>
      <c r="E4" s="34" t="s">
        <v>16</v>
      </c>
      <c r="F4" s="34"/>
      <c r="G4" s="34"/>
      <c r="H4" s="34"/>
      <c r="I4" s="34"/>
      <c r="J4" s="34"/>
    </row>
    <row r="5" customFormat="false" ht="12.75" hidden="false" customHeight="false" outlineLevel="0" collapsed="false">
      <c r="C5" s="35" t="s">
        <v>28</v>
      </c>
      <c r="D5" s="35"/>
      <c r="E5" s="36" t="n">
        <v>2</v>
      </c>
    </row>
    <row r="6" customFormat="false" ht="12.75" hidden="false" customHeight="false" outlineLevel="0" collapsed="false">
      <c r="C6" s="35" t="s">
        <v>63</v>
      </c>
      <c r="D6" s="35"/>
      <c r="E6" s="37" t="n">
        <v>45636</v>
      </c>
    </row>
    <row r="7" customFormat="false" ht="12.75" hidden="false" customHeight="false" outlineLevel="0" collapsed="false">
      <c r="C7" s="38"/>
      <c r="D7" s="35" t="s">
        <v>64</v>
      </c>
      <c r="E7" s="36" t="n">
        <v>4</v>
      </c>
    </row>
    <row r="8" customFormat="false" ht="12.75" hidden="false" customHeight="false" outlineLevel="0" collapsed="false">
      <c r="F8" s="40" t="s">
        <v>65</v>
      </c>
      <c r="G8" s="40"/>
      <c r="H8" s="40"/>
      <c r="I8" s="40"/>
      <c r="J8" s="40"/>
      <c r="K8" s="40"/>
      <c r="L8" s="40"/>
      <c r="M8" s="40" t="s">
        <v>66</v>
      </c>
      <c r="N8" s="40"/>
      <c r="O8" s="40"/>
      <c r="P8" s="40"/>
      <c r="Q8" s="40"/>
      <c r="R8" s="40"/>
      <c r="S8" s="40"/>
    </row>
    <row r="9" customFormat="false" ht="12.75" hidden="false" customHeight="true" outlineLevel="0" collapsed="false">
      <c r="F9" s="41" t="n">
        <v>1</v>
      </c>
      <c r="G9" s="42" t="n">
        <v>2</v>
      </c>
      <c r="H9" s="41" t="n">
        <v>3</v>
      </c>
      <c r="I9" s="42" t="n">
        <v>4</v>
      </c>
      <c r="J9" s="41" t="n">
        <v>5</v>
      </c>
      <c r="K9" s="42" t="n">
        <v>6</v>
      </c>
      <c r="L9" s="41" t="n">
        <v>7</v>
      </c>
      <c r="M9" s="42" t="n">
        <v>8</v>
      </c>
      <c r="N9" s="41" t="n">
        <v>9</v>
      </c>
      <c r="O9" s="42" t="n">
        <v>10</v>
      </c>
      <c r="P9" s="41" t="n">
        <v>11</v>
      </c>
      <c r="Q9" s="42" t="n">
        <v>12</v>
      </c>
      <c r="R9" s="41" t="n">
        <v>13</v>
      </c>
      <c r="S9" s="42" t="n">
        <v>14</v>
      </c>
    </row>
    <row r="10" s="38" customFormat="true" ht="27" hidden="false" customHeight="true" outlineLevel="0" collapsed="false">
      <c r="A10" s="43" t="s">
        <v>67</v>
      </c>
      <c r="B10" s="44" t="s">
        <v>68</v>
      </c>
      <c r="C10" s="45" t="s">
        <v>25</v>
      </c>
      <c r="D10" s="46" t="s">
        <v>29</v>
      </c>
      <c r="E10" s="47" t="s">
        <v>69</v>
      </c>
      <c r="F10" s="48" t="n">
        <f aca="false">E6</f>
        <v>45636</v>
      </c>
      <c r="G10" s="49" t="n">
        <f aca="false">F10+1</f>
        <v>45637</v>
      </c>
      <c r="H10" s="49" t="n">
        <f aca="false">G10+1</f>
        <v>45638</v>
      </c>
      <c r="I10" s="49" t="n">
        <f aca="false">H10+1</f>
        <v>45639</v>
      </c>
      <c r="J10" s="49" t="n">
        <f aca="false">I10+1</f>
        <v>45640</v>
      </c>
      <c r="K10" s="49" t="n">
        <f aca="false">J10+1</f>
        <v>45641</v>
      </c>
      <c r="L10" s="49" t="n">
        <f aca="false">K10+1</f>
        <v>45642</v>
      </c>
      <c r="M10" s="49" t="n">
        <f aca="false">L10+1</f>
        <v>45643</v>
      </c>
      <c r="N10" s="49" t="n">
        <f aca="false">M10+1</f>
        <v>45644</v>
      </c>
      <c r="O10" s="49" t="n">
        <f aca="false">N10+1</f>
        <v>45645</v>
      </c>
      <c r="P10" s="49" t="n">
        <f aca="false">O10+1</f>
        <v>45646</v>
      </c>
      <c r="Q10" s="49" t="n">
        <f aca="false">P10+1</f>
        <v>45647</v>
      </c>
      <c r="R10" s="49" t="n">
        <f aca="false">Q10+1</f>
        <v>45648</v>
      </c>
      <c r="S10" s="49" t="n">
        <f aca="false">R10+1</f>
        <v>45649</v>
      </c>
    </row>
    <row r="11" s="56" customFormat="true" ht="15" hidden="false" customHeight="false" outlineLevel="0" collapsed="false">
      <c r="A11" s="50" t="n">
        <v>1</v>
      </c>
      <c r="B11" s="51" t="n">
        <v>5</v>
      </c>
      <c r="C11" s="52" t="s">
        <v>103</v>
      </c>
      <c r="D11" s="61" t="s">
        <v>71</v>
      </c>
      <c r="E11" s="54" t="n">
        <v>2</v>
      </c>
      <c r="F11" s="55"/>
      <c r="G11" s="55"/>
      <c r="H11" s="55"/>
      <c r="I11" s="55"/>
      <c r="J11" s="39"/>
      <c r="K11" s="39"/>
      <c r="L11" s="39"/>
      <c r="M11" s="55"/>
      <c r="N11" s="55"/>
      <c r="O11" s="55"/>
      <c r="P11" s="55"/>
      <c r="Q11" s="39"/>
      <c r="R11" s="39"/>
      <c r="S11" s="39"/>
    </row>
    <row r="12" s="56" customFormat="true" ht="15" hidden="false" customHeight="false" outlineLevel="0" collapsed="false">
      <c r="A12" s="50" t="n">
        <v>2</v>
      </c>
      <c r="B12" s="51" t="n">
        <v>5</v>
      </c>
      <c r="C12" s="52" t="s">
        <v>104</v>
      </c>
      <c r="D12" s="61" t="s">
        <v>71</v>
      </c>
      <c r="E12" s="54" t="n">
        <v>2</v>
      </c>
      <c r="F12" s="55"/>
      <c r="G12" s="55"/>
      <c r="H12" s="55"/>
      <c r="I12" s="55"/>
      <c r="J12" s="39"/>
      <c r="K12" s="39"/>
      <c r="L12" s="39"/>
      <c r="M12" s="55"/>
      <c r="N12" s="55"/>
      <c r="O12" s="55"/>
      <c r="P12" s="55"/>
      <c r="Q12" s="39"/>
      <c r="R12" s="39"/>
      <c r="S12" s="39"/>
    </row>
    <row r="13" s="56" customFormat="true" ht="15" hidden="false" customHeight="false" outlineLevel="0" collapsed="false">
      <c r="A13" s="50" t="n">
        <v>1</v>
      </c>
      <c r="B13" s="51" t="n">
        <v>6</v>
      </c>
      <c r="C13" s="52" t="s">
        <v>105</v>
      </c>
      <c r="D13" s="53" t="s">
        <v>106</v>
      </c>
      <c r="E13" s="54" t="n">
        <v>2</v>
      </c>
      <c r="F13" s="55"/>
      <c r="G13" s="39"/>
      <c r="H13" s="39"/>
      <c r="I13" s="39"/>
      <c r="J13" s="39"/>
      <c r="K13" s="39"/>
      <c r="L13" s="39"/>
      <c r="M13" s="55"/>
      <c r="N13" s="39"/>
      <c r="O13" s="39"/>
      <c r="P13" s="39"/>
      <c r="Q13" s="39"/>
      <c r="R13" s="39"/>
      <c r="S13" s="39"/>
    </row>
    <row r="14" s="56" customFormat="true" ht="22.7" hidden="false" customHeight="true" outlineLevel="0" collapsed="false">
      <c r="A14" s="50" t="n">
        <v>2</v>
      </c>
      <c r="B14" s="51" t="n">
        <v>6</v>
      </c>
      <c r="C14" s="52" t="s">
        <v>107</v>
      </c>
      <c r="D14" s="53" t="s">
        <v>108</v>
      </c>
      <c r="E14" s="54" t="n">
        <v>1</v>
      </c>
      <c r="F14" s="55"/>
      <c r="G14" s="39"/>
      <c r="H14" s="39"/>
      <c r="I14" s="39"/>
      <c r="J14" s="39"/>
      <c r="K14" s="39"/>
      <c r="L14" s="39"/>
      <c r="M14" s="55"/>
      <c r="N14" s="39"/>
      <c r="O14" s="39"/>
      <c r="P14" s="39"/>
      <c r="Q14" s="39"/>
      <c r="R14" s="39"/>
      <c r="S14" s="39"/>
    </row>
    <row r="15" s="56" customFormat="true" ht="15" hidden="false" customHeight="false" outlineLevel="0" collapsed="false">
      <c r="A15" s="50" t="n">
        <v>3</v>
      </c>
      <c r="B15" s="51" t="n">
        <v>6</v>
      </c>
      <c r="C15" s="52" t="s">
        <v>109</v>
      </c>
      <c r="D15" s="53" t="s">
        <v>110</v>
      </c>
      <c r="E15" s="54" t="n">
        <v>1</v>
      </c>
      <c r="F15" s="55"/>
      <c r="G15" s="39"/>
      <c r="H15" s="39"/>
      <c r="I15" s="39"/>
      <c r="J15" s="39"/>
      <c r="K15" s="39"/>
      <c r="L15" s="39"/>
      <c r="M15" s="55"/>
      <c r="N15" s="39"/>
      <c r="O15" s="39"/>
      <c r="P15" s="39"/>
      <c r="Q15" s="39"/>
      <c r="R15" s="39"/>
      <c r="S15" s="39"/>
    </row>
    <row r="16" s="56" customFormat="true" ht="15" hidden="false" customHeight="false" outlineLevel="0" collapsed="false">
      <c r="A16" s="50" t="n">
        <v>4</v>
      </c>
      <c r="B16" s="51" t="n">
        <v>6</v>
      </c>
      <c r="C16" s="52" t="s">
        <v>111</v>
      </c>
      <c r="D16" s="20" t="s">
        <v>20</v>
      </c>
      <c r="E16" s="54" t="n">
        <v>1</v>
      </c>
      <c r="F16" s="55"/>
      <c r="G16" s="39"/>
      <c r="H16" s="39"/>
      <c r="I16" s="39"/>
      <c r="J16" s="39"/>
      <c r="K16" s="39"/>
      <c r="L16" s="39"/>
      <c r="M16" s="55"/>
      <c r="N16" s="39"/>
      <c r="O16" s="39"/>
      <c r="P16" s="39"/>
      <c r="Q16" s="39"/>
      <c r="R16" s="39"/>
      <c r="S16" s="39"/>
    </row>
    <row r="17" s="56" customFormat="true" ht="25.95" hidden="false" customHeight="false" outlineLevel="0" collapsed="false">
      <c r="A17" s="50" t="n">
        <v>2</v>
      </c>
      <c r="B17" s="51" t="n">
        <v>7</v>
      </c>
      <c r="C17" s="57" t="s">
        <v>112</v>
      </c>
      <c r="D17" s="72" t="s">
        <v>18</v>
      </c>
      <c r="E17" s="54" t="n">
        <v>3</v>
      </c>
      <c r="F17" s="55"/>
      <c r="G17" s="73"/>
      <c r="H17" s="73"/>
      <c r="I17" s="73"/>
      <c r="J17" s="73"/>
      <c r="K17" s="73"/>
      <c r="L17" s="73"/>
      <c r="M17" s="55"/>
      <c r="N17" s="73"/>
      <c r="O17" s="73"/>
      <c r="P17" s="73"/>
      <c r="Q17" s="73"/>
      <c r="R17" s="73"/>
      <c r="S17" s="73"/>
    </row>
    <row r="18" s="56" customFormat="true" ht="26.85" hidden="false" customHeight="false" outlineLevel="0" collapsed="false">
      <c r="A18" s="50" t="n">
        <v>1</v>
      </c>
      <c r="B18" s="51" t="n">
        <v>9</v>
      </c>
      <c r="C18" s="74" t="s">
        <v>113</v>
      </c>
      <c r="D18" s="72" t="s">
        <v>18</v>
      </c>
      <c r="E18" s="75" t="n">
        <v>4</v>
      </c>
      <c r="F18" s="55"/>
      <c r="G18" s="73"/>
      <c r="H18" s="73"/>
      <c r="I18" s="73"/>
      <c r="J18" s="73"/>
      <c r="K18" s="73"/>
      <c r="L18" s="73"/>
      <c r="M18" s="55"/>
      <c r="N18" s="73"/>
      <c r="O18" s="73"/>
      <c r="P18" s="73"/>
      <c r="Q18" s="73"/>
      <c r="R18" s="73"/>
      <c r="S18" s="73"/>
    </row>
    <row r="19" s="59" customFormat="true" ht="15" hidden="false" customHeight="false" outlineLevel="0" collapsed="false">
      <c r="A19" s="50"/>
      <c r="B19" s="51"/>
      <c r="C19" s="57"/>
      <c r="D19" s="53"/>
      <c r="E19" s="54"/>
      <c r="F19" s="55"/>
      <c r="G19" s="58"/>
      <c r="H19" s="58"/>
      <c r="I19" s="58"/>
      <c r="J19" s="58"/>
      <c r="K19" s="58"/>
      <c r="L19" s="58"/>
      <c r="M19" s="55"/>
      <c r="N19" s="58"/>
      <c r="O19" s="58"/>
      <c r="P19" s="58"/>
      <c r="Q19" s="58"/>
      <c r="R19" s="58"/>
      <c r="S19" s="58"/>
    </row>
    <row r="20" s="59" customFormat="true" ht="12" hidden="false" customHeight="false" outlineLevel="0" collapsed="false">
      <c r="A20" s="27"/>
      <c r="B20" s="27"/>
      <c r="C20" s="28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="59" customFormat="true" ht="12.75" hidden="false" customHeight="false" outlineLevel="0" collapsed="false">
      <c r="A21" s="27"/>
      <c r="B21" s="27"/>
      <c r="C21" s="66" t="s">
        <v>101</v>
      </c>
      <c r="D21" s="67"/>
      <c r="E21" s="68" t="n">
        <f aca="false">8*2*E7</f>
        <v>64</v>
      </c>
      <c r="F21" s="69" t="e">
        <f aca="false">IF(SUM(F11:F19)&gt;0,E21-SUM(F11:F19),NA())</f>
        <v>#N/A</v>
      </c>
      <c r="G21" s="69" t="e">
        <f aca="false">IF(SUM(G11:G19)&gt;0,E21-SUM(F11:G19),NA())</f>
        <v>#N/A</v>
      </c>
      <c r="H21" s="69" t="e">
        <f aca="false">IF(SUM(H11:H19)&gt;0,F21-SUM(G11:H19),NA())</f>
        <v>#N/A</v>
      </c>
      <c r="I21" s="69" t="e">
        <f aca="false">IF(SUM(I11:I19)&gt;0,E21-SUM(F11:I19),NA())</f>
        <v>#N/A</v>
      </c>
      <c r="J21" s="69" t="e">
        <f aca="false">IF(SUM(J11:J19)&gt;0,E21-SUM(F11:J19),NA())</f>
        <v>#N/A</v>
      </c>
      <c r="K21" s="69" t="e">
        <f aca="false">IF(SUM(K11:K19)&gt;0,E21-SUM(F11:K19),NA())</f>
        <v>#N/A</v>
      </c>
      <c r="L21" s="69" t="e">
        <f aca="false">IF(SUM(L11:L19)&gt;0,E21-SUM(F11:L19),NA())</f>
        <v>#N/A</v>
      </c>
      <c r="M21" s="69" t="e">
        <f aca="false">IF(SUM(M11:M19)&gt;0,L21-SUM(M11:M19),NA())</f>
        <v>#N/A</v>
      </c>
      <c r="N21" s="69" t="e">
        <f aca="false">IF(SUM(N11:N19)&gt;0,L21-SUM(M11:N19),NA())</f>
        <v>#N/A</v>
      </c>
      <c r="O21" s="69" t="e">
        <f aca="false">IF(SUM(O11:O19)&gt;0,M21-SUM(N11:O19),NA())</f>
        <v>#N/A</v>
      </c>
      <c r="P21" s="69" t="e">
        <f aca="false">IF(SUM(P11:P19)&gt;0,L21-SUM(M11:P19),NA())</f>
        <v>#N/A</v>
      </c>
      <c r="Q21" s="69" t="e">
        <f aca="false">IF(SUM(Q11:Q19)&gt;0,L21-SUM(M11:Q19),NA())</f>
        <v>#N/A</v>
      </c>
      <c r="R21" s="69" t="e">
        <f aca="false">IF(SUM(R11:R19)&gt;0,L21-SUM(M11:R19),NA())</f>
        <v>#N/A</v>
      </c>
      <c r="S21" s="69" t="e">
        <f aca="false">IF(SUM(S11:S19)&gt;0,L21-SUM(M11:S19),NA())</f>
        <v>#N/A</v>
      </c>
    </row>
    <row r="22" s="59" customFormat="true" ht="12.75" hidden="false" customHeight="false" outlineLevel="0" collapsed="false">
      <c r="A22" s="27"/>
      <c r="B22" s="27"/>
      <c r="C22" s="66" t="s">
        <v>102</v>
      </c>
      <c r="D22" s="70"/>
      <c r="E22" s="68"/>
      <c r="F22" s="71" t="n">
        <f aca="false">E21-(E21/14)</f>
        <v>59.4285714285714</v>
      </c>
      <c r="G22" s="71" t="n">
        <f aca="false">F22-(E21/14)</f>
        <v>54.8571428571429</v>
      </c>
      <c r="H22" s="71" t="n">
        <f aca="false">G22-(E21/14)</f>
        <v>50.2857142857143</v>
      </c>
      <c r="I22" s="71" t="n">
        <f aca="false">H22-(E21/14)</f>
        <v>45.7142857142857</v>
      </c>
      <c r="J22" s="71" t="n">
        <f aca="false">I22-(E21/14)</f>
        <v>41.1428571428572</v>
      </c>
      <c r="K22" s="71" t="n">
        <f aca="false">J22-(E21/14)</f>
        <v>36.5714285714286</v>
      </c>
      <c r="L22" s="71" t="n">
        <f aca="false">K22-(E21/14)</f>
        <v>32</v>
      </c>
      <c r="M22" s="71" t="n">
        <f aca="false">L22-(E21/14)</f>
        <v>27.4285714285714</v>
      </c>
      <c r="N22" s="71" t="n">
        <f aca="false">M22-(E21/14)</f>
        <v>22.8571428571429</v>
      </c>
      <c r="O22" s="71" t="n">
        <f aca="false">N22-(E21/14)</f>
        <v>18.2857142857143</v>
      </c>
      <c r="P22" s="71" t="n">
        <f aca="false">O22-(E21/14)</f>
        <v>13.7142857142857</v>
      </c>
      <c r="Q22" s="71" t="n">
        <f aca="false">P22-(E21/14)</f>
        <v>9.14285714285716</v>
      </c>
      <c r="R22" s="71" t="n">
        <f aca="false">Q22-(E21/14)</f>
        <v>4.57142857142859</v>
      </c>
      <c r="S22" s="71" t="n">
        <f aca="false">R22-(E21/14)</f>
        <v>2.1316282072803E-014</v>
      </c>
    </row>
    <row r="23" s="59" customFormat="true" ht="12" hidden="false" customHeight="false" outlineLevel="0" collapsed="false">
      <c r="A23" s="27"/>
      <c r="B23" s="27"/>
      <c r="C23" s="28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="59" customFormat="true" ht="12" hidden="false" customHeight="false" outlineLevel="0" collapsed="false">
      <c r="A24" s="27"/>
      <c r="B24" s="27"/>
      <c r="C24" s="28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="59" customFormat="true" ht="12" hidden="false" customHeight="false" outlineLevel="0" collapsed="false">
      <c r="A25" s="27"/>
      <c r="B25" s="27"/>
      <c r="C25" s="28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="59" customFormat="true" ht="12" hidden="false" customHeight="false" outlineLevel="0" collapsed="false">
      <c r="A26" s="27"/>
      <c r="B26" s="27"/>
      <c r="C26" s="28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="59" customFormat="true" ht="12" hidden="false" customHeight="false" outlineLevel="0" collapsed="false">
      <c r="A27" s="27"/>
      <c r="B27" s="27"/>
      <c r="C27" s="28"/>
      <c r="D27" s="28"/>
      <c r="E27" s="29"/>
      <c r="F27" s="29"/>
      <c r="G27" s="29"/>
      <c r="H27" s="29"/>
      <c r="I27" s="29"/>
      <c r="J27" s="29"/>
      <c r="K27" s="76" t="n">
        <v>0</v>
      </c>
      <c r="L27" s="29" t="n">
        <f aca="false">SUM(E11:E20)</f>
        <v>16</v>
      </c>
      <c r="M27" s="29"/>
      <c r="N27" s="29"/>
      <c r="O27" s="29"/>
      <c r="P27" s="29"/>
      <c r="Q27" s="29"/>
      <c r="R27" s="76" t="n">
        <v>0</v>
      </c>
      <c r="S27" s="29" t="n">
        <f aca="false">SUM(L11:L20)</f>
        <v>0</v>
      </c>
    </row>
    <row r="28" s="59" customFormat="true" ht="12" hidden="false" customHeight="false" outlineLevel="0" collapsed="false">
      <c r="A28" s="27"/>
      <c r="B28" s="27"/>
      <c r="C28" s="28"/>
      <c r="D28" s="28"/>
      <c r="E28" s="29"/>
      <c r="F28" s="29"/>
      <c r="G28" s="29"/>
      <c r="H28" s="29"/>
      <c r="I28" s="29"/>
      <c r="J28" s="29"/>
      <c r="K28" s="76" t="n">
        <v>10</v>
      </c>
      <c r="L28" s="76" t="n">
        <v>0</v>
      </c>
      <c r="M28" s="29"/>
      <c r="N28" s="29"/>
      <c r="O28" s="29"/>
      <c r="P28" s="29"/>
      <c r="Q28" s="29"/>
      <c r="R28" s="76" t="n">
        <v>10</v>
      </c>
      <c r="S28" s="76" t="n">
        <v>0</v>
      </c>
    </row>
    <row r="29" s="59" customFormat="true" ht="12" hidden="false" customHeight="false" outlineLevel="0" collapsed="false">
      <c r="A29" s="27"/>
      <c r="B29" s="27"/>
      <c r="C29" s="28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="59" customFormat="true" ht="12" hidden="false" customHeight="false" outlineLevel="0" collapsed="false">
      <c r="A30" s="27"/>
      <c r="B30" s="27"/>
      <c r="C30" s="28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="59" customFormat="true" ht="12" hidden="false" customHeight="false" outlineLevel="0" collapsed="false">
      <c r="A31" s="27"/>
      <c r="B31" s="27"/>
      <c r="C31" s="28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="59" customFormat="true" ht="12" hidden="false" customHeight="false" outlineLevel="0" collapsed="false">
      <c r="A32" s="27"/>
      <c r="B32" s="27"/>
      <c r="C32" s="28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="59" customFormat="true" ht="12" hidden="false" customHeight="false" outlineLevel="0" collapsed="false">
      <c r="A33" s="27"/>
      <c r="B33" s="27"/>
      <c r="C33" s="28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customFormat="false" ht="12" hidden="false" customHeight="false" outlineLevel="0" collapsed="false">
      <c r="M34" s="29"/>
      <c r="N34" s="29"/>
      <c r="O34" s="29"/>
      <c r="P34" s="29"/>
      <c r="Q34" s="29"/>
      <c r="R34" s="29"/>
      <c r="S34" s="29"/>
    </row>
    <row r="35" customFormat="false" ht="12" hidden="false" customHeight="false" outlineLevel="0" collapsed="false">
      <c r="M35" s="29"/>
      <c r="N35" s="29"/>
      <c r="O35" s="29"/>
      <c r="P35" s="29"/>
      <c r="Q35" s="29"/>
      <c r="R35" s="29"/>
      <c r="S35" s="29"/>
    </row>
    <row r="36" customFormat="false" ht="12" hidden="false" customHeight="false" outlineLevel="0" collapsed="false">
      <c r="M36" s="29"/>
      <c r="N36" s="29"/>
      <c r="O36" s="29"/>
      <c r="P36" s="29"/>
      <c r="Q36" s="29"/>
      <c r="R36" s="29"/>
      <c r="S36" s="29"/>
    </row>
    <row r="37" customFormat="false" ht="12" hidden="false" customHeight="false" outlineLevel="0" collapsed="false">
      <c r="M37" s="29"/>
      <c r="N37" s="29"/>
      <c r="O37" s="29"/>
      <c r="P37" s="29"/>
      <c r="Q37" s="29"/>
      <c r="R37" s="29"/>
      <c r="S37" s="29"/>
    </row>
    <row r="38" customFormat="false" ht="12" hidden="false" customHeight="false" outlineLevel="0" collapsed="false">
      <c r="M38" s="29"/>
      <c r="N38" s="29"/>
      <c r="O38" s="29"/>
      <c r="P38" s="29"/>
      <c r="Q38" s="29"/>
      <c r="R38" s="29"/>
      <c r="S38" s="29"/>
    </row>
    <row r="39" customFormat="false" ht="12" hidden="false" customHeight="false" outlineLevel="0" collapsed="false">
      <c r="M39" s="29"/>
      <c r="N39" s="29"/>
      <c r="O39" s="29"/>
      <c r="P39" s="29"/>
      <c r="Q39" s="29"/>
      <c r="R39" s="29"/>
      <c r="S39" s="29"/>
    </row>
    <row r="40" customFormat="false" ht="12" hidden="false" customHeight="false" outlineLevel="0" collapsed="false">
      <c r="M40" s="29"/>
      <c r="N40" s="29"/>
      <c r="O40" s="29"/>
      <c r="P40" s="29"/>
      <c r="Q40" s="29"/>
      <c r="R40" s="29"/>
      <c r="S40" s="29"/>
    </row>
    <row r="41" customFormat="false" ht="12" hidden="false" customHeight="false" outlineLevel="0" collapsed="false">
      <c r="M41" s="29"/>
      <c r="N41" s="29"/>
      <c r="O41" s="29"/>
      <c r="P41" s="29"/>
      <c r="Q41" s="29"/>
      <c r="R41" s="29"/>
      <c r="S41" s="29"/>
    </row>
    <row r="42" customFormat="false" ht="12" hidden="false" customHeight="false" outlineLevel="0" collapsed="false">
      <c r="M42" s="29"/>
      <c r="N42" s="29"/>
      <c r="O42" s="29"/>
      <c r="P42" s="29"/>
      <c r="Q42" s="29"/>
      <c r="R42" s="29"/>
      <c r="S42" s="29"/>
    </row>
    <row r="43" customFormat="false" ht="12" hidden="false" customHeight="false" outlineLevel="0" collapsed="false">
      <c r="M43" s="29"/>
      <c r="N43" s="29"/>
      <c r="O43" s="29"/>
      <c r="P43" s="29"/>
      <c r="Q43" s="29"/>
      <c r="R43" s="29"/>
      <c r="S43" s="29"/>
    </row>
    <row r="44" customFormat="false" ht="12" hidden="false" customHeight="false" outlineLevel="0" collapsed="false">
      <c r="M44" s="29"/>
      <c r="N44" s="29"/>
      <c r="O44" s="29"/>
      <c r="P44" s="29"/>
      <c r="Q44" s="29"/>
      <c r="R44" s="29"/>
      <c r="S44" s="29"/>
    </row>
    <row r="45" customFormat="false" ht="12" hidden="false" customHeight="false" outlineLevel="0" collapsed="false">
      <c r="M45" s="29"/>
      <c r="N45" s="29"/>
      <c r="O45" s="29"/>
      <c r="P45" s="29"/>
      <c r="Q45" s="29"/>
      <c r="R45" s="29"/>
      <c r="S45" s="29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0:E10"/>
  <mergeCells count="5">
    <mergeCell ref="A2:L2"/>
    <mergeCell ref="E4:J4"/>
    <mergeCell ref="F8:L8"/>
    <mergeCell ref="M8:S8"/>
    <mergeCell ref="E21:E22"/>
  </mergeCells>
  <conditionalFormatting sqref="F21:S21">
    <cfRule type="cellIs" priority="2" operator="lessThan" aboveAverage="0" equalAverage="0" bottom="0" percent="0" rank="0" text="" dxfId="6">
      <formula>F22</formula>
    </cfRule>
    <cfRule type="cellIs" priority="3" operator="greaterThan" aboveAverage="0" equalAverage="0" bottom="0" percent="0" rank="0" text="" dxfId="7">
      <formula>F22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1698</TotalTime>
  <Application>LibreOffice/7.4.7.2$Linux_X86_64 LibreOffice_project/40$Build-2</Application>
  <AppVersion>15.0000</AppVersion>
  <Company>VILLE DE LUXEMBOURG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2009-04-30T08:53:36Z</dcterms:created>
  <dc:creator>Olivier Gérardin</dc:creator>
  <dc:description/>
  <dc:language>en-US</dc:language>
  <cp:lastModifiedBy/>
  <dcterms:modified xsi:type="dcterms:W3CDTF">2024-11-24T15:08:11Z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