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ntoi\OneDrive\Desktop\"/>
    </mc:Choice>
  </mc:AlternateContent>
  <xr:revisionPtr revIDLastSave="0" documentId="13_ncr:1_{F772E616-460F-4E0F-A9B5-E525472CF787}" xr6:coauthVersionLast="47" xr6:coauthVersionMax="47" xr10:uidLastSave="{00000000-0000-0000-0000-000000000000}"/>
  <bookViews>
    <workbookView xWindow="12710" yWindow="0" windowWidth="12980" windowHeight="15370" tabRatio="500" firstSheet="2" activeTab="2" xr2:uid="{00000000-000D-0000-FFFF-FFFF00000000}"/>
  </bookViews>
  <sheets>
    <sheet name="Introduction" sheetId="1" r:id="rId1"/>
    <sheet name="Product backlog" sheetId="2" r:id="rId2"/>
    <sheet name="Sprint 1" sheetId="3" r:id="rId3"/>
    <sheet name="Sprint 2" sheetId="4" r:id="rId4"/>
  </sheets>
  <definedNames>
    <definedName name="_xlnm._FilterDatabase" localSheetId="2" hidden="1">'Sprint 1'!$A$10:$E$10</definedName>
    <definedName name="_xlnm._FilterDatabase" localSheetId="3" hidden="1">'Sprint 2'!$A$10:$E$10</definedName>
    <definedName name="Z_988818D5_2AEF_4A9A_A55E_18240173EC63_.wvu.FilterData" localSheetId="1">'Product backlog'!$A$10:$F$10</definedName>
    <definedName name="Z_988818D5_2AEF_4A9A_A55E_18240173EC63_.wvu.FilterData" localSheetId="2">'Sprint 1'!$A$10:$E$10</definedName>
    <definedName name="Z_988818D5_2AEF_4A9A_A55E_18240173EC63_.wvu.FilterData" localSheetId="3">'Sprint 2'!$A$10:$E$10</definedName>
    <definedName name="Z_AF9CDD9E_3CB3_EE48_8887_F1090B6AE042_.wvu.FilterData" localSheetId="1">'Product backlog'!$A$10:$F$10</definedName>
    <definedName name="Z_AF9CDD9E_3CB3_EE48_8887_F1090B6AE042_.wvu.FilterData" localSheetId="2">'Sprint 1'!$A$10:$E$10</definedName>
    <definedName name="Z_AF9CDD9E_3CB3_EE48_8887_F1090B6AE042_.wvu.FilterData" localSheetId="3">'Sprint 2'!$A$10:$E$10</definedName>
    <definedName name="Z_F117AA09_D9DE_4D2E_A2DF_77AB3D7617C3_.wvu.FilterData" localSheetId="1">'Product backlog'!$A$10:$F$10</definedName>
    <definedName name="Z_F117AA09_D9DE_4D2E_A2DF_77AB3D7617C3_.wvu.FilterData" localSheetId="2">'Sprint 1'!$A$10:$E$10</definedName>
    <definedName name="Z_F117AA09_D9DE_4D2E_A2DF_77AB3D7617C3_.wvu.FilterData" localSheetId="3">'Sprint 2'!$A$10:$E$10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S35" i="4" l="1"/>
  <c r="L35" i="4"/>
  <c r="S29" i="4"/>
  <c r="R29" i="4"/>
  <c r="Q29" i="4"/>
  <c r="P29" i="4"/>
  <c r="O29" i="4"/>
  <c r="N29" i="4"/>
  <c r="M29" i="4"/>
  <c r="L29" i="4"/>
  <c r="K29" i="4"/>
  <c r="J29" i="4"/>
  <c r="I29" i="4"/>
  <c r="H29" i="4"/>
  <c r="G29" i="4"/>
  <c r="F29" i="4"/>
  <c r="E29" i="4"/>
  <c r="F30" i="4" s="1"/>
  <c r="G30" i="4" s="1"/>
  <c r="H30" i="4" s="1"/>
  <c r="I30" i="4" s="1"/>
  <c r="J30" i="4" s="1"/>
  <c r="K30" i="4" s="1"/>
  <c r="L30" i="4" s="1"/>
  <c r="M30" i="4" s="1"/>
  <c r="N30" i="4" s="1"/>
  <c r="O30" i="4" s="1"/>
  <c r="P30" i="4" s="1"/>
  <c r="Q30" i="4" s="1"/>
  <c r="R30" i="4" s="1"/>
  <c r="S30" i="4" s="1"/>
  <c r="F10" i="4"/>
  <c r="G10" i="4" s="1"/>
  <c r="H10" i="4" s="1"/>
  <c r="I10" i="4" s="1"/>
  <c r="J10" i="4" s="1"/>
  <c r="K10" i="4" s="1"/>
  <c r="L10" i="4" s="1"/>
  <c r="M10" i="4" s="1"/>
  <c r="N10" i="4" s="1"/>
  <c r="O10" i="4" s="1"/>
  <c r="P10" i="4" s="1"/>
  <c r="Q10" i="4" s="1"/>
  <c r="R10" i="4" s="1"/>
  <c r="S10" i="4" s="1"/>
  <c r="A2" i="4"/>
  <c r="S38" i="3"/>
  <c r="L38" i="3"/>
  <c r="S32" i="3"/>
  <c r="R32" i="3"/>
  <c r="Q32" i="3"/>
  <c r="P32" i="3"/>
  <c r="O32" i="3"/>
  <c r="N32" i="3"/>
  <c r="M32" i="3"/>
  <c r="L32" i="3"/>
  <c r="K32" i="3"/>
  <c r="J32" i="3"/>
  <c r="I32" i="3"/>
  <c r="H32" i="3"/>
  <c r="G32" i="3"/>
  <c r="F32" i="3"/>
  <c r="E32" i="3"/>
  <c r="F33" i="3" s="1"/>
  <c r="G33" i="3" s="1"/>
  <c r="H33" i="3" s="1"/>
  <c r="I33" i="3" s="1"/>
  <c r="J33" i="3" s="1"/>
  <c r="K33" i="3" s="1"/>
  <c r="L33" i="3" s="1"/>
  <c r="M33" i="3" s="1"/>
  <c r="N33" i="3" s="1"/>
  <c r="O33" i="3" s="1"/>
  <c r="P33" i="3" s="1"/>
  <c r="Q33" i="3" s="1"/>
  <c r="R33" i="3" s="1"/>
  <c r="S33" i="3" s="1"/>
  <c r="F10" i="3"/>
  <c r="G10" i="3" s="1"/>
  <c r="H10" i="3" s="1"/>
  <c r="I10" i="3" s="1"/>
  <c r="J10" i="3" s="1"/>
  <c r="K10" i="3" s="1"/>
  <c r="L10" i="3" s="1"/>
  <c r="M10" i="3" s="1"/>
  <c r="N10" i="3" s="1"/>
  <c r="O10" i="3" s="1"/>
  <c r="P10" i="3" s="1"/>
  <c r="Q10" i="3" s="1"/>
  <c r="R10" i="3" s="1"/>
  <c r="S10" i="3" s="1"/>
  <c r="A2" i="3"/>
</calcChain>
</file>

<file path=xl/sharedStrings.xml><?xml version="1.0" encoding="utf-8"?>
<sst xmlns="http://schemas.openxmlformats.org/spreadsheetml/2006/main" count="180" uniqueCount="102">
  <si>
    <t>Project Name</t>
  </si>
  <si>
    <t>What is this?</t>
  </si>
  <si>
    <t>This workbook is meant to help manage and piroritize the user stories and features using scrum.</t>
  </si>
  <si>
    <t>How to use and read this document?</t>
  </si>
  <si>
    <r>
      <rPr>
        <b/>
        <sz val="10"/>
        <rFont val="Calibri"/>
        <family val="2"/>
        <charset val="1"/>
      </rPr>
      <t>Before project start:</t>
    </r>
    <r>
      <rPr>
        <sz val="10"/>
        <rFont val="Calibri"/>
        <family val="2"/>
        <charset val="1"/>
      </rPr>
      <t xml:space="preserve"> The product owner is responsible for managing and maintaining the product backlog of user stories. </t>
    </r>
  </si>
  <si>
    <r>
      <rPr>
        <b/>
        <sz val="10"/>
        <rFont val="Calibri"/>
        <family val="2"/>
        <charset val="1"/>
      </rPr>
      <t>Before each sprint:</t>
    </r>
    <r>
      <rPr>
        <sz val="10"/>
        <rFont val="Calibri"/>
        <family val="2"/>
        <charset val="1"/>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</si>
  <si>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</si>
  <si>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</si>
  <si>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</si>
  <si>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</si>
  <si>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</si>
  <si>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</si>
  <si>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</si>
  <si>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</si>
  <si>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Group D</t>
  </si>
  <si>
    <t>Project</t>
  </si>
  <si>
    <t>DoughDoughs Online Ordering System</t>
  </si>
  <si>
    <t>Product Owner</t>
  </si>
  <si>
    <t>Emma Monroy- Rincon</t>
  </si>
  <si>
    <t>Scrum Master</t>
  </si>
  <si>
    <t>Michael McCory</t>
  </si>
  <si>
    <t>Development Team</t>
  </si>
  <si>
    <t>Antoine Gaton and Wesley McElhinny</t>
  </si>
  <si>
    <t xml:space="preserve"> Story ID</t>
  </si>
  <si>
    <t>Title</t>
  </si>
  <si>
    <t>Description</t>
  </si>
  <si>
    <t>Acceptance Criteria</t>
  </si>
  <si>
    <t>Priority #</t>
  </si>
  <si>
    <t>Sprint #</t>
  </si>
  <si>
    <t>Responsibility</t>
  </si>
  <si>
    <t xml:space="preserve">Website Setup &amp; Menu </t>
  </si>
  <si>
    <t>View restaurant's menu with descriptions, images, and prices.</t>
  </si>
  <si>
    <t>Menu items are displayed with descriptions, prices, and images. Menu is accessible on both mobile and desktop devices.</t>
  </si>
  <si>
    <t>High</t>
  </si>
  <si>
    <t>Dev Team</t>
  </si>
  <si>
    <t>Ordering System</t>
  </si>
  <si>
    <t>Place a customized order for pizza and other menu items.</t>
  </si>
  <si>
    <t>Customers can select menu items, customize orders, and save them with confirmation.</t>
  </si>
  <si>
    <t>Billing System</t>
  </si>
  <si>
    <t>Calculate and display the final price, including discounts.</t>
  </si>
  <si>
    <t>Total price is calculated based on item selection and customization. Discounts and promotions are applied.</t>
  </si>
  <si>
    <t>Payment and Processing</t>
  </si>
  <si>
    <t>Pay for an order securely using credit cards.</t>
  </si>
  <si>
    <t>Secure payment gateway integrated. Customers can pay with valid credit card information.</t>
  </si>
  <si>
    <t>Order Confirmation &amp; Tracking</t>
  </si>
  <si>
    <t>Order confirmation is received and customers can track the order status.</t>
  </si>
  <si>
    <t>Medium</t>
  </si>
  <si>
    <t>Menu Management for Store Managers</t>
  </si>
  <si>
    <t>Add, update, or remove menu items, prices, and promotions.</t>
  </si>
  <si>
    <t>Managers can securely update menu items, prices, and promotions in real-time.</t>
  </si>
  <si>
    <t>User Authentication and Registration</t>
  </si>
  <si>
    <t>Register and log in to save order history and favorites.</t>
  </si>
  <si>
    <t>Users can register, log in, and access their order history and favorite orders.</t>
  </si>
  <si>
    <t>Low</t>
  </si>
  <si>
    <t>Admin Panel for Sales Monitoring</t>
  </si>
  <si>
    <t>Monitor and view sales reports for the pizzeria.</t>
  </si>
  <si>
    <t>Admin panel displays detailed reports of sales and order history.</t>
  </si>
  <si>
    <t>Start date</t>
  </si>
  <si>
    <t>Total Team Members</t>
  </si>
  <si>
    <t>week 1</t>
  </si>
  <si>
    <t>week 2</t>
  </si>
  <si>
    <t>Task ID</t>
  </si>
  <si>
    <t>Story ID</t>
  </si>
  <si>
    <t>Initial estimate</t>
  </si>
  <si>
    <t>Remaining units (actual)</t>
  </si>
  <si>
    <t>Remaining units (ideal)</t>
  </si>
  <si>
    <t>Technical Support / Infrastructure</t>
  </si>
  <si>
    <t>Set up the essential infrastructure and support systems needed to enable development, testing, and deployment of the pizza ordering system.</t>
  </si>
  <si>
    <t>The project repository  and necessary environments are fully configured and accessible to the team. Sprint planning, review meetings, and basic testing are conducted and documented, ensuring development can proceed smoothly and securely</t>
  </si>
  <si>
    <t>1 &amp; 2</t>
  </si>
  <si>
    <t xml:space="preserve"> </t>
  </si>
  <si>
    <t>Set up basic web framework and initial database configuration</t>
  </si>
  <si>
    <t xml:space="preserve"> Create responsive menu page design with sample data</t>
  </si>
  <si>
    <t>Backend API to fetch menu items and connect database</t>
  </si>
  <si>
    <t>Integrate images, descriptions, prices in UI</t>
  </si>
  <si>
    <t>Basic testing and bug fixes</t>
  </si>
  <si>
    <t>Implement simple customizable order flow (select item and add to cart)</t>
  </si>
  <si>
    <t>Testing for order placement</t>
  </si>
  <si>
    <t>UI for customization options (toppings, size)</t>
  </si>
  <si>
    <t>Save order in session and display order summary</t>
  </si>
  <si>
    <t>Calculate and display order total</t>
  </si>
  <si>
    <t>Apply simple discounts and promotions (hard-coded for MVP)</t>
  </si>
  <si>
    <t>Backend logic for total calculation</t>
  </si>
  <si>
    <t>Testing</t>
  </si>
  <si>
    <t>Set up basic payment gateway (Stripe sandbox)</t>
  </si>
  <si>
    <t>Simple secure payment form (collect credit card info)</t>
  </si>
  <si>
    <t>Process payments and return status</t>
  </si>
  <si>
    <t>Sprint 2 planning and backlog refinement</t>
  </si>
  <si>
    <t>Performance testing for ordering and billing systems</t>
  </si>
  <si>
    <t>Sprint 2 review, demo preparation, and client feedback</t>
  </si>
  <si>
    <t>Antoine Gaton</t>
  </si>
  <si>
    <t>Wesley McElhinny</t>
  </si>
  <si>
    <t>Implement confirmation screen</t>
  </si>
  <si>
    <t>Simple order tracking backend logic (hard-coded statuses)</t>
  </si>
  <si>
    <t>Integrate frontend with tracking API</t>
  </si>
  <si>
    <t>Build simple UI for adding/removing menu items</t>
  </si>
  <si>
    <t>Backend logic for updating menu items</t>
  </si>
  <si>
    <t>Permissions for store manager</t>
  </si>
  <si>
    <t>Set up user registration and login</t>
  </si>
  <si>
    <t>Basic session management and password encryption</t>
  </si>
  <si>
    <t>Simple UI for sales report</t>
  </si>
  <si>
    <t>Backend logic for pulling report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</si>
</sst>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2" x14ac:knownFonts="1">
    <font>
      <sz val="10"/>
      <name val="Arial"/>
      <charset val="1"/>
    </font>
    <font>
      <b/>
      <i/>
      <sz val="10"/>
      <name val="Arial"/>
      <family val="2"/>
      <charset val="1"/>
    </font>
    <font>
      <sz val="14"/>
      <color rgb="FFFFFFFF"/>
      <name val="Calibri"/>
      <family val="2"/>
      <charset val="1"/>
    </font>
    <font>
      <sz val="10"/>
      <name val="Calibri"/>
      <family val="2"/>
      <charset val="1"/>
    </font>
    <font>
      <b/>
      <i/>
      <sz val="10"/>
      <name val="Calibri"/>
      <family val="2"/>
      <charset val="1"/>
    </font>
    <font>
      <sz val="10"/>
      <name val="Arial"/>
      <family val="2"/>
      <charset val="1"/>
    </font>
    <font>
      <u/>
      <sz val="10"/>
      <color rgb="FF0000D4"/>
      <name val="Arial"/>
      <family val="2"/>
      <charset val="1"/>
    </font>
    <font>
      <u/>
      <sz val="10"/>
      <color rgb="FF0000D4"/>
      <name val="Calibri"/>
      <family val="2"/>
      <charset val="1"/>
    </font>
    <font>
      <b/>
      <sz val="10"/>
      <name val="Calibri"/>
      <family val="2"/>
      <charset val="1"/>
    </font>
    <font>
      <sz val="10"/>
      <color rgb="FF000000"/>
      <name val="Calibri"/>
      <family val="2"/>
      <charset val="1"/>
    </font>
    <font>
      <sz val="12"/>
      <name val="Times New Roman"/>
      <family val="1"/>
      <charset val="1"/>
    </font>
    <font>
      <sz val="12"/>
      <color rgb="FFFFFFFF"/>
      <name val="Times New Roman"/>
      <family val="1"/>
      <charset val="1"/>
    </font>
    <font>
      <b/>
      <sz val="12"/>
      <name val="Times New Roman"/>
      <family val="1"/>
      <charset val="1"/>
    </font>
    <font>
      <i/>
      <sz val="12"/>
      <name val="Times New Roman"/>
      <family val="1"/>
      <charset val="1"/>
    </font>
    <font>
      <b/>
      <i/>
      <sz val="12"/>
      <name val="Times New Roman"/>
      <family val="1"/>
      <charset val="1"/>
    </font>
    <font>
      <sz val="14"/>
      <color rgb="FFFFFFFF"/>
      <name val="Arial"/>
      <family val="2"/>
      <charset val="1"/>
    </font>
    <font>
      <b/>
      <sz val="10"/>
      <name val="Arial"/>
      <family val="2"/>
      <charset val="1"/>
    </font>
    <font>
      <i/>
      <sz val="10"/>
      <name val="Arial"/>
      <family val="2"/>
      <charset val="1"/>
    </font>
    <font>
      <sz val="12"/>
      <name val="Times New Roman"/>
      <family val="1"/>
    </font>
    <font>
      <b/>
      <sz val="12"/>
      <name val="Times New Roman"/>
      <family val="1"/>
    </font>
    <font>
      <sz val="10"/>
      <name val="Arial"/>
      <family val="2"/>
    </font>
    <font>
      <i/>
      <sz val="10"/>
      <name val="Arial"/>
      <family val="2"/>
    </font>
  </fonts>
  <fills count="6">
    <fill>
      <patternFill patternType="none"/>
    </fill>
    <fill>
      <patternFill patternType="gray125"/>
    </fill>
    <fill>
      <patternFill patternType="solid">
        <fgColor rgb="FF808080"/>
        <bgColor rgb="FF7F7F7F"/>
      </patternFill>
    </fill>
    <fill>
      <patternFill patternType="solid">
        <fgColor rgb="FFCCFFFF"/>
        <bgColor rgb="FFCCFFFF"/>
      </patternFill>
    </fill>
    <fill>
      <patternFill patternType="solid">
        <fgColor rgb="FFC0C0C0"/>
        <bgColor rgb="FFD9D9D9"/>
      </patternFill>
    </fill>
    <fill>
      <patternFill patternType="solid">
        <fgColor rgb="FF7F7F7F"/>
        <bgColor rgb="FF808080"/>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s>
  <cellStyleXfs count="2">
    <xf numFmtId="0" fontId="0" fillId="0" borderId="0"/>
    <xf numFmtId="0" fontId="6" fillId="0" borderId="0" applyBorder="0" applyProtection="0"/>
  </cellStyleXfs>
  <cellXfs count="83">
    <xf numFmtId="0" fontId="0" fillId="0" borderId="0" xfId="0"/>
    <xf numFmtId="0" fontId="16" fillId="0" borderId="1" xfId="0" applyFont="1" applyBorder="1" applyAlignment="1">
      <alignment horizontal="center" vertical="center"/>
    </xf>
    <xf numFmtId="0" fontId="16" fillId="4" borderId="5" xfId="0" applyFont="1" applyFill="1" applyBorder="1" applyAlignment="1">
      <alignment horizontal="center" vertical="top"/>
    </xf>
    <xf numFmtId="0" fontId="17" fillId="3" borderId="1" xfId="0" applyFont="1" applyFill="1" applyBorder="1" applyAlignment="1">
      <alignment horizontal="center"/>
    </xf>
    <xf numFmtId="0" fontId="15" fillId="2" borderId="0" xfId="0" applyFont="1" applyFill="1" applyAlignment="1">
      <alignment horizontal="center" vertical="center" wrapText="1"/>
    </xf>
    <xf numFmtId="0" fontId="1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0" borderId="0" xfId="0" applyFont="1" applyAlignment="1">
      <alignment horizontal="center" vertical="top" wrapText="1"/>
    </xf>
    <xf numFmtId="0" fontId="0" fillId="0" borderId="0" xfId="0" applyAlignment="1">
      <alignment wrapText="1"/>
    </xf>
    <xf numFmtId="0" fontId="3" fillId="0" borderId="0" xfId="0" applyFont="1" applyAlignment="1">
      <alignment horizontal="center" wrapText="1"/>
    </xf>
    <xf numFmtId="0" fontId="0" fillId="0" borderId="0" xfId="0" applyAlignment="1">
      <alignment horizontal="center" wrapText="1"/>
    </xf>
    <xf numFmtId="0" fontId="4" fillId="0" borderId="0" xfId="0" applyFont="1" applyAlignment="1">
      <alignment horizontal="center" vertical="top"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7" fillId="0" borderId="0" xfId="1" applyFont="1" applyBorder="1" applyAlignment="1" applyProtection="1">
      <alignment wrapText="1"/>
    </xf>
    <xf numFmtId="0" fontId="3" fillId="0" borderId="0" xfId="0" applyFont="1" applyAlignment="1">
      <alignment horizontal="center" vertical="top" wrapText="1"/>
    </xf>
    <xf numFmtId="0" fontId="8" fillId="0" borderId="0" xfId="0" applyFont="1" applyAlignment="1">
      <alignment wrapText="1"/>
    </xf>
    <xf numFmtId="0" fontId="3" fillId="3" borderId="0" xfId="0" applyFont="1" applyFill="1" applyAlignment="1">
      <alignment wrapText="1"/>
    </xf>
    <xf numFmtId="0" fontId="9" fillId="0" borderId="0" xfId="0" applyFont="1"/>
    <xf numFmtId="0" fontId="10" fillId="0" borderId="0" xfId="0" applyFont="1" applyAlignment="1">
      <alignment horizontal="center"/>
    </xf>
    <xf numFmtId="0" fontId="10" fillId="0" borderId="0" xfId="0" applyFont="1"/>
    <xf numFmtId="0" fontId="12" fillId="4" borderId="1" xfId="0" applyFont="1" applyFill="1" applyBorder="1" applyAlignment="1">
      <alignment horizontal="center" vertical="center"/>
    </xf>
    <xf numFmtId="0" fontId="13" fillId="3" borderId="2"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4" xfId="0" applyFont="1" applyFill="1" applyBorder="1" applyAlignment="1">
      <alignment horizontal="center" vertical="center"/>
    </xf>
    <xf numFmtId="0" fontId="14" fillId="0" borderId="0" xfId="0" applyFont="1" applyAlignment="1">
      <alignment vertical="center"/>
    </xf>
    <xf numFmtId="0" fontId="13" fillId="0" borderId="2" xfId="0" applyFont="1" applyBorder="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xf>
    <xf numFmtId="0" fontId="16" fillId="4" borderId="1" xfId="0" applyFont="1" applyFill="1" applyBorder="1" applyAlignment="1">
      <alignment horizontal="center"/>
    </xf>
    <xf numFmtId="0" fontId="16" fillId="4" borderId="2" xfId="0" applyFont="1" applyFill="1" applyBorder="1" applyAlignment="1">
      <alignment horizontal="center"/>
    </xf>
    <xf numFmtId="0" fontId="16" fillId="4" borderId="1" xfId="0" applyFont="1" applyFill="1" applyBorder="1" applyAlignment="1">
      <alignment horizontal="center" vertical="top" wrapText="1"/>
    </xf>
    <xf numFmtId="0" fontId="16" fillId="0" borderId="0" xfId="0" applyFont="1" applyAlignment="1">
      <alignment vertical="top" wrapText="1"/>
    </xf>
    <xf numFmtId="0" fontId="16" fillId="4" borderId="6" xfId="0" applyFont="1" applyFill="1" applyBorder="1" applyAlignment="1">
      <alignment horizontal="center" vertical="top"/>
    </xf>
    <xf numFmtId="0" fontId="16" fillId="4" borderId="7" xfId="0" applyFont="1" applyFill="1" applyBorder="1" applyAlignment="1">
      <alignment horizontal="center" vertical="top"/>
    </xf>
    <xf numFmtId="0" fontId="16" fillId="4" borderId="8" xfId="0" applyFont="1" applyFill="1" applyBorder="1" applyAlignment="1">
      <alignment horizontal="center" vertical="top" wrapText="1"/>
    </xf>
    <xf numFmtId="0" fontId="16" fillId="4" borderId="9" xfId="0" applyFont="1" applyFill="1" applyBorder="1" applyAlignment="1">
      <alignment horizontal="center" vertical="top" wrapText="1"/>
    </xf>
    <xf numFmtId="0" fontId="16" fillId="4" borderId="9" xfId="0" applyFont="1" applyFill="1" applyBorder="1" applyAlignment="1">
      <alignment vertical="top" wrapText="1"/>
    </xf>
    <xf numFmtId="0" fontId="16" fillId="4" borderId="10" xfId="0" applyFont="1" applyFill="1" applyBorder="1" applyAlignment="1">
      <alignment vertical="top" wrapText="1"/>
    </xf>
    <xf numFmtId="0" fontId="16" fillId="4" borderId="11" xfId="0" applyFont="1" applyFill="1" applyBorder="1" applyAlignment="1">
      <alignment horizontal="center" vertical="top" wrapText="1"/>
    </xf>
    <xf numFmtId="164" fontId="16" fillId="4" borderId="12" xfId="0" applyNumberFormat="1" applyFont="1" applyFill="1" applyBorder="1" applyAlignment="1">
      <alignment horizontal="center" vertical="top" wrapText="1"/>
    </xf>
    <xf numFmtId="164" fontId="16" fillId="4" borderId="9" xfId="0" applyNumberFormat="1" applyFont="1" applyFill="1" applyBorder="1" applyAlignment="1">
      <alignment horizontal="center" vertical="top" wrapText="1"/>
    </xf>
    <xf numFmtId="0" fontId="5" fillId="3" borderId="1" xfId="0" applyFont="1" applyFill="1" applyBorder="1" applyAlignment="1" applyProtection="1">
      <alignment horizontal="center" vertical="top"/>
      <protection locked="0"/>
    </xf>
    <xf numFmtId="0" fontId="5" fillId="3" borderId="15"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0" fillId="3" borderId="16" xfId="0" applyFill="1" applyBorder="1" applyAlignment="1" applyProtection="1">
      <alignment horizontal="center" vertical="top"/>
      <protection locked="0"/>
    </xf>
    <xf numFmtId="0" fontId="0" fillId="0" borderId="0" xfId="0" applyAlignment="1" applyProtection="1">
      <alignment vertical="top"/>
      <protection locked="0"/>
    </xf>
    <xf numFmtId="0" fontId="5" fillId="3" borderId="18" xfId="0" applyFont="1" applyFill="1" applyBorder="1" applyAlignment="1" applyProtection="1">
      <alignment horizontal="center" vertical="top"/>
      <protection locked="0"/>
    </xf>
    <xf numFmtId="0" fontId="0" fillId="3" borderId="19" xfId="0" applyFill="1" applyBorder="1" applyAlignment="1" applyProtection="1">
      <alignment horizontal="center" vertical="top"/>
      <protection locked="0"/>
    </xf>
    <xf numFmtId="0" fontId="16" fillId="4" borderId="1" xfId="0" applyFont="1" applyFill="1" applyBorder="1" applyAlignment="1">
      <alignment vertical="top" wrapText="1"/>
    </xf>
    <xf numFmtId="0" fontId="16" fillId="4" borderId="16" xfId="0" applyFont="1" applyFill="1" applyBorder="1" applyAlignment="1">
      <alignment vertical="top" wrapText="1"/>
    </xf>
    <xf numFmtId="0" fontId="16" fillId="0" borderId="1" xfId="0" applyFont="1" applyBorder="1" applyAlignment="1">
      <alignment horizontal="center" vertical="top"/>
    </xf>
    <xf numFmtId="0" fontId="16" fillId="4" borderId="4" xfId="0" applyFont="1" applyFill="1" applyBorder="1" applyAlignment="1">
      <alignment vertical="top" wrapText="1"/>
    </xf>
    <xf numFmtId="165" fontId="16" fillId="0" borderId="1" xfId="0" applyNumberFormat="1" applyFont="1" applyBorder="1" applyAlignment="1">
      <alignment horizontal="center" vertical="top"/>
    </xf>
    <xf numFmtId="0" fontId="0" fillId="0" borderId="0" xfId="0" applyAlignment="1" applyProtection="1">
      <alignment horizontal="center" vertical="top"/>
      <protection hidden="1"/>
    </xf>
    <xf numFmtId="0" fontId="18" fillId="3" borderId="2" xfId="0" applyFont="1" applyFill="1" applyBorder="1" applyAlignment="1">
      <alignment horizontal="center" vertical="center"/>
    </xf>
    <xf numFmtId="0" fontId="5" fillId="3" borderId="16" xfId="0" applyFont="1" applyFill="1" applyBorder="1" applyAlignment="1" applyProtection="1">
      <alignment horizontal="center" vertical="top"/>
      <protection locked="0"/>
    </xf>
    <xf numFmtId="0" fontId="5" fillId="3" borderId="23" xfId="0" applyFont="1" applyFill="1" applyBorder="1" applyAlignment="1" applyProtection="1">
      <alignment horizontal="center" vertical="top"/>
      <protection locked="0"/>
    </xf>
    <xf numFmtId="16" fontId="18" fillId="3" borderId="2" xfId="0" applyNumberFormat="1" applyFont="1" applyFill="1" applyBorder="1" applyAlignment="1">
      <alignment horizontal="center" vertical="center"/>
    </xf>
    <xf numFmtId="0" fontId="18" fillId="3" borderId="2" xfId="0" applyFont="1" applyFill="1" applyBorder="1" applyAlignment="1">
      <alignment horizontal="center" vertical="center" wrapText="1"/>
    </xf>
    <xf numFmtId="0" fontId="21" fillId="3" borderId="1" xfId="0" applyFont="1" applyFill="1" applyBorder="1" applyAlignment="1" applyProtection="1">
      <alignment horizontal="center" vertical="top"/>
      <protection locked="0"/>
    </xf>
    <xf numFmtId="0" fontId="20" fillId="3" borderId="1" xfId="0" applyFont="1" applyFill="1" applyBorder="1" applyAlignment="1" applyProtection="1">
      <alignment horizontal="center" vertical="top"/>
      <protection locked="0"/>
    </xf>
    <xf numFmtId="14" fontId="21" fillId="3" borderId="1" xfId="0" applyNumberFormat="1" applyFont="1" applyFill="1" applyBorder="1" applyAlignment="1" applyProtection="1">
      <alignment horizontal="center" vertical="top"/>
      <protection locked="0"/>
    </xf>
    <xf numFmtId="0" fontId="18" fillId="3" borderId="1" xfId="0" applyFont="1" applyFill="1" applyBorder="1" applyAlignment="1" applyProtection="1">
      <alignment horizontal="center" vertical="center" wrapText="1"/>
      <protection locked="0"/>
    </xf>
    <xf numFmtId="0" fontId="18" fillId="3" borderId="16" xfId="0" applyFont="1" applyFill="1" applyBorder="1" applyAlignment="1" applyProtection="1">
      <alignment horizontal="center" vertical="center" wrapText="1"/>
      <protection locked="0"/>
    </xf>
    <xf numFmtId="0" fontId="18" fillId="3" borderId="19" xfId="0" applyFont="1" applyFill="1" applyBorder="1" applyAlignment="1" applyProtection="1">
      <alignment horizontal="center" vertical="center" wrapText="1"/>
      <protection locked="0"/>
    </xf>
    <xf numFmtId="0" fontId="18" fillId="3" borderId="2" xfId="0" applyFont="1" applyFill="1" applyBorder="1" applyAlignment="1" applyProtection="1">
      <alignment horizontal="center" vertical="center" wrapText="1"/>
      <protection locked="0"/>
    </xf>
    <xf numFmtId="0" fontId="18" fillId="3" borderId="17" xfId="0" applyFont="1" applyFill="1" applyBorder="1" applyAlignment="1" applyProtection="1">
      <alignment horizontal="center" vertical="center" wrapText="1"/>
      <protection locked="0"/>
    </xf>
    <xf numFmtId="0" fontId="18" fillId="3" borderId="13" xfId="0" applyFont="1" applyFill="1" applyBorder="1" applyAlignment="1" applyProtection="1">
      <alignment horizontal="center" vertical="center"/>
      <protection locked="0"/>
    </xf>
    <xf numFmtId="0" fontId="18" fillId="3" borderId="1" xfId="0" applyFont="1" applyFill="1" applyBorder="1" applyAlignment="1" applyProtection="1">
      <alignment horizontal="center" vertical="center"/>
      <protection locked="0"/>
    </xf>
    <xf numFmtId="0" fontId="18" fillId="3" borderId="21" xfId="0" applyFont="1" applyFill="1" applyBorder="1" applyAlignment="1" applyProtection="1">
      <alignment horizontal="center" vertical="center"/>
      <protection locked="0"/>
    </xf>
    <xf numFmtId="0" fontId="18" fillId="3" borderId="16" xfId="0" applyFont="1" applyFill="1" applyBorder="1" applyAlignment="1" applyProtection="1">
      <alignment horizontal="center" vertical="center"/>
      <protection locked="0"/>
    </xf>
    <xf numFmtId="0" fontId="19" fillId="3" borderId="14" xfId="0" applyFont="1" applyFill="1" applyBorder="1" applyAlignment="1" applyProtection="1">
      <alignment horizontal="center" vertical="center"/>
      <protection locked="0"/>
    </xf>
    <xf numFmtId="0" fontId="16" fillId="3" borderId="14" xfId="0" applyFont="1" applyFill="1" applyBorder="1" applyAlignment="1" applyProtection="1">
      <alignment horizontal="center" vertical="center"/>
      <protection locked="0"/>
    </xf>
    <xf numFmtId="0" fontId="16" fillId="3" borderId="22" xfId="0" applyFont="1" applyFill="1" applyBorder="1" applyAlignment="1" applyProtection="1">
      <alignment horizontal="center" vertical="center"/>
      <protection locked="0"/>
    </xf>
    <xf numFmtId="0" fontId="19" fillId="3" borderId="22" xfId="0" applyFont="1" applyFill="1" applyBorder="1" applyAlignment="1" applyProtection="1">
      <alignment horizontal="center" vertical="center"/>
      <protection locked="0"/>
    </xf>
    <xf numFmtId="0" fontId="18" fillId="3" borderId="18" xfId="0" applyFont="1" applyFill="1" applyBorder="1" applyAlignment="1" applyProtection="1">
      <alignment horizontal="center" vertical="center"/>
      <protection locked="0"/>
    </xf>
    <xf numFmtId="0" fontId="18" fillId="3" borderId="19" xfId="0" applyFont="1" applyFill="1" applyBorder="1" applyAlignment="1" applyProtection="1">
      <alignment horizontal="center" vertical="center"/>
      <protection locked="0"/>
    </xf>
    <xf numFmtId="0" fontId="19" fillId="3" borderId="20" xfId="0" applyFont="1" applyFill="1" applyBorder="1" applyAlignment="1" applyProtection="1">
      <alignment horizontal="center" vertical="center"/>
      <protection locked="0"/>
    </xf>
  </cellXfs>
  <cellStyles count="2">
    <cellStyle name="Hyperlink" xfId="1" builtinId="8"/>
    <cellStyle name="Normal" xfId="0" builtinId="0"/>
  </cellStyles>
  <dxfs count="4">
    <dxf>
      <font>
        <color rgb="FFDD0806"/>
      </font>
    </dxf>
    <dxf>
      <font>
        <color rgb="FF339966"/>
      </font>
    </dxf>
    <dxf>
      <font>
        <color rgb="FFDD0806"/>
      </font>
    </dxf>
    <dxf>
      <font>
        <color rgb="FF339966"/>
      </font>
    </dxf>
  </dxfs>
  <tableStyles count="0" defaultTableStyle="TableStyleMedium2" defaultPivotStyle="PivotStyleLight16"/>
  <colors>
    <indexedColors>
      <rgbColor rgb="FF000000"/>
      <rgbColor rgb="FFFFFFFF"/>
      <rgbColor rgb="FFDD0806"/>
      <rgbColor rgb="FF00FF00"/>
      <rgbColor rgb="FF0000D4"/>
      <rgbColor rgb="FFFFFF00"/>
      <rgbColor rgb="FFF20884"/>
      <rgbColor rgb="FF00FFFF"/>
      <rgbColor rgb="FF800000"/>
      <rgbColor rgb="FF008000"/>
      <rgbColor rgb="FF000090"/>
      <rgbColor rgb="FF808000"/>
      <rgbColor rgb="FF800080"/>
      <rgbColor rgb="FF008080"/>
      <rgbColor rgb="FFC0C0C0"/>
      <rgbColor rgb="FF808080"/>
      <rgbColor rgb="FF9999FF"/>
      <rgbColor rgb="FF993366"/>
      <rgbColor rgb="FFFFFFEF"/>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200" b="1" strike="noStrike" spc="-1">
                <a:solidFill>
                  <a:srgbClr val="000000"/>
                </a:solidFill>
                <a:latin typeface="Arial"/>
                <a:ea typeface="Arial"/>
              </a:defRPr>
            </a:pPr>
            <a:r>
              <a:rPr lang="en-US" sz="1200" b="1" strike="noStrike" spc="-1">
                <a:solidFill>
                  <a:srgbClr val="000000"/>
                </a:solidFill>
                <a:latin typeface="Arial"/>
                <a:ea typeface="Arial"/>
              </a:rPr>
              <a:t>Burndown Chart </a:t>
            </a:r>
          </a:p>
        </c:rich>
      </c:tx>
      <c:layout>
        <c:manualLayout>
          <c:xMode val="edge"/>
          <c:yMode val="edge"/>
          <c:x val="0.40356007267771998"/>
          <c:y val="4.2892026754432502E-2"/>
        </c:manualLayout>
      </c:layout>
      <c:overlay val="0"/>
      <c:spPr>
        <a:noFill/>
        <a:ln w="25560">
          <a:noFill/>
        </a:ln>
      </c:spPr>
    </c:title>
    <c:autoTitleDeleted val="0"/>
    <c:plotArea>
      <c:layout>
        <c:manualLayout>
          <c:layoutTarget val="inner"/>
          <c:xMode val="edge"/>
          <c:yMode val="edge"/>
          <c:x val="0.103764478764479"/>
          <c:y val="0.168913897441342"/>
          <c:w val="0.88036565977742498"/>
          <c:h val="0.66206603673426101"/>
        </c:manualLayout>
      </c:layout>
      <c:lineChart>
        <c:grouping val="standard"/>
        <c:varyColors val="0"/>
        <c:ser>
          <c:idx val="0"/>
          <c:order val="0"/>
          <c:spPr>
            <a:ln w="12600">
              <a:solidFill>
                <a:srgbClr val="000090"/>
              </a:solidFill>
              <a:round/>
            </a:ln>
          </c:spPr>
          <c:marker>
            <c:symbol val="diamond"/>
            <c:size val="5"/>
            <c:spPr>
              <a:solidFill>
                <a:srgbClr val="000090"/>
              </a:solidFill>
            </c:spPr>
          </c:marker>
          <c:dLbls>
            <c:spPr>
              <a:noFill/>
              <a:ln>
                <a:noFill/>
              </a:ln>
              <a:effectLst/>
            </c:spPr>
            <c:txPr>
              <a:bodyPr wrap="square"/>
              <a:lstStyle/>
              <a:p>
                <a:pPr>
                  <a:defRPr sz="1125" b="0" strike="noStrike" spc="-1">
                    <a:solidFill>
                      <a:srgbClr val="000000"/>
                    </a:solidFill>
                    <a:latin typeface="Arial"/>
                    <a:ea typeface="Arial"/>
                  </a:defRPr>
                </a:pPr>
                <a:endParaRPr lang="en-US"/>
              </a:p>
            </c:txPr>
            <c:dLblPos val="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'Sprint 1'!$F$32:$S$32</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2C44-4A43-B5B2-E4B8F8ADDA4F}"/>
            </c:ext>
          </c:extLst>
        </c:ser>
        <c:ser>
          <c:idx val="1"/>
          <c:order val="1"/>
          <c:spPr>
            <a:ln w="12600">
              <a:solidFill>
                <a:srgbClr val="F20884"/>
              </a:solidFill>
              <a:round/>
            </a:ln>
          </c:spPr>
          <c:marker>
            <c:symbol val="square"/>
            <c:size val="5"/>
            <c:spPr>
              <a:solidFill>
                <a:srgbClr val="F20884"/>
              </a:solidFill>
            </c:spPr>
          </c:marker>
          <c:dLbls>
            <c:spPr>
              <a:noFill/>
              <a:ln>
                <a:noFill/>
              </a:ln>
              <a:effectLst/>
            </c:spPr>
            <c:txPr>
              <a:bodyPr wrap="square"/>
              <a:lstStyle/>
              <a:p>
                <a:pPr>
                  <a:defRPr sz="1125"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1'!$F$33:$S$33</c:f>
              <c:numCache>
                <c:formatCode>0.0</c:formatCode>
                <c:ptCount val="14"/>
                <c:pt idx="0">
                  <c:v>29.714285714285715</c:v>
                </c:pt>
                <c:pt idx="1">
                  <c:v>27.428571428571431</c:v>
                </c:pt>
                <c:pt idx="2">
                  <c:v>25.142857142857146</c:v>
                </c:pt>
                <c:pt idx="3">
                  <c:v>22.857142857142861</c:v>
                </c:pt>
                <c:pt idx="4">
                  <c:v>20.571428571428577</c:v>
                </c:pt>
                <c:pt idx="5">
                  <c:v>18.285714285714292</c:v>
                </c:pt>
                <c:pt idx="6">
                  <c:v>16.000000000000007</c:v>
                </c:pt>
                <c:pt idx="7">
                  <c:v>13.714285714285722</c:v>
                </c:pt>
                <c:pt idx="8">
                  <c:v>11.428571428571438</c:v>
                </c:pt>
                <c:pt idx="9">
                  <c:v>9.142857142857153</c:v>
                </c:pt>
                <c:pt idx="10">
                  <c:v>6.8571428571428674</c:v>
                </c:pt>
                <c:pt idx="11">
                  <c:v>4.5714285714285818</c:v>
                </c:pt>
                <c:pt idx="12">
                  <c:v>2.2857142857142962</c:v>
                </c:pt>
                <c:pt idx="13">
                  <c:v>1.0658141036401503E-14</c:v>
                </c:pt>
              </c:numCache>
            </c:numRef>
          </c:val>
          <c:smooth val="1"/>
          <c:extLst>
            <c:ext xmlns:c16="http://schemas.microsoft.com/office/drawing/2014/chart" uri="{C3380CC4-5D6E-409C-BE32-E72D297353CC}">
              <c16:uniqueId val="{00000001-2C44-4A43-B5B2-E4B8F8ADDA4F}"/>
            </c:ext>
          </c:extLst>
        </c:ser>
        <c:dLbls>
          <c:showLegendKey val="0"/>
          <c:showVal val="0"/>
          <c:showCatName val="0"/>
          <c:showSerName val="0"/>
          <c:showPercent val="0"/>
          <c:showBubbleSize val="0"/>
        </c:dLbls>
        <c:hiLowLines>
          <c:spPr>
            <a:ln w="0">
              <a:noFill/>
            </a:ln>
          </c:spPr>
        </c:hiLowLines>
        <c:marker val="1"/>
        <c:smooth val="0"/>
        <c:axId val="89986616"/>
        <c:axId val="1158420"/>
      </c:lineChart>
      <c:catAx>
        <c:axId val="89986616"/>
        <c:scaling>
          <c:orientation val="minMax"/>
        </c:scaling>
        <c:delete val="0"/>
        <c:axPos val="b"/>
        <c:title>
          <c:tx>
            <c:rich>
              <a:bodyPr rot="0"/>
              <a:lstStyle/>
              <a:p>
                <a:pPr>
                  <a:defRPr lang="en-US" sz="1125" b="1" strike="noStrike" spc="-1">
                    <a:solidFill>
                      <a:srgbClr val="000000"/>
                    </a:solidFill>
                    <a:latin typeface="Arial"/>
                    <a:ea typeface="Arial"/>
                  </a:defRPr>
                </a:pPr>
                <a:r>
                  <a:rPr lang="en-US" sz="1125" b="1" strike="noStrike" spc="-1">
                    <a:solidFill>
                      <a:srgbClr val="000000"/>
                    </a:solidFill>
                    <a:latin typeface="Arial"/>
                    <a:ea typeface="Arial"/>
                  </a:rPr>
                  <a:t>Days</a:t>
                </a:r>
              </a:p>
            </c:rich>
          </c:tx>
          <c:layout>
            <c:manualLayout>
              <c:xMode val="edge"/>
              <c:yMode val="edge"/>
              <c:x val="0.51362707245060202"/>
              <c:y val="0.91400360972502404"/>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sz="1125" b="0" strike="noStrike" spc="-1">
                <a:solidFill>
                  <a:srgbClr val="000000"/>
                </a:solidFill>
                <a:latin typeface="Arial"/>
                <a:ea typeface="Arial"/>
              </a:defRPr>
            </a:pPr>
            <a:endParaRPr lang="en-US"/>
          </a:p>
        </c:txPr>
        <c:crossAx val="1158420"/>
        <c:crosses val="autoZero"/>
        <c:auto val="1"/>
        <c:lblAlgn val="ctr"/>
        <c:lblOffset val="100"/>
        <c:noMultiLvlLbl val="0"/>
      </c:catAx>
      <c:valAx>
        <c:axId val="1158420"/>
        <c:scaling>
          <c:orientation val="minMax"/>
        </c:scaling>
        <c:delete val="0"/>
        <c:axPos val="l"/>
        <c:title>
          <c:tx>
            <c:rich>
              <a:bodyPr rot="-5400000"/>
              <a:lstStyle/>
              <a:p>
                <a:pPr>
                  <a:defRPr lang="en-US" sz="1125" b="1" strike="noStrike" spc="-1">
                    <a:solidFill>
                      <a:srgbClr val="000000"/>
                    </a:solidFill>
                    <a:latin typeface="Arial"/>
                    <a:ea typeface="Arial"/>
                  </a:defRPr>
                </a:pPr>
                <a:r>
                  <a:rPr lang="en-US" sz="1125" b="1" strike="noStrike" spc="-1">
                    <a:solidFill>
                      <a:srgbClr val="000000"/>
                    </a:solidFill>
                    <a:latin typeface="Arial"/>
                    <a:ea typeface="Arial"/>
                  </a:rPr>
                  <a:t>Remaining Scrum units</a:t>
                </a:r>
              </a:p>
            </c:rich>
          </c:tx>
          <c:layout>
            <c:manualLayout>
              <c:xMode val="edge"/>
              <c:yMode val="edge"/>
              <c:x val="2.4415171473994999E-2"/>
              <c:y val="0.28113387833103298"/>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sz="1125" b="0" strike="noStrike" spc="-1">
                <a:solidFill>
                  <a:srgbClr val="000000"/>
                </a:solidFill>
                <a:latin typeface="Arial"/>
                <a:ea typeface="Arial"/>
              </a:defRPr>
            </a:pPr>
            <a:endParaRPr lang="en-US"/>
          </a:p>
        </c:txPr>
        <c:crossAx val="89986616"/>
        <c:crosses val="autoZero"/>
        <c:crossBetween val="between"/>
      </c:valAx>
      <c:spPr>
        <a:gradFill>
          <a:gsLst>
            <a:gs pos="0">
              <a:srgbClr val="FFFFEF"/>
            </a:gs>
            <a:gs pos="100000">
              <a:srgbClr val="FFFF99"/>
            </a:gs>
          </a:gsLst>
          <a:lin ang="5400000"/>
        </a:gradFill>
        <a:ln w="3240">
          <a:solidFill>
            <a:srgbClr val="000000"/>
          </a:solidFill>
          <a:round/>
        </a:ln>
      </c:spPr>
    </c:plotArea>
    <c:legend>
      <c:legendPos val="r"/>
      <c:layout>
        <c:manualLayout>
          <c:xMode val="edge"/>
          <c:yMode val="edge"/>
          <c:x val="0.80380527525950096"/>
          <c:y val="0.30481273174186602"/>
          <c:w val="0.13580642307352001"/>
          <c:h val="0.17067033287505701"/>
        </c:manualLayout>
      </c:layout>
      <c:overlay val="0"/>
      <c:spPr>
        <a:solidFill>
          <a:srgbClr val="FFFFFF"/>
        </a:solidFill>
        <a:ln w="3240">
          <a:solidFill>
            <a:srgbClr val="000000"/>
          </a:solidFill>
          <a:round/>
        </a:ln>
      </c:spPr>
      <c:txPr>
        <a:bodyPr/>
        <a:lstStyle/>
        <a:p>
          <a:pPr>
            <a:defRPr sz="1035" b="0" strike="noStrike" spc="-1">
              <a:solidFill>
                <a:srgbClr val="000000"/>
              </a:solidFill>
              <a:latin typeface="Arial"/>
              <a:ea typeface="Arial"/>
            </a:defRPr>
          </a:pPr>
          <a:endParaRPr lang="en-US"/>
        </a:p>
      </c:txPr>
    </c:legend>
    <c:plotVisOnly val="1"/>
    <c:dispBlanksAs val="zero"/>
    <c:showDLblsOverMax val="1"/>
  </c:chart>
  <c:spPr>
    <a:solidFill>
      <a:srgbClr val="FFFFFF"/>
    </a:solidFill>
    <a:ln w="3240">
      <a:solidFill>
        <a:srgbClr val="000000"/>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200" b="1" strike="noStrike" spc="-1">
                <a:solidFill>
                  <a:srgbClr val="000000"/>
                </a:solidFill>
                <a:latin typeface="Arial"/>
                <a:ea typeface="Arial"/>
              </a:defRPr>
            </a:pPr>
            <a:r>
              <a:rPr lang="en-US" sz="1200" b="1" strike="noStrike" spc="-1">
                <a:solidFill>
                  <a:srgbClr val="000000"/>
                </a:solidFill>
                <a:latin typeface="Arial"/>
                <a:ea typeface="Arial"/>
              </a:rPr>
              <a:t>Burndown Chart </a:t>
            </a:r>
          </a:p>
        </c:rich>
      </c:tx>
      <c:layout>
        <c:manualLayout>
          <c:xMode val="edge"/>
          <c:yMode val="edge"/>
          <c:x val="0.40356007267771998"/>
          <c:y val="4.2892026754432502E-2"/>
        </c:manualLayout>
      </c:layout>
      <c:overlay val="0"/>
      <c:spPr>
        <a:noFill/>
        <a:ln w="25560">
          <a:noFill/>
        </a:ln>
      </c:spPr>
    </c:title>
    <c:autoTitleDeleted val="0"/>
    <c:plotArea>
      <c:layout>
        <c:manualLayout>
          <c:layoutTarget val="inner"/>
          <c:xMode val="edge"/>
          <c:yMode val="edge"/>
          <c:x val="0.103764478764479"/>
          <c:y val="0.168913897441342"/>
          <c:w val="0.88036565977742498"/>
          <c:h val="0.66206603673426101"/>
        </c:manualLayout>
      </c:layout>
      <c:lineChart>
        <c:grouping val="standard"/>
        <c:varyColors val="0"/>
        <c:ser>
          <c:idx val="0"/>
          <c:order val="0"/>
          <c:spPr>
            <a:ln w="12600">
              <a:solidFill>
                <a:srgbClr val="000090"/>
              </a:solidFill>
              <a:round/>
            </a:ln>
          </c:spPr>
          <c:marker>
            <c:symbol val="diamond"/>
            <c:size val="5"/>
            <c:spPr>
              <a:solidFill>
                <a:srgbClr val="000090"/>
              </a:solidFill>
            </c:spPr>
          </c:marker>
          <c:dLbls>
            <c:spPr>
              <a:noFill/>
              <a:ln>
                <a:noFill/>
              </a:ln>
              <a:effectLst/>
            </c:spPr>
            <c:txPr>
              <a:bodyPr wrap="square"/>
              <a:lstStyle/>
              <a:p>
                <a:pPr>
                  <a:defRPr sz="1125" b="0" strike="noStrike" spc="-1">
                    <a:solidFill>
                      <a:srgbClr val="000000"/>
                    </a:solidFill>
                    <a:latin typeface="Arial"/>
                    <a:ea typeface="Arial"/>
                  </a:defRPr>
                </a:pPr>
                <a:endParaRPr lang="en-US"/>
              </a:p>
            </c:txPr>
            <c:dLblPos val="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'Sprint 2'!$F$29:$S$29</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AEA3-42DA-AF9C-9C6C426950DB}"/>
            </c:ext>
          </c:extLst>
        </c:ser>
        <c:ser>
          <c:idx val="1"/>
          <c:order val="1"/>
          <c:spPr>
            <a:ln w="12600">
              <a:solidFill>
                <a:srgbClr val="F20884"/>
              </a:solidFill>
              <a:round/>
            </a:ln>
          </c:spPr>
          <c:marker>
            <c:symbol val="square"/>
            <c:size val="5"/>
            <c:spPr>
              <a:solidFill>
                <a:srgbClr val="F20884"/>
              </a:solidFill>
            </c:spPr>
          </c:marker>
          <c:dLbls>
            <c:spPr>
              <a:noFill/>
              <a:ln>
                <a:noFill/>
              </a:ln>
              <a:effectLst/>
            </c:spPr>
            <c:txPr>
              <a:bodyPr wrap="square"/>
              <a:lstStyle/>
              <a:p>
                <a:pPr>
                  <a:defRPr sz="1125"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2'!$F$30:$S$30</c:f>
              <c:numCache>
                <c:formatCode>0.0</c:formatCode>
                <c:ptCount val="14"/>
                <c:pt idx="0">
                  <c:v>29.714285714285715</c:v>
                </c:pt>
                <c:pt idx="1">
                  <c:v>27.428571428571431</c:v>
                </c:pt>
                <c:pt idx="2">
                  <c:v>25.142857142857146</c:v>
                </c:pt>
                <c:pt idx="3">
                  <c:v>22.857142857142861</c:v>
                </c:pt>
                <c:pt idx="4">
                  <c:v>20.571428571428577</c:v>
                </c:pt>
                <c:pt idx="5">
                  <c:v>18.285714285714292</c:v>
                </c:pt>
                <c:pt idx="6">
                  <c:v>16.000000000000007</c:v>
                </c:pt>
                <c:pt idx="7">
                  <c:v>13.714285714285722</c:v>
                </c:pt>
                <c:pt idx="8">
                  <c:v>11.428571428571438</c:v>
                </c:pt>
                <c:pt idx="9">
                  <c:v>9.142857142857153</c:v>
                </c:pt>
                <c:pt idx="10">
                  <c:v>6.8571428571428674</c:v>
                </c:pt>
                <c:pt idx="11">
                  <c:v>4.5714285714285818</c:v>
                </c:pt>
                <c:pt idx="12">
                  <c:v>2.2857142857142962</c:v>
                </c:pt>
                <c:pt idx="13">
                  <c:v>1.0658141036401503E-14</c:v>
                </c:pt>
              </c:numCache>
            </c:numRef>
          </c:val>
          <c:smooth val="1"/>
          <c:extLst>
            <c:ext xmlns:c16="http://schemas.microsoft.com/office/drawing/2014/chart" uri="{C3380CC4-5D6E-409C-BE32-E72D297353CC}">
              <c16:uniqueId val="{00000001-AEA3-42DA-AF9C-9C6C426950DB}"/>
            </c:ext>
          </c:extLst>
        </c:ser>
        <c:dLbls>
          <c:showLegendKey val="0"/>
          <c:showVal val="0"/>
          <c:showCatName val="0"/>
          <c:showSerName val="0"/>
          <c:showPercent val="0"/>
          <c:showBubbleSize val="0"/>
        </c:dLbls>
        <c:hiLowLines>
          <c:spPr>
            <a:ln w="0">
              <a:noFill/>
            </a:ln>
          </c:spPr>
        </c:hiLowLines>
        <c:marker val="1"/>
        <c:smooth val="0"/>
        <c:axId val="12823244"/>
        <c:axId val="2590872"/>
      </c:lineChart>
      <c:catAx>
        <c:axId val="12823244"/>
        <c:scaling>
          <c:orientation val="minMax"/>
        </c:scaling>
        <c:delete val="0"/>
        <c:axPos val="b"/>
        <c:title>
          <c:tx>
            <c:rich>
              <a:bodyPr rot="0"/>
              <a:lstStyle/>
              <a:p>
                <a:pPr>
                  <a:defRPr lang="en-US" sz="1125" b="1" strike="noStrike" spc="-1">
                    <a:solidFill>
                      <a:srgbClr val="000000"/>
                    </a:solidFill>
                    <a:latin typeface="Arial"/>
                    <a:ea typeface="Arial"/>
                  </a:defRPr>
                </a:pPr>
                <a:r>
                  <a:rPr lang="en-US" sz="1125" b="1" strike="noStrike" spc="-1">
                    <a:solidFill>
                      <a:srgbClr val="000000"/>
                    </a:solidFill>
                    <a:latin typeface="Arial"/>
                    <a:ea typeface="Arial"/>
                  </a:rPr>
                  <a:t>Days</a:t>
                </a:r>
              </a:p>
            </c:rich>
          </c:tx>
          <c:layout>
            <c:manualLayout>
              <c:xMode val="edge"/>
              <c:yMode val="edge"/>
              <c:x val="0.51362707245060202"/>
              <c:y val="0.91400360972502404"/>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sz="1125" b="0" strike="noStrike" spc="-1">
                <a:solidFill>
                  <a:srgbClr val="000000"/>
                </a:solidFill>
                <a:latin typeface="Arial"/>
                <a:ea typeface="Arial"/>
              </a:defRPr>
            </a:pPr>
            <a:endParaRPr lang="en-US"/>
          </a:p>
        </c:txPr>
        <c:crossAx val="2590872"/>
        <c:crosses val="autoZero"/>
        <c:auto val="1"/>
        <c:lblAlgn val="ctr"/>
        <c:lblOffset val="100"/>
        <c:noMultiLvlLbl val="0"/>
      </c:catAx>
      <c:valAx>
        <c:axId val="2590872"/>
        <c:scaling>
          <c:orientation val="minMax"/>
        </c:scaling>
        <c:delete val="0"/>
        <c:axPos val="l"/>
        <c:title>
          <c:tx>
            <c:rich>
              <a:bodyPr rot="-5400000"/>
              <a:lstStyle/>
              <a:p>
                <a:pPr>
                  <a:defRPr lang="en-US" sz="1125" b="1" strike="noStrike" spc="-1">
                    <a:solidFill>
                      <a:srgbClr val="000000"/>
                    </a:solidFill>
                    <a:latin typeface="Arial"/>
                    <a:ea typeface="Arial"/>
                  </a:defRPr>
                </a:pPr>
                <a:r>
                  <a:rPr lang="en-US" sz="1125" b="1" strike="noStrike" spc="-1">
                    <a:solidFill>
                      <a:srgbClr val="000000"/>
                    </a:solidFill>
                    <a:latin typeface="Arial"/>
                    <a:ea typeface="Arial"/>
                  </a:rPr>
                  <a:t>Remaining Scrum units</a:t>
                </a:r>
              </a:p>
            </c:rich>
          </c:tx>
          <c:layout>
            <c:manualLayout>
              <c:xMode val="edge"/>
              <c:yMode val="edge"/>
              <c:x val="2.4415171473994999E-2"/>
              <c:y val="0.28113387833103298"/>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sz="1125" b="0" strike="noStrike" spc="-1">
                <a:solidFill>
                  <a:srgbClr val="000000"/>
                </a:solidFill>
                <a:latin typeface="Arial"/>
                <a:ea typeface="Arial"/>
              </a:defRPr>
            </a:pPr>
            <a:endParaRPr lang="en-US"/>
          </a:p>
        </c:txPr>
        <c:crossAx val="12823244"/>
        <c:crosses val="autoZero"/>
        <c:crossBetween val="between"/>
      </c:valAx>
      <c:spPr>
        <a:gradFill>
          <a:gsLst>
            <a:gs pos="0">
              <a:srgbClr val="FFFFEF"/>
            </a:gs>
            <a:gs pos="100000">
              <a:srgbClr val="FFFF99"/>
            </a:gs>
          </a:gsLst>
          <a:lin ang="5400000"/>
        </a:gradFill>
        <a:ln w="3240">
          <a:solidFill>
            <a:srgbClr val="000000"/>
          </a:solidFill>
          <a:round/>
        </a:ln>
      </c:spPr>
    </c:plotArea>
    <c:legend>
      <c:legendPos val="r"/>
      <c:layout>
        <c:manualLayout>
          <c:xMode val="edge"/>
          <c:yMode val="edge"/>
          <c:x val="0.80380527525950096"/>
          <c:y val="0.30481273174186602"/>
          <c:w val="0.13580642307352001"/>
          <c:h val="0.17067033287505701"/>
        </c:manualLayout>
      </c:layout>
      <c:overlay val="0"/>
      <c:spPr>
        <a:solidFill>
          <a:srgbClr val="FFFFFF"/>
        </a:solidFill>
        <a:ln w="3240">
          <a:solidFill>
            <a:srgbClr val="000000"/>
          </a:solidFill>
          <a:round/>
        </a:ln>
      </c:spPr>
      <c:txPr>
        <a:bodyPr/>
        <a:lstStyle/>
        <a:p>
          <a:pPr>
            <a:defRPr sz="1035" b="0" strike="noStrike" spc="-1">
              <a:solidFill>
                <a:srgbClr val="000000"/>
              </a:solidFill>
              <a:latin typeface="Arial"/>
              <a:ea typeface="Arial"/>
            </a:defRPr>
          </a:pPr>
          <a:endParaRPr lang="en-US"/>
        </a:p>
      </c:txPr>
    </c:legend>
    <c:plotVisOnly val="1"/>
    <c:dispBlanksAs val="zero"/>
    <c:showDLblsOverMax val="1"/>
  </c:chart>
  <c:spPr>
    <a:solidFill>
      <a:srgbClr val="FFFFFF"/>
    </a:solidFill>
    <a:ln w="3240">
      <a:solidFill>
        <a:srgbClr val="00000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66600</xdr:colOff>
      <xdr:row>18</xdr:row>
      <xdr:rowOff>95400</xdr:rowOff>
    </xdr:from>
    <xdr:to>
      <xdr:col>1</xdr:col>
      <xdr:colOff>894600</xdr:colOff>
      <xdr:row>20</xdr:row>
      <xdr:rowOff>66240</xdr:rowOff>
    </xdr:to>
    <xdr:pic>
      <xdr:nvPicPr>
        <xdr:cNvPr id="2" name="Picture 2">
          <a:hlinkClick xmlns:r="http://schemas.openxmlformats.org/officeDocument/2006/relationships" r:id="rId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2"/>
        <a:stretch/>
      </xdr:blipFill>
      <xdr:spPr>
        <a:xfrm>
          <a:off x="2655360" y="3353040"/>
          <a:ext cx="828000" cy="2944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857160</xdr:colOff>
      <xdr:row>34</xdr:row>
      <xdr:rowOff>-720</xdr:rowOff>
    </xdr:from>
    <xdr:to>
      <xdr:col>19</xdr:col>
      <xdr:colOff>8640</xdr:colOff>
      <xdr:row>54</xdr:row>
      <xdr:rowOff>138600</xdr:rowOff>
    </xdr:to>
    <xdr:graphicFrame macro="">
      <xdr:nvGraphicFramePr>
        <xdr:cNvPr id="2" name="Chart 14">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857160</xdr:colOff>
      <xdr:row>31</xdr:row>
      <xdr:rowOff>0</xdr:rowOff>
    </xdr:from>
    <xdr:to>
      <xdr:col>19</xdr:col>
      <xdr:colOff>8640</xdr:colOff>
      <xdr:row>53</xdr:row>
      <xdr:rowOff>37800</xdr:rowOff>
    </xdr:to>
    <xdr:graphicFrame macro="">
      <xdr:nvGraphicFramePr>
        <xdr:cNvPr id="2" name="Chart 14">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20" totalsRowShown="0">
  <autoFilter ref="A10:G20" xr:uid="{00000000-0009-0000-0100-000001000000}"/>
  <tableColumns count="7">
    <tableColumn id="1" xr3:uid="{00000000-0010-0000-0000-000001000000}" name=" Story ID"/>
    <tableColumn id="2" xr3:uid="{00000000-0010-0000-0000-000002000000}" name="Title"/>
    <tableColumn id="3" xr3:uid="{00000000-0010-0000-0000-000003000000}" name="Description"/>
    <tableColumn id="4" xr3:uid="{00000000-0010-0000-0000-000004000000}" name="Acceptance Criteria"/>
    <tableColumn id="5" xr3:uid="{00000000-0010-0000-0000-000005000000}" name="Priority #"/>
    <tableColumn id="6" xr3:uid="{00000000-0010-0000-0000-000006000000}" name="Sprint #"/>
    <tableColumn id="7" xr3:uid="{00000000-0010-0000-0000-000007000000}" name="Responsibili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5"/>
  <sheetViews>
    <sheetView topLeftCell="A7" zoomScaleNormal="100" workbookViewId="0">
      <selection activeCell="B15" sqref="B15"/>
    </sheetView>
  </sheetViews>
  <sheetFormatPr defaultColWidth="11.453125" defaultRowHeight="13" x14ac:dyDescent="0.25"/>
  <cols>
    <col min="1" max="1" width="36.7265625" style="7" customWidth="1"/>
    <col min="2" max="2" width="114.81640625" style="8" customWidth="1"/>
    <col min="3" max="16384" width="11.453125" style="8"/>
  </cols>
  <sheetData>
    <row r="2" spans="1:4" s="10" customFormat="1" ht="39.75" customHeight="1" x14ac:dyDescent="0.3">
      <c r="A2" s="6" t="s">
        <v>0</v>
      </c>
      <c r="B2" s="6"/>
      <c r="C2" s="9"/>
      <c r="D2" s="9"/>
    </row>
    <row r="3" spans="1:4" x14ac:dyDescent="0.3">
      <c r="A3" s="11"/>
      <c r="B3" s="9"/>
      <c r="C3" s="12"/>
      <c r="D3" s="12"/>
    </row>
    <row r="4" spans="1:4" s="14" customFormat="1" x14ac:dyDescent="0.3">
      <c r="A4" s="11"/>
      <c r="B4" s="13"/>
      <c r="C4" s="13"/>
      <c r="D4" s="13"/>
    </row>
    <row r="5" spans="1:4" s="14" customFormat="1" x14ac:dyDescent="0.3">
      <c r="A5" s="11"/>
      <c r="B5" s="13"/>
      <c r="C5" s="13"/>
      <c r="D5" s="13"/>
    </row>
    <row r="6" spans="1:4" s="15" customFormat="1" x14ac:dyDescent="0.3">
      <c r="A6" s="11" t="s">
        <v>1</v>
      </c>
      <c r="B6" s="12" t="s">
        <v>2</v>
      </c>
      <c r="C6" s="12"/>
      <c r="D6" s="12"/>
    </row>
    <row r="7" spans="1:4" s="14" customFormat="1" x14ac:dyDescent="0.3">
      <c r="A7" s="11"/>
      <c r="B7" s="13"/>
      <c r="C7" s="13"/>
      <c r="D7" s="13"/>
    </row>
    <row r="8" spans="1:4" s="14" customFormat="1" x14ac:dyDescent="0.3">
      <c r="A8" s="11"/>
      <c r="B8" s="16"/>
      <c r="C8" s="13"/>
      <c r="D8" s="13"/>
    </row>
    <row r="9" spans="1:4" s="15" customFormat="1" x14ac:dyDescent="0.3">
      <c r="A9" s="17"/>
      <c r="B9" s="16"/>
      <c r="C9" s="12"/>
      <c r="D9" s="12"/>
    </row>
    <row r="10" spans="1:4" s="14" customFormat="1" x14ac:dyDescent="0.3">
      <c r="A10" s="11"/>
      <c r="B10" s="13"/>
      <c r="C10" s="13"/>
      <c r="D10" s="13"/>
    </row>
    <row r="11" spans="1:4" s="15" customFormat="1" x14ac:dyDescent="0.3">
      <c r="A11" s="11" t="s">
        <v>3</v>
      </c>
      <c r="B11" s="18" t="s">
        <v>4</v>
      </c>
      <c r="C11" s="12"/>
      <c r="D11" s="12"/>
    </row>
    <row r="12" spans="1:4" x14ac:dyDescent="0.3">
      <c r="A12" s="11"/>
      <c r="B12" s="18" t="s">
        <v>5</v>
      </c>
      <c r="C12" s="12"/>
      <c r="D12" s="12"/>
    </row>
    <row r="13" spans="1:4" x14ac:dyDescent="0.3">
      <c r="A13" s="11"/>
      <c r="B13" s="18"/>
      <c r="C13" s="12"/>
      <c r="D13" s="12"/>
    </row>
    <row r="14" spans="1:4" x14ac:dyDescent="0.3">
      <c r="A14" s="11"/>
      <c r="B14" s="12"/>
      <c r="C14" s="12"/>
      <c r="D14" s="12"/>
    </row>
    <row r="15" spans="1:4" x14ac:dyDescent="0.3">
      <c r="A15" s="11" t="s">
        <v>6</v>
      </c>
      <c r="B15" s="19" t="s">
        <v>7</v>
      </c>
      <c r="C15" s="12"/>
      <c r="D15" s="12"/>
    </row>
    <row r="16" spans="1:4" x14ac:dyDescent="0.3">
      <c r="A16" s="11"/>
      <c r="B16" s="12" t="s">
        <v>8</v>
      </c>
      <c r="C16" s="12"/>
      <c r="D16" s="12"/>
    </row>
    <row r="17" spans="1:4" s="15" customFormat="1" x14ac:dyDescent="0.3">
      <c r="A17" s="11"/>
      <c r="B17" s="12"/>
      <c r="C17" s="12"/>
      <c r="D17" s="12"/>
    </row>
    <row r="18" spans="1:4" s="14" customFormat="1" x14ac:dyDescent="0.3">
      <c r="A18" s="11" t="s">
        <v>9</v>
      </c>
      <c r="B18" s="20" t="s">
        <v>10</v>
      </c>
      <c r="C18" s="13"/>
      <c r="D18" s="13"/>
    </row>
    <row r="19" spans="1:4" x14ac:dyDescent="0.3">
      <c r="A19" s="11"/>
      <c r="B19" s="12"/>
      <c r="C19" s="12"/>
      <c r="D19" s="12"/>
    </row>
    <row r="20" spans="1:4" x14ac:dyDescent="0.3">
      <c r="A20" s="11"/>
      <c r="B20" s="12"/>
      <c r="C20" s="12"/>
      <c r="D20" s="12"/>
    </row>
    <row r="21" spans="1:4" x14ac:dyDescent="0.3">
      <c r="A21" s="11"/>
      <c r="B21" s="12"/>
      <c r="C21" s="12"/>
      <c r="D21" s="12"/>
    </row>
    <row r="22" spans="1:4" x14ac:dyDescent="0.3">
      <c r="A22" s="11"/>
      <c r="B22" s="12"/>
      <c r="C22" s="12"/>
      <c r="D22" s="12"/>
    </row>
    <row r="23" spans="1:4" x14ac:dyDescent="0.3">
      <c r="A23" s="11" t="s">
        <v>11</v>
      </c>
      <c r="B23" s="12" t="s">
        <v>12</v>
      </c>
      <c r="C23" s="12"/>
      <c r="D23" s="12"/>
    </row>
    <row r="24" spans="1:4" x14ac:dyDescent="0.3">
      <c r="A24" s="11"/>
      <c r="B24" s="16"/>
      <c r="C24" s="12"/>
      <c r="D24" s="12"/>
    </row>
    <row r="31" spans="1:4" ht="12.5" x14ac:dyDescent="0.25">
      <c r="A31" s="8"/>
    </row>
    <row r="32" spans="1:4" ht="12.5" x14ac:dyDescent="0.25">
      <c r="A32" s="8"/>
    </row>
    <row r="33" s="8" customFormat="1" ht="12.5" x14ac:dyDescent="0.25"/>
    <row r="34" s="8" customFormat="1" ht="12.5" x14ac:dyDescent="0.25"/>
    <row r="35" s="8" customFormat="1" ht="12.5" x14ac:dyDescent="0.25"/>
  </sheetData>
  <mergeCells count="1">
    <mergeCell ref="A2:B2"/>
  </mergeCells>
  <pageMargins left="0.75" right="0.75" top="1" bottom="1"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C24"/>
  <sheetViews>
    <sheetView zoomScaleNormal="100" workbookViewId="0">
      <selection activeCell="C6" sqref="C6"/>
    </sheetView>
  </sheetViews>
  <sheetFormatPr defaultColWidth="11.453125" defaultRowHeight="15.5" x14ac:dyDescent="0.35"/>
  <cols>
    <col min="1" max="1" width="14.54296875" style="21" customWidth="1"/>
    <col min="2" max="2" width="38.54296875" style="22" customWidth="1"/>
    <col min="3" max="3" width="67.26953125" style="22" customWidth="1"/>
    <col min="4" max="4" width="125.36328125" style="22" customWidth="1"/>
    <col min="5" max="5" width="15.54296875" style="21" customWidth="1"/>
    <col min="6" max="6" width="11.81640625" style="22" customWidth="1"/>
    <col min="7" max="7" width="20.54296875" style="22" customWidth="1"/>
    <col min="8" max="16384" width="11.453125" style="22"/>
  </cols>
  <sheetData>
    <row r="2" spans="1:133" ht="15" customHeight="1" x14ac:dyDescent="0.35">
      <c r="A2" s="5" t="s">
        <v>0</v>
      </c>
      <c r="B2" s="5"/>
      <c r="C2" s="5"/>
      <c r="D2" s="5"/>
      <c r="E2" s="5"/>
      <c r="F2" s="5"/>
    </row>
    <row r="3" spans="1:133" x14ac:dyDescent="0.35">
      <c r="D3" s="21"/>
    </row>
    <row r="4" spans="1:133" x14ac:dyDescent="0.35">
      <c r="B4" s="23" t="s">
        <v>13</v>
      </c>
      <c r="C4" s="24" t="s">
        <v>14</v>
      </c>
      <c r="D4" s="21"/>
    </row>
    <row r="5" spans="1:133" x14ac:dyDescent="0.35">
      <c r="B5" s="23" t="s">
        <v>15</v>
      </c>
      <c r="C5" s="24" t="s">
        <v>16</v>
      </c>
      <c r="D5" s="21"/>
    </row>
    <row r="6" spans="1:133" x14ac:dyDescent="0.35">
      <c r="B6" s="23" t="s">
        <v>17</v>
      </c>
      <c r="C6" s="24" t="s">
        <v>18</v>
      </c>
      <c r="D6" s="21"/>
    </row>
    <row r="7" spans="1:133" x14ac:dyDescent="0.35">
      <c r="B7" s="23" t="s">
        <v>19</v>
      </c>
      <c r="C7" s="24" t="s">
        <v>20</v>
      </c>
      <c r="D7" s="21"/>
    </row>
    <row r="8" spans="1:133" x14ac:dyDescent="0.35">
      <c r="B8" s="23" t="s">
        <v>21</v>
      </c>
      <c r="C8" s="24" t="s">
        <v>22</v>
      </c>
      <c r="D8" s="21"/>
    </row>
    <row r="9" spans="1:133" x14ac:dyDescent="0.35">
      <c r="D9" s="21"/>
    </row>
    <row r="10" spans="1:133" s="27" customFormat="1" x14ac:dyDescent="0.25">
      <c r="A10" s="25" t="s">
        <v>23</v>
      </c>
      <c r="B10" s="26" t="s">
        <v>24</v>
      </c>
      <c r="C10" s="26" t="s">
        <v>25</v>
      </c>
      <c r="D10" s="26" t="s">
        <v>26</v>
      </c>
      <c r="E10" s="26" t="s">
        <v>27</v>
      </c>
      <c r="F10" s="26" t="s">
        <v>28</v>
      </c>
      <c r="G10" s="26" t="s">
        <v>29</v>
      </c>
    </row>
    <row r="11" spans="1:133" s="24" customFormat="1" x14ac:dyDescent="0.25">
      <c r="A11" s="59">
        <v>1</v>
      </c>
      <c r="B11" s="59" t="s">
        <v>30</v>
      </c>
      <c r="C11" s="59" t="s">
        <v>31</v>
      </c>
      <c r="D11" s="59" t="s">
        <v>32</v>
      </c>
      <c r="E11" s="59" t="s">
        <v>33</v>
      </c>
      <c r="F11" s="59">
        <v>1</v>
      </c>
      <c r="G11" s="59" t="s">
        <v>34</v>
      </c>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row>
    <row r="12" spans="1:133" s="24" customFormat="1" x14ac:dyDescent="0.25">
      <c r="A12" s="59">
        <v>2</v>
      </c>
      <c r="B12" s="59" t="s">
        <v>35</v>
      </c>
      <c r="C12" s="59" t="s">
        <v>36</v>
      </c>
      <c r="D12" s="59" t="s">
        <v>37</v>
      </c>
      <c r="E12" s="59" t="s">
        <v>33</v>
      </c>
      <c r="F12" s="59">
        <v>1</v>
      </c>
      <c r="G12" s="59" t="s">
        <v>34</v>
      </c>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row>
    <row r="13" spans="1:133" s="24" customFormat="1" x14ac:dyDescent="0.25">
      <c r="A13" s="59">
        <v>3</v>
      </c>
      <c r="B13" s="59" t="s">
        <v>38</v>
      </c>
      <c r="C13" s="59" t="s">
        <v>39</v>
      </c>
      <c r="D13" s="59" t="s">
        <v>40</v>
      </c>
      <c r="E13" s="59" t="s">
        <v>33</v>
      </c>
      <c r="F13" s="59">
        <v>1</v>
      </c>
      <c r="G13" s="59" t="s">
        <v>34</v>
      </c>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row>
    <row r="14" spans="1:133" s="24" customFormat="1" x14ac:dyDescent="0.25">
      <c r="A14" s="59">
        <v>4</v>
      </c>
      <c r="B14" s="59" t="s">
        <v>41</v>
      </c>
      <c r="C14" s="59" t="s">
        <v>42</v>
      </c>
      <c r="D14" s="59" t="s">
        <v>43</v>
      </c>
      <c r="E14" s="59" t="s">
        <v>33</v>
      </c>
      <c r="F14" s="59">
        <v>1</v>
      </c>
      <c r="G14" s="59" t="s">
        <v>34</v>
      </c>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row>
    <row r="15" spans="1:133" s="24" customFormat="1" x14ac:dyDescent="0.25">
      <c r="A15" s="59">
        <v>5</v>
      </c>
      <c r="B15" s="59" t="s">
        <v>44</v>
      </c>
      <c r="C15" s="59" t="s">
        <v>42</v>
      </c>
      <c r="D15" s="59" t="s">
        <v>45</v>
      </c>
      <c r="E15" s="59" t="s">
        <v>46</v>
      </c>
      <c r="F15" s="59">
        <v>2</v>
      </c>
      <c r="G15" s="59" t="s">
        <v>34</v>
      </c>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row>
    <row r="16" spans="1:133" s="24" customFormat="1" x14ac:dyDescent="0.25">
      <c r="A16" s="59">
        <v>6</v>
      </c>
      <c r="B16" s="59" t="s">
        <v>47</v>
      </c>
      <c r="C16" s="59" t="s">
        <v>48</v>
      </c>
      <c r="D16" s="59" t="s">
        <v>49</v>
      </c>
      <c r="E16" s="59" t="s">
        <v>46</v>
      </c>
      <c r="F16" s="59">
        <v>2</v>
      </c>
      <c r="G16" s="59" t="s">
        <v>34</v>
      </c>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row>
    <row r="17" spans="1:133" s="24" customFormat="1" x14ac:dyDescent="0.25">
      <c r="A17" s="59">
        <v>7</v>
      </c>
      <c r="B17" s="59" t="s">
        <v>50</v>
      </c>
      <c r="C17" s="59" t="s">
        <v>51</v>
      </c>
      <c r="D17" s="59" t="s">
        <v>52</v>
      </c>
      <c r="E17" s="59" t="s">
        <v>53</v>
      </c>
      <c r="F17" s="59">
        <v>2</v>
      </c>
      <c r="G17" s="59" t="s">
        <v>34</v>
      </c>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row>
    <row r="18" spans="1:133" s="24" customFormat="1" x14ac:dyDescent="0.25">
      <c r="A18" s="59">
        <v>8</v>
      </c>
      <c r="B18" s="59" t="s">
        <v>54</v>
      </c>
      <c r="C18" s="59" t="s">
        <v>55</v>
      </c>
      <c r="D18" s="59" t="s">
        <v>56</v>
      </c>
      <c r="E18" s="59" t="s">
        <v>53</v>
      </c>
      <c r="F18" s="59">
        <v>2</v>
      </c>
      <c r="G18" s="59" t="s">
        <v>34</v>
      </c>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row>
    <row r="19" spans="1:133" s="24" customFormat="1" ht="31" x14ac:dyDescent="0.25">
      <c r="A19" s="59">
        <v>9</v>
      </c>
      <c r="B19" s="59" t="s">
        <v>66</v>
      </c>
      <c r="C19" s="63" t="s">
        <v>67</v>
      </c>
      <c r="D19" s="63" t="s">
        <v>68</v>
      </c>
      <c r="E19" s="59" t="s">
        <v>33</v>
      </c>
      <c r="F19" s="62" t="s">
        <v>69</v>
      </c>
      <c r="G19" s="59" t="s">
        <v>34</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row>
    <row r="20" spans="1:133" s="24" customFormat="1" x14ac:dyDescent="0.25">
      <c r="C20" s="59" t="s">
        <v>70</v>
      </c>
      <c r="D20" s="59"/>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row>
    <row r="21" spans="1:133" s="24" customFormat="1" x14ac:dyDescent="0.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row>
    <row r="22" spans="1:133" x14ac:dyDescent="0.35">
      <c r="A22" s="22"/>
      <c r="E22" s="22"/>
    </row>
    <row r="23" spans="1:133" x14ac:dyDescent="0.35">
      <c r="A23" s="22"/>
      <c r="E23" s="22"/>
    </row>
    <row r="24" spans="1:133" x14ac:dyDescent="0.35">
      <c r="A24" s="22"/>
      <c r="E24" s="22"/>
    </row>
  </sheetData>
  <mergeCells count="1">
    <mergeCell ref="A2:F2"/>
  </mergeCells>
  <pageMargins left="0.75" right="0.75" top="1" bottom="1" header="0.511811023622047" footer="0.511811023622047"/>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56"/>
  <sheetViews>
    <sheetView tabSelected="1" topLeftCell="A2" zoomScale="45" zoomScaleNormal="100" workbookViewId="0">
      <selection activeCell="E32" sqref="E32:E33"/>
    </sheetView>
  </sheetViews>
  <sheetFormatPr defaultColWidth="11.453125" defaultRowHeight="12.5" x14ac:dyDescent="0.25"/>
  <cols>
    <col min="1" max="2" width="6.81640625" style="29" customWidth="1"/>
    <col min="3" max="3" width="45.1796875" style="30" customWidth="1"/>
    <col min="4" max="4" width="21.1796875" style="30" customWidth="1"/>
    <col min="5" max="5" width="10.453125" style="31" customWidth="1"/>
    <col min="6" max="12" width="11.453125" style="31"/>
    <col min="13" max="16384" width="11.453125" style="29"/>
  </cols>
  <sheetData>
    <row r="2" spans="1:19" ht="43.5" customHeight="1" x14ac:dyDescent="0.25">
      <c r="A2" s="4" t="str">
        <f>CONCATENATE("Sprint #",E5, "Tracking Sheet")</f>
        <v>Sprint #1Tracking Sheet</v>
      </c>
      <c r="B2" s="4"/>
      <c r="C2" s="4"/>
      <c r="D2" s="4"/>
      <c r="E2" s="4"/>
      <c r="F2" s="4"/>
      <c r="G2" s="4"/>
      <c r="H2" s="4"/>
      <c r="I2" s="4"/>
      <c r="J2" s="4"/>
      <c r="K2" s="4"/>
      <c r="L2" s="4"/>
    </row>
    <row r="4" spans="1:19" ht="13" x14ac:dyDescent="0.3">
      <c r="A4" s="32"/>
      <c r="C4" s="33" t="s">
        <v>15</v>
      </c>
      <c r="D4" s="34"/>
      <c r="E4" s="3" t="s">
        <v>16</v>
      </c>
      <c r="F4" s="3"/>
      <c r="G4" s="3"/>
      <c r="H4" s="3"/>
      <c r="I4" s="3"/>
      <c r="J4" s="3"/>
    </row>
    <row r="5" spans="1:19" ht="13" x14ac:dyDescent="0.25">
      <c r="C5" s="35" t="s">
        <v>28</v>
      </c>
      <c r="D5" s="35"/>
      <c r="E5" s="64">
        <v>1</v>
      </c>
    </row>
    <row r="6" spans="1:19" ht="13" x14ac:dyDescent="0.25">
      <c r="C6" s="35" t="s">
        <v>57</v>
      </c>
      <c r="D6" s="35"/>
      <c r="E6" s="66">
        <v>45584</v>
      </c>
    </row>
    <row r="7" spans="1:19" ht="13" x14ac:dyDescent="0.25">
      <c r="C7" s="36"/>
      <c r="D7" s="35" t="s">
        <v>58</v>
      </c>
      <c r="E7" s="65">
        <v>2</v>
      </c>
    </row>
    <row r="8" spans="1:19" ht="13" x14ac:dyDescent="0.25">
      <c r="F8" s="2" t="s">
        <v>59</v>
      </c>
      <c r="G8" s="2"/>
      <c r="H8" s="2"/>
      <c r="I8" s="2"/>
      <c r="J8" s="2"/>
      <c r="K8" s="2"/>
      <c r="L8" s="2"/>
      <c r="M8" s="2" t="s">
        <v>60</v>
      </c>
      <c r="N8" s="2"/>
      <c r="O8" s="2"/>
      <c r="P8" s="2"/>
      <c r="Q8" s="2"/>
      <c r="R8" s="2"/>
      <c r="S8" s="2"/>
    </row>
    <row r="9" spans="1:19" ht="12.75" customHeight="1" x14ac:dyDescent="0.25">
      <c r="F9" s="37">
        <v>1</v>
      </c>
      <c r="G9" s="38">
        <v>2</v>
      </c>
      <c r="H9" s="37">
        <v>3</v>
      </c>
      <c r="I9" s="38">
        <v>4</v>
      </c>
      <c r="J9" s="37">
        <v>5</v>
      </c>
      <c r="K9" s="38">
        <v>6</v>
      </c>
      <c r="L9" s="37">
        <v>7</v>
      </c>
      <c r="M9" s="38">
        <v>8</v>
      </c>
      <c r="N9" s="37">
        <v>9</v>
      </c>
      <c r="O9" s="38">
        <v>10</v>
      </c>
      <c r="P9" s="37">
        <v>11</v>
      </c>
      <c r="Q9" s="38">
        <v>12</v>
      </c>
      <c r="R9" s="37">
        <v>13</v>
      </c>
      <c r="S9" s="38">
        <v>14</v>
      </c>
    </row>
    <row r="10" spans="1:19" s="36" customFormat="1" ht="27" customHeight="1" x14ac:dyDescent="0.25">
      <c r="A10" s="39" t="s">
        <v>61</v>
      </c>
      <c r="B10" s="40" t="s">
        <v>62</v>
      </c>
      <c r="C10" s="41" t="s">
        <v>25</v>
      </c>
      <c r="D10" s="42" t="s">
        <v>29</v>
      </c>
      <c r="E10" s="43" t="s">
        <v>63</v>
      </c>
      <c r="F10" s="44">
        <f>E6</f>
        <v>45584</v>
      </c>
      <c r="G10" s="45">
        <f t="shared" ref="G10:S10" si="0">F10+1</f>
        <v>45585</v>
      </c>
      <c r="H10" s="45">
        <f t="shared" si="0"/>
        <v>45586</v>
      </c>
      <c r="I10" s="45">
        <f t="shared" si="0"/>
        <v>45587</v>
      </c>
      <c r="J10" s="45">
        <f t="shared" si="0"/>
        <v>45588</v>
      </c>
      <c r="K10" s="45">
        <f t="shared" si="0"/>
        <v>45589</v>
      </c>
      <c r="L10" s="45">
        <f t="shared" si="0"/>
        <v>45590</v>
      </c>
      <c r="M10" s="45">
        <f t="shared" si="0"/>
        <v>45591</v>
      </c>
      <c r="N10" s="45">
        <f t="shared" si="0"/>
        <v>45592</v>
      </c>
      <c r="O10" s="45">
        <f t="shared" si="0"/>
        <v>45593</v>
      </c>
      <c r="P10" s="45">
        <f t="shared" si="0"/>
        <v>45594</v>
      </c>
      <c r="Q10" s="45">
        <f t="shared" si="0"/>
        <v>45595</v>
      </c>
      <c r="R10" s="45">
        <f t="shared" si="0"/>
        <v>45596</v>
      </c>
      <c r="S10" s="45">
        <f t="shared" si="0"/>
        <v>45597</v>
      </c>
    </row>
    <row r="11" spans="1:19" s="48" customFormat="1" ht="31" x14ac:dyDescent="0.25">
      <c r="A11" s="72">
        <v>1</v>
      </c>
      <c r="B11" s="73">
        <v>1</v>
      </c>
      <c r="C11" s="67" t="s">
        <v>71</v>
      </c>
      <c r="D11" s="70" t="s">
        <v>90</v>
      </c>
      <c r="E11" s="76">
        <v>1</v>
      </c>
      <c r="F11" s="47"/>
      <c r="G11" s="47"/>
      <c r="H11" s="47"/>
      <c r="I11" s="47"/>
      <c r="J11" s="46"/>
      <c r="K11" s="46"/>
      <c r="L11" s="46"/>
      <c r="M11" s="47"/>
      <c r="N11" s="47"/>
      <c r="O11" s="47"/>
      <c r="P11" s="47"/>
      <c r="Q11" s="46"/>
      <c r="R11" s="46"/>
      <c r="S11" s="46"/>
    </row>
    <row r="12" spans="1:19" s="48" customFormat="1" ht="31" x14ac:dyDescent="0.25">
      <c r="A12" s="72">
        <v>2</v>
      </c>
      <c r="B12" s="73">
        <v>1</v>
      </c>
      <c r="C12" s="67" t="s">
        <v>72</v>
      </c>
      <c r="D12" s="70" t="s">
        <v>91</v>
      </c>
      <c r="E12" s="76">
        <v>1.5</v>
      </c>
      <c r="F12" s="47"/>
      <c r="G12" s="47"/>
      <c r="H12" s="47"/>
      <c r="I12" s="47"/>
      <c r="J12" s="46"/>
      <c r="K12" s="46"/>
      <c r="L12" s="46"/>
      <c r="M12" s="47"/>
      <c r="N12" s="47"/>
      <c r="O12" s="47"/>
      <c r="P12" s="47"/>
      <c r="Q12" s="46"/>
      <c r="R12" s="46"/>
      <c r="S12" s="46"/>
    </row>
    <row r="13" spans="1:19" s="48" customFormat="1" ht="31" x14ac:dyDescent="0.25">
      <c r="A13" s="72">
        <v>3</v>
      </c>
      <c r="B13" s="73">
        <v>1</v>
      </c>
      <c r="C13" s="67" t="s">
        <v>73</v>
      </c>
      <c r="D13" s="70" t="s">
        <v>90</v>
      </c>
      <c r="E13" s="76">
        <v>1</v>
      </c>
      <c r="F13" s="47"/>
      <c r="G13" s="46"/>
      <c r="H13" s="46"/>
      <c r="I13" s="46"/>
      <c r="J13" s="46"/>
      <c r="K13" s="46"/>
      <c r="L13" s="46"/>
      <c r="M13" s="47"/>
      <c r="N13" s="46"/>
      <c r="O13" s="46"/>
      <c r="P13" s="46"/>
      <c r="Q13" s="46"/>
      <c r="R13" s="46"/>
      <c r="S13" s="46"/>
    </row>
    <row r="14" spans="1:19" s="48" customFormat="1" ht="31" x14ac:dyDescent="0.25">
      <c r="A14" s="72">
        <v>4</v>
      </c>
      <c r="B14" s="73">
        <v>1</v>
      </c>
      <c r="C14" s="67" t="s">
        <v>74</v>
      </c>
      <c r="D14" s="70" t="s">
        <v>91</v>
      </c>
      <c r="E14" s="76">
        <v>1</v>
      </c>
      <c r="F14" s="47"/>
      <c r="G14" s="46"/>
      <c r="H14" s="46"/>
      <c r="I14" s="46"/>
      <c r="J14" s="46"/>
      <c r="K14" s="46"/>
      <c r="L14" s="46"/>
      <c r="M14" s="47"/>
      <c r="N14" s="46"/>
      <c r="O14" s="46"/>
      <c r="P14" s="46"/>
      <c r="Q14" s="46"/>
      <c r="R14" s="46"/>
      <c r="S14" s="46"/>
    </row>
    <row r="15" spans="1:19" s="48" customFormat="1" ht="15.5" x14ac:dyDescent="0.25">
      <c r="A15" s="72">
        <v>5</v>
      </c>
      <c r="B15" s="73">
        <v>1</v>
      </c>
      <c r="C15" s="67" t="s">
        <v>75</v>
      </c>
      <c r="D15" s="70" t="s">
        <v>90</v>
      </c>
      <c r="E15" s="76">
        <v>0.5</v>
      </c>
      <c r="F15" s="47"/>
      <c r="G15" s="46"/>
      <c r="H15" s="46"/>
      <c r="I15" s="46"/>
      <c r="J15" s="46"/>
      <c r="K15" s="46"/>
      <c r="L15" s="46"/>
      <c r="M15" s="47"/>
      <c r="N15" s="46"/>
      <c r="O15" s="46"/>
      <c r="P15" s="46"/>
      <c r="Q15" s="46"/>
      <c r="R15" s="46"/>
      <c r="S15" s="46"/>
    </row>
    <row r="16" spans="1:19" s="48" customFormat="1" ht="46.5" x14ac:dyDescent="0.25">
      <c r="A16" s="72">
        <v>1</v>
      </c>
      <c r="B16" s="73">
        <v>2</v>
      </c>
      <c r="C16" s="67" t="s">
        <v>76</v>
      </c>
      <c r="D16" s="70" t="s">
        <v>90</v>
      </c>
      <c r="E16" s="76">
        <v>2</v>
      </c>
      <c r="F16" s="47"/>
      <c r="G16" s="46"/>
      <c r="H16" s="46"/>
      <c r="I16" s="46"/>
      <c r="J16" s="46"/>
      <c r="K16" s="46"/>
      <c r="L16" s="46"/>
      <c r="M16" s="47"/>
      <c r="N16" s="46"/>
      <c r="O16" s="46"/>
      <c r="P16" s="46"/>
      <c r="Q16" s="46"/>
      <c r="R16" s="46"/>
      <c r="S16" s="46"/>
    </row>
    <row r="17" spans="1:19" s="50" customFormat="1" ht="31" x14ac:dyDescent="0.25">
      <c r="A17" s="72">
        <v>2</v>
      </c>
      <c r="B17" s="73">
        <v>2</v>
      </c>
      <c r="C17" s="68" t="s">
        <v>78</v>
      </c>
      <c r="D17" s="71" t="s">
        <v>91</v>
      </c>
      <c r="E17" s="76">
        <v>1</v>
      </c>
      <c r="F17" s="47"/>
      <c r="G17" s="49"/>
      <c r="H17" s="49"/>
      <c r="I17" s="49"/>
      <c r="J17" s="49"/>
      <c r="K17" s="49"/>
      <c r="L17" s="49"/>
      <c r="M17" s="47"/>
      <c r="N17" s="49"/>
      <c r="O17" s="49"/>
      <c r="P17" s="49"/>
      <c r="Q17" s="49"/>
      <c r="R17" s="49"/>
      <c r="S17" s="49"/>
    </row>
    <row r="18" spans="1:19" s="50" customFormat="1" ht="31" x14ac:dyDescent="0.25">
      <c r="A18" s="72">
        <v>3</v>
      </c>
      <c r="B18" s="73">
        <v>2</v>
      </c>
      <c r="C18" s="68" t="s">
        <v>79</v>
      </c>
      <c r="D18" s="71" t="s">
        <v>90</v>
      </c>
      <c r="E18" s="76">
        <v>1</v>
      </c>
      <c r="F18" s="47"/>
      <c r="G18" s="49"/>
      <c r="H18" s="49"/>
      <c r="I18" s="49"/>
      <c r="J18" s="49"/>
      <c r="K18" s="49"/>
      <c r="L18" s="49"/>
      <c r="M18" s="47"/>
      <c r="N18" s="49"/>
      <c r="O18" s="49"/>
      <c r="P18" s="49"/>
      <c r="Q18" s="49"/>
      <c r="R18" s="49"/>
      <c r="S18" s="49"/>
    </row>
    <row r="19" spans="1:19" s="50" customFormat="1" ht="15.5" x14ac:dyDescent="0.25">
      <c r="A19" s="72">
        <v>4</v>
      </c>
      <c r="B19" s="73">
        <v>2</v>
      </c>
      <c r="C19" s="68" t="s">
        <v>77</v>
      </c>
      <c r="D19" s="71" t="s">
        <v>90</v>
      </c>
      <c r="E19" s="77">
        <v>0.5</v>
      </c>
      <c r="F19" s="47"/>
      <c r="G19" s="49"/>
      <c r="H19" s="49"/>
      <c r="I19" s="49"/>
      <c r="J19" s="49"/>
      <c r="K19" s="49"/>
      <c r="L19" s="49"/>
      <c r="M19" s="47"/>
      <c r="N19" s="49"/>
      <c r="O19" s="49"/>
      <c r="P19" s="49"/>
      <c r="Q19" s="49"/>
      <c r="R19" s="49"/>
      <c r="S19" s="49"/>
    </row>
    <row r="20" spans="1:19" s="50" customFormat="1" ht="15.5" x14ac:dyDescent="0.25">
      <c r="A20" s="72">
        <v>1</v>
      </c>
      <c r="B20" s="73">
        <v>3</v>
      </c>
      <c r="C20" s="68" t="s">
        <v>80</v>
      </c>
      <c r="D20" s="71" t="s">
        <v>90</v>
      </c>
      <c r="E20" s="77">
        <v>1</v>
      </c>
      <c r="F20" s="47"/>
      <c r="G20" s="49"/>
      <c r="H20" s="49"/>
      <c r="I20" s="49"/>
      <c r="J20" s="49"/>
      <c r="K20" s="49"/>
      <c r="L20" s="49"/>
      <c r="M20" s="47"/>
      <c r="N20" s="49"/>
      <c r="O20" s="49"/>
      <c r="P20" s="49"/>
      <c r="Q20" s="49"/>
      <c r="R20" s="49"/>
      <c r="S20" s="49"/>
    </row>
    <row r="21" spans="1:19" s="50" customFormat="1" ht="31" x14ac:dyDescent="0.25">
      <c r="A21" s="72">
        <v>2</v>
      </c>
      <c r="B21" s="73">
        <v>3</v>
      </c>
      <c r="C21" s="68" t="s">
        <v>81</v>
      </c>
      <c r="D21" s="71" t="s">
        <v>91</v>
      </c>
      <c r="E21" s="77">
        <v>0.5</v>
      </c>
      <c r="F21" s="47"/>
      <c r="G21" s="49"/>
      <c r="H21" s="49"/>
      <c r="I21" s="49"/>
      <c r="J21" s="49"/>
      <c r="K21" s="49"/>
      <c r="L21" s="49"/>
      <c r="M21" s="47"/>
      <c r="N21" s="49"/>
      <c r="O21" s="49"/>
      <c r="P21" s="49"/>
      <c r="Q21" s="49"/>
      <c r="R21" s="49"/>
      <c r="S21" s="49"/>
    </row>
    <row r="22" spans="1:19" s="50" customFormat="1" ht="15.5" x14ac:dyDescent="0.25">
      <c r="A22" s="74">
        <v>3</v>
      </c>
      <c r="B22" s="75">
        <v>3</v>
      </c>
      <c r="C22" s="68" t="s">
        <v>82</v>
      </c>
      <c r="D22" s="71" t="s">
        <v>90</v>
      </c>
      <c r="E22" s="78">
        <v>0.5</v>
      </c>
      <c r="F22" s="61"/>
      <c r="G22" s="49"/>
      <c r="H22" s="49"/>
      <c r="I22" s="49"/>
      <c r="J22" s="49"/>
      <c r="K22" s="49"/>
      <c r="L22" s="49"/>
      <c r="M22" s="61"/>
      <c r="N22" s="49"/>
      <c r="O22" s="49"/>
      <c r="P22" s="49"/>
      <c r="Q22" s="49"/>
      <c r="R22" s="49"/>
      <c r="S22" s="49"/>
    </row>
    <row r="23" spans="1:19" s="50" customFormat="1" ht="15.5" x14ac:dyDescent="0.25">
      <c r="A23" s="74">
        <v>4</v>
      </c>
      <c r="B23" s="75">
        <v>3</v>
      </c>
      <c r="C23" s="68" t="s">
        <v>83</v>
      </c>
      <c r="D23" s="71" t="s">
        <v>91</v>
      </c>
      <c r="E23" s="78">
        <v>0.5</v>
      </c>
      <c r="F23" s="61"/>
      <c r="G23" s="49"/>
      <c r="H23" s="49"/>
      <c r="I23" s="49"/>
      <c r="J23" s="49"/>
      <c r="K23" s="49"/>
      <c r="L23" s="49"/>
      <c r="M23" s="61"/>
      <c r="N23" s="49"/>
      <c r="O23" s="49"/>
      <c r="P23" s="49"/>
      <c r="Q23" s="49"/>
      <c r="R23" s="49"/>
      <c r="S23" s="49"/>
    </row>
    <row r="24" spans="1:19" s="50" customFormat="1" ht="31" x14ac:dyDescent="0.25">
      <c r="A24" s="74">
        <v>1</v>
      </c>
      <c r="B24" s="75">
        <v>4</v>
      </c>
      <c r="C24" s="68" t="s">
        <v>84</v>
      </c>
      <c r="D24" s="71" t="s">
        <v>90</v>
      </c>
      <c r="E24" s="78">
        <v>1</v>
      </c>
      <c r="F24" s="61"/>
      <c r="G24" s="49"/>
      <c r="H24" s="49"/>
      <c r="I24" s="49"/>
      <c r="J24" s="49"/>
      <c r="K24" s="49"/>
      <c r="L24" s="49"/>
      <c r="M24" s="61"/>
      <c r="N24" s="49"/>
      <c r="O24" s="49"/>
      <c r="P24" s="49"/>
      <c r="Q24" s="49"/>
      <c r="R24" s="49"/>
      <c r="S24" s="49"/>
    </row>
    <row r="25" spans="1:19" s="50" customFormat="1" ht="31" x14ac:dyDescent="0.25">
      <c r="A25" s="74">
        <v>2</v>
      </c>
      <c r="B25" s="75">
        <v>4</v>
      </c>
      <c r="C25" s="68" t="s">
        <v>85</v>
      </c>
      <c r="D25" s="71" t="s">
        <v>91</v>
      </c>
      <c r="E25" s="78">
        <v>1</v>
      </c>
      <c r="F25" s="61"/>
      <c r="G25" s="49"/>
      <c r="H25" s="49"/>
      <c r="I25" s="49"/>
      <c r="J25" s="49"/>
      <c r="K25" s="49"/>
      <c r="L25" s="49"/>
      <c r="M25" s="61"/>
      <c r="N25" s="49"/>
      <c r="O25" s="49"/>
      <c r="P25" s="49"/>
      <c r="Q25" s="49"/>
      <c r="R25" s="49"/>
      <c r="S25" s="49"/>
    </row>
    <row r="26" spans="1:19" s="50" customFormat="1" ht="15.5" x14ac:dyDescent="0.25">
      <c r="A26" s="74">
        <v>3</v>
      </c>
      <c r="B26" s="75">
        <v>4</v>
      </c>
      <c r="C26" s="68" t="s">
        <v>86</v>
      </c>
      <c r="D26" s="71" t="s">
        <v>90</v>
      </c>
      <c r="E26" s="78">
        <v>1</v>
      </c>
      <c r="F26" s="61"/>
      <c r="G26" s="49"/>
      <c r="H26" s="49"/>
      <c r="I26" s="49"/>
      <c r="J26" s="49"/>
      <c r="K26" s="49"/>
      <c r="L26" s="49"/>
      <c r="M26" s="61"/>
      <c r="N26" s="49"/>
      <c r="O26" s="49"/>
      <c r="P26" s="49"/>
      <c r="Q26" s="49"/>
      <c r="R26" s="49"/>
      <c r="S26" s="49"/>
    </row>
    <row r="27" spans="1:19" s="50" customFormat="1" ht="15.5" x14ac:dyDescent="0.25">
      <c r="A27" s="74">
        <v>4</v>
      </c>
      <c r="B27" s="75">
        <v>4</v>
      </c>
      <c r="C27" s="68" t="s">
        <v>83</v>
      </c>
      <c r="D27" s="71" t="s">
        <v>91</v>
      </c>
      <c r="E27" s="78">
        <v>0.5</v>
      </c>
      <c r="F27" s="61"/>
      <c r="G27" s="49"/>
      <c r="H27" s="49"/>
      <c r="I27" s="49"/>
      <c r="J27" s="49"/>
      <c r="K27" s="49"/>
      <c r="L27" s="49"/>
      <c r="M27" s="61"/>
      <c r="N27" s="49"/>
      <c r="O27" s="49"/>
      <c r="P27" s="49"/>
      <c r="Q27" s="49"/>
      <c r="R27" s="49"/>
      <c r="S27" s="49"/>
    </row>
    <row r="28" spans="1:19" s="50" customFormat="1" ht="31" x14ac:dyDescent="0.25">
      <c r="A28" s="74">
        <v>1</v>
      </c>
      <c r="B28" s="75">
        <v>9</v>
      </c>
      <c r="C28" s="68" t="s">
        <v>87</v>
      </c>
      <c r="D28" s="71" t="s">
        <v>90</v>
      </c>
      <c r="E28" s="78">
        <v>0.5</v>
      </c>
      <c r="F28" s="61"/>
      <c r="G28" s="49"/>
      <c r="H28" s="49"/>
      <c r="I28" s="49"/>
      <c r="J28" s="49"/>
      <c r="K28" s="49"/>
      <c r="L28" s="49"/>
      <c r="M28" s="61"/>
      <c r="N28" s="49"/>
      <c r="O28" s="49"/>
      <c r="P28" s="49"/>
      <c r="Q28" s="49"/>
      <c r="R28" s="49"/>
      <c r="S28" s="49"/>
    </row>
    <row r="29" spans="1:19" s="50" customFormat="1" ht="31" x14ac:dyDescent="0.25">
      <c r="A29" s="74">
        <v>2</v>
      </c>
      <c r="B29" s="75">
        <v>9</v>
      </c>
      <c r="C29" s="68" t="s">
        <v>88</v>
      </c>
      <c r="D29" s="71" t="s">
        <v>90</v>
      </c>
      <c r="E29" s="78">
        <v>1</v>
      </c>
      <c r="F29" s="61"/>
      <c r="G29" s="49"/>
      <c r="H29" s="49"/>
      <c r="I29" s="49"/>
      <c r="J29" s="49"/>
      <c r="K29" s="49"/>
      <c r="L29" s="49"/>
      <c r="M29" s="61"/>
      <c r="N29" s="49"/>
      <c r="O29" s="49"/>
      <c r="P29" s="49"/>
      <c r="Q29" s="49"/>
      <c r="R29" s="49"/>
      <c r="S29" s="49"/>
    </row>
    <row r="30" spans="1:19" s="50" customFormat="1" ht="31" x14ac:dyDescent="0.25">
      <c r="A30" s="74">
        <v>3</v>
      </c>
      <c r="B30" s="75">
        <v>9</v>
      </c>
      <c r="C30" s="68" t="s">
        <v>89</v>
      </c>
      <c r="D30" s="71" t="s">
        <v>91</v>
      </c>
      <c r="E30" s="78">
        <v>0.5</v>
      </c>
      <c r="F30" s="61"/>
      <c r="G30" s="49"/>
      <c r="H30" s="49"/>
      <c r="I30" s="49"/>
      <c r="J30" s="49"/>
      <c r="K30" s="49"/>
      <c r="L30" s="49"/>
      <c r="M30" s="61"/>
      <c r="N30" s="49"/>
      <c r="O30" s="49"/>
      <c r="P30" s="49"/>
      <c r="Q30" s="49"/>
      <c r="R30" s="49"/>
      <c r="S30" s="49"/>
    </row>
    <row r="31" spans="1:19" x14ac:dyDescent="0.25">
      <c r="M31" s="31"/>
      <c r="N31" s="31"/>
      <c r="O31" s="31"/>
      <c r="P31" s="31"/>
      <c r="Q31" s="31"/>
      <c r="R31" s="31"/>
      <c r="S31" s="31"/>
    </row>
    <row r="32" spans="1:19" ht="13" x14ac:dyDescent="0.25">
      <c r="C32" s="53" t="s">
        <v>64</v>
      </c>
      <c r="D32" s="54"/>
      <c r="E32" s="1">
        <f>8*2*E7</f>
        <v>32</v>
      </c>
      <c r="F32" s="55" t="e">
        <f>IF(SUM(F11:F30)&gt;0,E32-SUM(F11:F30),NA())</f>
        <v>#N/A</v>
      </c>
      <c r="G32" s="55" t="e">
        <f>IF(SUM(G11:G30)&gt;0,E32-SUM(F11:G30),NA())</f>
        <v>#N/A</v>
      </c>
      <c r="H32" s="55" t="e">
        <f>IF(SUM(H11:H30)&gt;0,F32-SUM(G11:H30),NA())</f>
        <v>#N/A</v>
      </c>
      <c r="I32" s="55" t="e">
        <f>IF(SUM(I11:I30)&gt;0,E32-SUM(F11:I30),NA())</f>
        <v>#N/A</v>
      </c>
      <c r="J32" s="55" t="e">
        <f>IF(SUM(J11:J30)&gt;0,E32-SUM(F11:J30),NA())</f>
        <v>#N/A</v>
      </c>
      <c r="K32" s="55" t="e">
        <f>IF(SUM(K11:K30)&gt;0,E32-SUM(F11:K30),NA())</f>
        <v>#N/A</v>
      </c>
      <c r="L32" s="55" t="e">
        <f>IF(SUM(L11:L30)&gt;0,E32-SUM(F11:L30),NA())</f>
        <v>#N/A</v>
      </c>
      <c r="M32" s="55" t="e">
        <f>IF(SUM(M11:M30)&gt;0,L32-SUM(M11:M30),NA())</f>
        <v>#N/A</v>
      </c>
      <c r="N32" s="55" t="e">
        <f>IF(SUM(N11:N30)&gt;0,L32-SUM(M11:N30),NA())</f>
        <v>#N/A</v>
      </c>
      <c r="O32" s="55" t="e">
        <f>IF(SUM(O11:O30)&gt;0,M32-SUM(N11:O30),NA())</f>
        <v>#N/A</v>
      </c>
      <c r="P32" s="55" t="e">
        <f>IF(SUM(P11:P30)&gt;0,L32-SUM(M11:P30),NA())</f>
        <v>#N/A</v>
      </c>
      <c r="Q32" s="55" t="e">
        <f>IF(SUM(Q11:Q30)&gt;0,L32-SUM(M11:Q30),NA())</f>
        <v>#N/A</v>
      </c>
      <c r="R32" s="55" t="e">
        <f>IF(SUM(R11:R30)&gt;0,L32-SUM(M11:R30),NA())</f>
        <v>#N/A</v>
      </c>
      <c r="S32" s="55" t="e">
        <f>IF(SUM(S11:S30)&gt;0,L32-SUM(M11:S30),NA())</f>
        <v>#N/A</v>
      </c>
    </row>
    <row r="33" spans="3:19" ht="13" x14ac:dyDescent="0.25">
      <c r="C33" s="53" t="s">
        <v>65</v>
      </c>
      <c r="D33" s="56"/>
      <c r="E33" s="1"/>
      <c r="F33" s="57">
        <f>E32-(E32/14)</f>
        <v>29.714285714285715</v>
      </c>
      <c r="G33" s="57">
        <f>F33-(E32/14)</f>
        <v>27.428571428571431</v>
      </c>
      <c r="H33" s="57">
        <f>G33-(E32/14)</f>
        <v>25.142857142857146</v>
      </c>
      <c r="I33" s="57">
        <f>H33-(E32/14)</f>
        <v>22.857142857142861</v>
      </c>
      <c r="J33" s="57">
        <f>I33-(E32/14)</f>
        <v>20.571428571428577</v>
      </c>
      <c r="K33" s="57">
        <f>J33-(E32/14)</f>
        <v>18.285714285714292</v>
      </c>
      <c r="L33" s="57">
        <f>K33-(E32/14)</f>
        <v>16.000000000000007</v>
      </c>
      <c r="M33" s="57">
        <f>L33-(E32/14)</f>
        <v>13.714285714285722</v>
      </c>
      <c r="N33" s="57">
        <f>M33-(E32/14)</f>
        <v>11.428571428571438</v>
      </c>
      <c r="O33" s="57">
        <f>N33-(E32/14)</f>
        <v>9.142857142857153</v>
      </c>
      <c r="P33" s="57">
        <f>O33-(E32/14)</f>
        <v>6.8571428571428674</v>
      </c>
      <c r="Q33" s="57">
        <f>P33-(E32/14)</f>
        <v>4.5714285714285818</v>
      </c>
      <c r="R33" s="57">
        <f>Q33-(E32/14)</f>
        <v>2.2857142857142962</v>
      </c>
      <c r="S33" s="57">
        <f>R33-(E32/14)</f>
        <v>1.0658141036401503E-14</v>
      </c>
    </row>
    <row r="34" spans="3:19" x14ac:dyDescent="0.25">
      <c r="M34" s="31"/>
      <c r="N34" s="31"/>
      <c r="O34" s="31"/>
      <c r="P34" s="31"/>
      <c r="Q34" s="31"/>
      <c r="R34" s="31"/>
      <c r="S34" s="31"/>
    </row>
    <row r="35" spans="3:19" x14ac:dyDescent="0.25">
      <c r="M35" s="31"/>
      <c r="N35" s="31"/>
      <c r="O35" s="31"/>
      <c r="P35" s="31"/>
      <c r="Q35" s="31"/>
      <c r="R35" s="31"/>
      <c r="S35" s="31"/>
    </row>
    <row r="36" spans="3:19" x14ac:dyDescent="0.25">
      <c r="M36" s="31"/>
      <c r="N36" s="31"/>
      <c r="O36" s="31"/>
      <c r="P36" s="31"/>
      <c r="Q36" s="31"/>
      <c r="R36" s="31"/>
      <c r="S36" s="31"/>
    </row>
    <row r="37" spans="3:19" x14ac:dyDescent="0.25">
      <c r="M37" s="31"/>
      <c r="N37" s="31"/>
      <c r="O37" s="31"/>
      <c r="P37" s="31"/>
      <c r="Q37" s="31"/>
      <c r="R37" s="31"/>
      <c r="S37" s="31"/>
    </row>
    <row r="38" spans="3:19" x14ac:dyDescent="0.25">
      <c r="K38" s="58">
        <v>0</v>
      </c>
      <c r="L38" s="31">
        <f>SUM(E11:E31)</f>
        <v>17.5</v>
      </c>
      <c r="M38" s="31"/>
      <c r="N38" s="31"/>
      <c r="O38" s="31"/>
      <c r="P38" s="31"/>
      <c r="Q38" s="31"/>
      <c r="R38" s="58">
        <v>0</v>
      </c>
      <c r="S38" s="31">
        <f>SUM(L11:L31)</f>
        <v>0</v>
      </c>
    </row>
    <row r="39" spans="3:19" x14ac:dyDescent="0.25">
      <c r="K39" s="58">
        <v>10</v>
      </c>
      <c r="L39" s="58">
        <v>0</v>
      </c>
      <c r="M39" s="31"/>
      <c r="N39" s="31"/>
      <c r="O39" s="31"/>
      <c r="P39" s="31"/>
      <c r="Q39" s="31"/>
      <c r="R39" s="58">
        <v>10</v>
      </c>
      <c r="S39" s="58">
        <v>0</v>
      </c>
    </row>
    <row r="40" spans="3:19" x14ac:dyDescent="0.25">
      <c r="M40" s="31"/>
      <c r="N40" s="31"/>
      <c r="O40" s="31"/>
      <c r="P40" s="31"/>
      <c r="Q40" s="31"/>
      <c r="R40" s="31"/>
      <c r="S40" s="31"/>
    </row>
    <row r="41" spans="3:19" x14ac:dyDescent="0.25">
      <c r="M41" s="31"/>
      <c r="N41" s="31"/>
      <c r="O41" s="31"/>
      <c r="P41" s="31"/>
      <c r="Q41" s="31"/>
      <c r="R41" s="31"/>
      <c r="S41" s="31"/>
    </row>
    <row r="42" spans="3:19" x14ac:dyDescent="0.25">
      <c r="M42" s="31"/>
      <c r="N42" s="31"/>
      <c r="O42" s="31"/>
      <c r="P42" s="31"/>
      <c r="Q42" s="31"/>
      <c r="R42" s="31"/>
      <c r="S42" s="31"/>
    </row>
    <row r="43" spans="3:19" x14ac:dyDescent="0.25">
      <c r="M43" s="31"/>
      <c r="N43" s="31"/>
      <c r="O43" s="31"/>
      <c r="P43" s="31"/>
      <c r="Q43" s="31"/>
      <c r="R43" s="31"/>
      <c r="S43" s="31"/>
    </row>
    <row r="44" spans="3:19" x14ac:dyDescent="0.25">
      <c r="M44" s="31"/>
      <c r="N44" s="31"/>
      <c r="O44" s="31"/>
      <c r="P44" s="31"/>
      <c r="Q44" s="31"/>
      <c r="R44" s="31"/>
      <c r="S44" s="31"/>
    </row>
    <row r="45" spans="3:19" x14ac:dyDescent="0.25">
      <c r="M45" s="31"/>
      <c r="N45" s="31"/>
      <c r="O45" s="31"/>
      <c r="P45" s="31"/>
      <c r="Q45" s="31"/>
      <c r="R45" s="31"/>
      <c r="S45" s="31"/>
    </row>
    <row r="46" spans="3:19" x14ac:dyDescent="0.25">
      <c r="M46" s="31"/>
      <c r="N46" s="31"/>
      <c r="O46" s="31"/>
      <c r="P46" s="31"/>
      <c r="Q46" s="31"/>
      <c r="R46" s="31"/>
      <c r="S46" s="31"/>
    </row>
    <row r="47" spans="3:19" x14ac:dyDescent="0.25">
      <c r="M47" s="31"/>
      <c r="N47" s="31"/>
      <c r="O47" s="31"/>
      <c r="P47" s="31"/>
      <c r="Q47" s="31"/>
      <c r="R47" s="31"/>
      <c r="S47" s="31"/>
    </row>
    <row r="48" spans="3:19" x14ac:dyDescent="0.25">
      <c r="M48" s="31"/>
      <c r="N48" s="31"/>
      <c r="O48" s="31"/>
      <c r="P48" s="31"/>
      <c r="Q48" s="31"/>
      <c r="R48" s="31"/>
      <c r="S48" s="31"/>
    </row>
    <row r="49" spans="13:19" x14ac:dyDescent="0.25">
      <c r="M49" s="31"/>
      <c r="N49" s="31"/>
      <c r="O49" s="31"/>
      <c r="P49" s="31"/>
      <c r="Q49" s="31"/>
      <c r="R49" s="31"/>
      <c r="S49" s="31"/>
    </row>
    <row r="50" spans="13:19" x14ac:dyDescent="0.25">
      <c r="M50" s="31"/>
      <c r="N50" s="31"/>
      <c r="O50" s="31"/>
      <c r="P50" s="31"/>
      <c r="Q50" s="31"/>
      <c r="R50" s="31"/>
      <c r="S50" s="31"/>
    </row>
    <row r="51" spans="13:19" x14ac:dyDescent="0.25">
      <c r="M51" s="31"/>
      <c r="N51" s="31"/>
      <c r="O51" s="31"/>
      <c r="P51" s="31"/>
      <c r="Q51" s="31"/>
      <c r="R51" s="31"/>
      <c r="S51" s="31"/>
    </row>
    <row r="52" spans="13:19" x14ac:dyDescent="0.25">
      <c r="M52" s="31"/>
      <c r="N52" s="31"/>
      <c r="O52" s="31"/>
      <c r="P52" s="31"/>
      <c r="Q52" s="31"/>
      <c r="R52" s="31"/>
      <c r="S52" s="31"/>
    </row>
    <row r="53" spans="13:19" x14ac:dyDescent="0.25">
      <c r="M53" s="31"/>
      <c r="N53" s="31"/>
      <c r="O53" s="31"/>
      <c r="P53" s="31"/>
      <c r="Q53" s="31"/>
      <c r="R53" s="31"/>
      <c r="S53" s="31"/>
    </row>
    <row r="54" spans="13:19" x14ac:dyDescent="0.25">
      <c r="M54" s="31"/>
      <c r="N54" s="31"/>
      <c r="O54" s="31"/>
      <c r="P54" s="31"/>
      <c r="Q54" s="31"/>
      <c r="R54" s="31"/>
      <c r="S54" s="31"/>
    </row>
    <row r="55" spans="13:19" x14ac:dyDescent="0.25">
      <c r="M55" s="31"/>
      <c r="N55" s="31"/>
      <c r="O55" s="31"/>
      <c r="P55" s="31"/>
      <c r="Q55" s="31"/>
      <c r="R55" s="31"/>
      <c r="S55" s="31"/>
    </row>
    <row r="56" spans="13:19" x14ac:dyDescent="0.25">
      <c r="M56" s="31"/>
      <c r="N56" s="31"/>
      <c r="O56" s="31"/>
      <c r="P56" s="31"/>
      <c r="Q56" s="31"/>
      <c r="R56" s="31"/>
      <c r="S56" s="31"/>
    </row>
  </sheetData>
  <autoFilter ref="A10:E10" xr:uid="{00000000-0009-0000-0000-000002000000}"/>
  <mergeCells count="5">
    <mergeCell ref="A2:L2"/>
    <mergeCell ref="E4:J4"/>
    <mergeCell ref="F8:L8"/>
    <mergeCell ref="M8:S8"/>
    <mergeCell ref="E32:E33"/>
  </mergeCells>
  <conditionalFormatting sqref="F32:S32">
    <cfRule type="cellIs" dxfId="3" priority="2" operator="lessThan">
      <formula>F33</formula>
    </cfRule>
    <cfRule type="cellIs" dxfId="2" priority="3" operator="greaterThan">
      <formula>F33</formula>
    </cfRule>
  </conditionalFormatting>
  <pageMargins left="0.75" right="0.75" top="1" bottom="1"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S53"/>
  <sheetViews>
    <sheetView topLeftCell="B3" zoomScale="48" zoomScaleNormal="100" workbookViewId="0">
      <selection activeCell="G14" sqref="G14"/>
    </sheetView>
  </sheetViews>
  <sheetFormatPr defaultColWidth="11.453125" defaultRowHeight="12.5" x14ac:dyDescent="0.25"/>
  <cols>
    <col min="1" max="2" width="6.81640625" style="29" customWidth="1"/>
    <col min="3" max="3" width="33.81640625" style="30" customWidth="1"/>
    <col min="4" max="4" width="21.1796875" style="30" customWidth="1"/>
    <col min="5" max="5" width="10.453125" style="31" customWidth="1"/>
    <col min="6" max="12" width="11.453125" style="31"/>
    <col min="13" max="16384" width="11.453125" style="29"/>
  </cols>
  <sheetData>
    <row r="2" spans="1:19" ht="43.5" customHeight="1" x14ac:dyDescent="0.25">
      <c r="A2" s="4" t="str">
        <f>CONCATENATE("Sprint #",E5, "Tracking Sheet")</f>
        <v>Sprint #2Tracking Sheet</v>
      </c>
      <c r="B2" s="4"/>
      <c r="C2" s="4"/>
      <c r="D2" s="4"/>
      <c r="E2" s="4"/>
      <c r="F2" s="4"/>
      <c r="G2" s="4"/>
      <c r="H2" s="4"/>
      <c r="I2" s="4"/>
      <c r="J2" s="4"/>
      <c r="K2" s="4"/>
      <c r="L2" s="4"/>
    </row>
    <row r="4" spans="1:19" ht="13" x14ac:dyDescent="0.3">
      <c r="A4" s="32"/>
      <c r="C4" s="33" t="s">
        <v>15</v>
      </c>
      <c r="D4" s="34"/>
      <c r="E4" s="3" t="s">
        <v>16</v>
      </c>
      <c r="F4" s="3"/>
      <c r="G4" s="3"/>
      <c r="H4" s="3"/>
      <c r="I4" s="3"/>
      <c r="J4" s="3"/>
    </row>
    <row r="5" spans="1:19" ht="13" x14ac:dyDescent="0.25">
      <c r="C5" s="35" t="s">
        <v>28</v>
      </c>
      <c r="D5" s="35"/>
      <c r="E5" s="64">
        <v>2</v>
      </c>
    </row>
    <row r="6" spans="1:19" ht="13" x14ac:dyDescent="0.25">
      <c r="C6" s="35" t="s">
        <v>57</v>
      </c>
      <c r="D6" s="35"/>
      <c r="E6" s="66">
        <v>45636</v>
      </c>
    </row>
    <row r="7" spans="1:19" ht="13" x14ac:dyDescent="0.25">
      <c r="C7" s="36"/>
      <c r="D7" s="35" t="s">
        <v>58</v>
      </c>
      <c r="E7" s="64">
        <v>2</v>
      </c>
    </row>
    <row r="8" spans="1:19" ht="13" x14ac:dyDescent="0.25">
      <c r="F8" s="2" t="s">
        <v>59</v>
      </c>
      <c r="G8" s="2"/>
      <c r="H8" s="2"/>
      <c r="I8" s="2"/>
      <c r="J8" s="2"/>
      <c r="K8" s="2"/>
      <c r="L8" s="2"/>
      <c r="M8" s="2" t="s">
        <v>60</v>
      </c>
      <c r="N8" s="2"/>
      <c r="O8" s="2"/>
      <c r="P8" s="2"/>
      <c r="Q8" s="2"/>
      <c r="R8" s="2"/>
      <c r="S8" s="2"/>
    </row>
    <row r="9" spans="1:19" ht="12.75" customHeight="1" x14ac:dyDescent="0.25">
      <c r="F9" s="37">
        <v>1</v>
      </c>
      <c r="G9" s="38">
        <v>2</v>
      </c>
      <c r="H9" s="37">
        <v>3</v>
      </c>
      <c r="I9" s="38">
        <v>4</v>
      </c>
      <c r="J9" s="37">
        <v>5</v>
      </c>
      <c r="K9" s="38">
        <v>6</v>
      </c>
      <c r="L9" s="37">
        <v>7</v>
      </c>
      <c r="M9" s="38">
        <v>8</v>
      </c>
      <c r="N9" s="37">
        <v>9</v>
      </c>
      <c r="O9" s="38">
        <v>10</v>
      </c>
      <c r="P9" s="37">
        <v>11</v>
      </c>
      <c r="Q9" s="38">
        <v>12</v>
      </c>
      <c r="R9" s="37">
        <v>13</v>
      </c>
      <c r="S9" s="38">
        <v>14</v>
      </c>
    </row>
    <row r="10" spans="1:19" s="36" customFormat="1" ht="27" customHeight="1" x14ac:dyDescent="0.25">
      <c r="A10" s="39" t="s">
        <v>61</v>
      </c>
      <c r="B10" s="40" t="s">
        <v>62</v>
      </c>
      <c r="C10" s="41" t="s">
        <v>25</v>
      </c>
      <c r="D10" s="42" t="s">
        <v>29</v>
      </c>
      <c r="E10" s="43" t="s">
        <v>63</v>
      </c>
      <c r="F10" s="44">
        <f>E6</f>
        <v>45636</v>
      </c>
      <c r="G10" s="45">
        <f t="shared" ref="G10:S10" si="0">F10+1</f>
        <v>45637</v>
      </c>
      <c r="H10" s="45">
        <f t="shared" si="0"/>
        <v>45638</v>
      </c>
      <c r="I10" s="45">
        <f t="shared" si="0"/>
        <v>45639</v>
      </c>
      <c r="J10" s="45">
        <f t="shared" si="0"/>
        <v>45640</v>
      </c>
      <c r="K10" s="45">
        <f t="shared" si="0"/>
        <v>45641</v>
      </c>
      <c r="L10" s="45">
        <f t="shared" si="0"/>
        <v>45642</v>
      </c>
      <c r="M10" s="45">
        <f t="shared" si="0"/>
        <v>45643</v>
      </c>
      <c r="N10" s="45">
        <f t="shared" si="0"/>
        <v>45644</v>
      </c>
      <c r="O10" s="45">
        <f t="shared" si="0"/>
        <v>45645</v>
      </c>
      <c r="P10" s="45">
        <f t="shared" si="0"/>
        <v>45646</v>
      </c>
      <c r="Q10" s="45">
        <f t="shared" si="0"/>
        <v>45647</v>
      </c>
      <c r="R10" s="45">
        <f t="shared" si="0"/>
        <v>45648</v>
      </c>
      <c r="S10" s="45">
        <f t="shared" si="0"/>
        <v>45649</v>
      </c>
    </row>
    <row r="11" spans="1:19" s="48" customFormat="1" ht="15.5" x14ac:dyDescent="0.25">
      <c r="A11" s="72">
        <v>1</v>
      </c>
      <c r="B11" s="73">
        <v>5</v>
      </c>
      <c r="C11" s="67" t="s">
        <v>92</v>
      </c>
      <c r="D11" s="70" t="s">
        <v>91</v>
      </c>
      <c r="E11" s="76">
        <v>1</v>
      </c>
      <c r="F11" s="47"/>
      <c r="G11" s="47"/>
      <c r="H11" s="47"/>
      <c r="I11" s="47"/>
      <c r="J11" s="46"/>
      <c r="K11" s="46"/>
      <c r="L11" s="46"/>
      <c r="M11" s="47"/>
      <c r="N11" s="47"/>
      <c r="O11" s="47"/>
      <c r="P11" s="47"/>
      <c r="Q11" s="46"/>
      <c r="R11" s="46"/>
      <c r="S11" s="46"/>
    </row>
    <row r="12" spans="1:19" s="48" customFormat="1" ht="31" x14ac:dyDescent="0.25">
      <c r="A12" s="72">
        <v>2</v>
      </c>
      <c r="B12" s="73">
        <v>5</v>
      </c>
      <c r="C12" s="67" t="s">
        <v>93</v>
      </c>
      <c r="D12" s="70" t="s">
        <v>90</v>
      </c>
      <c r="E12" s="76">
        <v>1</v>
      </c>
      <c r="F12" s="47"/>
      <c r="G12" s="47"/>
      <c r="H12" s="47"/>
      <c r="I12" s="47"/>
      <c r="J12" s="46"/>
      <c r="K12" s="46"/>
      <c r="L12" s="46"/>
      <c r="M12" s="47"/>
      <c r="N12" s="47"/>
      <c r="O12" s="47"/>
      <c r="P12" s="47"/>
      <c r="Q12" s="46"/>
      <c r="R12" s="46"/>
      <c r="S12" s="46"/>
    </row>
    <row r="13" spans="1:19" s="48" customFormat="1" ht="15.5" x14ac:dyDescent="0.25">
      <c r="A13" s="72">
        <v>3</v>
      </c>
      <c r="B13" s="73">
        <v>5</v>
      </c>
      <c r="C13" s="67" t="s">
        <v>94</v>
      </c>
      <c r="D13" s="70" t="s">
        <v>91</v>
      </c>
      <c r="E13" s="76">
        <v>1</v>
      </c>
      <c r="F13" s="47"/>
      <c r="G13" s="46"/>
      <c r="H13" s="46"/>
      <c r="I13" s="46"/>
      <c r="J13" s="46"/>
      <c r="K13" s="46"/>
      <c r="L13" s="46"/>
      <c r="M13" s="47"/>
      <c r="N13" s="46"/>
      <c r="O13" s="46"/>
      <c r="P13" s="46"/>
      <c r="Q13" s="46"/>
      <c r="R13" s="46"/>
      <c r="S13" s="46"/>
    </row>
    <row r="14" spans="1:19" s="48" customFormat="1" ht="15.5" x14ac:dyDescent="0.25">
      <c r="A14" s="72">
        <v>4</v>
      </c>
      <c r="B14" s="73">
        <v>5</v>
      </c>
      <c r="C14" s="67" t="s">
        <v>83</v>
      </c>
      <c r="D14" s="70" t="s">
        <v>90</v>
      </c>
      <c r="E14" s="76">
        <v>0.5</v>
      </c>
      <c r="F14" s="47"/>
      <c r="G14" s="46"/>
      <c r="H14" s="46"/>
      <c r="I14" s="46"/>
      <c r="J14" s="46"/>
      <c r="K14" s="46"/>
      <c r="L14" s="46"/>
      <c r="M14" s="47"/>
      <c r="N14" s="46"/>
      <c r="O14" s="46"/>
      <c r="P14" s="46"/>
      <c r="Q14" s="46"/>
      <c r="R14" s="46"/>
      <c r="S14" s="46"/>
    </row>
    <row r="15" spans="1:19" s="48" customFormat="1" ht="31" x14ac:dyDescent="0.25">
      <c r="A15" s="72">
        <v>1</v>
      </c>
      <c r="B15" s="73">
        <v>6</v>
      </c>
      <c r="C15" s="67" t="s">
        <v>95</v>
      </c>
      <c r="D15" s="70" t="s">
        <v>91</v>
      </c>
      <c r="E15" s="76">
        <v>1.5</v>
      </c>
      <c r="F15" s="47"/>
      <c r="G15" s="46"/>
      <c r="H15" s="46"/>
      <c r="I15" s="46"/>
      <c r="J15" s="46"/>
      <c r="K15" s="46"/>
      <c r="L15" s="46"/>
      <c r="M15" s="47"/>
      <c r="N15" s="46"/>
      <c r="O15" s="46"/>
      <c r="P15" s="46"/>
      <c r="Q15" s="46"/>
      <c r="R15" s="46"/>
      <c r="S15" s="46"/>
    </row>
    <row r="16" spans="1:19" s="48" customFormat="1" ht="31" x14ac:dyDescent="0.25">
      <c r="A16" s="72">
        <v>2</v>
      </c>
      <c r="B16" s="73">
        <v>6</v>
      </c>
      <c r="C16" s="67" t="s">
        <v>96</v>
      </c>
      <c r="D16" s="70" t="s">
        <v>90</v>
      </c>
      <c r="E16" s="76">
        <v>1</v>
      </c>
      <c r="F16" s="47"/>
      <c r="G16" s="46"/>
      <c r="H16" s="46"/>
      <c r="I16" s="46"/>
      <c r="J16" s="46"/>
      <c r="K16" s="46"/>
      <c r="L16" s="46"/>
      <c r="M16" s="47"/>
      <c r="N16" s="46"/>
      <c r="O16" s="46"/>
      <c r="P16" s="46"/>
      <c r="Q16" s="46"/>
      <c r="R16" s="46"/>
      <c r="S16" s="46"/>
    </row>
    <row r="17" spans="1:19" s="48" customFormat="1" ht="15.5" x14ac:dyDescent="0.25">
      <c r="A17" s="72">
        <v>3</v>
      </c>
      <c r="B17" s="73">
        <v>6</v>
      </c>
      <c r="C17" s="68" t="s">
        <v>97</v>
      </c>
      <c r="D17" s="71" t="s">
        <v>90</v>
      </c>
      <c r="E17" s="76">
        <v>0.5</v>
      </c>
      <c r="F17" s="47"/>
      <c r="G17" s="60"/>
      <c r="H17" s="60"/>
      <c r="I17" s="60"/>
      <c r="J17" s="60"/>
      <c r="K17" s="60"/>
      <c r="L17" s="60"/>
      <c r="M17" s="47"/>
      <c r="N17" s="60"/>
      <c r="O17" s="60"/>
      <c r="P17" s="60"/>
      <c r="Q17" s="60"/>
      <c r="R17" s="60"/>
      <c r="S17" s="60"/>
    </row>
    <row r="18" spans="1:19" s="48" customFormat="1" ht="15.5" x14ac:dyDescent="0.25">
      <c r="A18" s="72">
        <v>4</v>
      </c>
      <c r="B18" s="73">
        <v>6</v>
      </c>
      <c r="C18" s="68" t="s">
        <v>83</v>
      </c>
      <c r="D18" s="71" t="s">
        <v>90</v>
      </c>
      <c r="E18" s="76">
        <v>0.5</v>
      </c>
      <c r="F18" s="47"/>
      <c r="G18" s="60"/>
      <c r="H18" s="60"/>
      <c r="I18" s="60"/>
      <c r="J18" s="60"/>
      <c r="K18" s="60"/>
      <c r="L18" s="60"/>
      <c r="M18" s="47"/>
      <c r="N18" s="60"/>
      <c r="O18" s="60"/>
      <c r="P18" s="60"/>
      <c r="Q18" s="60"/>
      <c r="R18" s="60"/>
      <c r="S18" s="60"/>
    </row>
    <row r="19" spans="1:19" s="50" customFormat="1" ht="15.5" x14ac:dyDescent="0.25">
      <c r="A19" s="72">
        <v>1</v>
      </c>
      <c r="B19" s="73">
        <v>7</v>
      </c>
      <c r="C19" s="68" t="s">
        <v>98</v>
      </c>
      <c r="D19" s="71" t="s">
        <v>90</v>
      </c>
      <c r="E19" s="76">
        <v>1</v>
      </c>
      <c r="F19" s="47"/>
      <c r="G19" s="49"/>
      <c r="H19" s="49"/>
      <c r="I19" s="49"/>
      <c r="J19" s="49"/>
      <c r="K19" s="49"/>
      <c r="L19" s="49"/>
      <c r="M19" s="47"/>
      <c r="N19" s="49"/>
      <c r="O19" s="49"/>
      <c r="P19" s="49"/>
      <c r="Q19" s="49"/>
      <c r="R19" s="49"/>
      <c r="S19" s="49"/>
    </row>
    <row r="20" spans="1:19" s="50" customFormat="1" ht="31" x14ac:dyDescent="0.25">
      <c r="A20" s="74">
        <v>2</v>
      </c>
      <c r="B20" s="75">
        <v>7</v>
      </c>
      <c r="C20" s="68" t="s">
        <v>99</v>
      </c>
      <c r="D20" s="71" t="s">
        <v>90</v>
      </c>
      <c r="E20" s="79">
        <v>1</v>
      </c>
      <c r="F20" s="61"/>
      <c r="G20" s="49"/>
      <c r="H20" s="49"/>
      <c r="I20" s="49"/>
      <c r="J20" s="49"/>
      <c r="K20" s="49"/>
      <c r="L20" s="49"/>
      <c r="M20" s="61"/>
      <c r="N20" s="49"/>
      <c r="O20" s="49"/>
      <c r="P20" s="49"/>
      <c r="Q20" s="49"/>
      <c r="R20" s="49"/>
      <c r="S20" s="49"/>
    </row>
    <row r="21" spans="1:19" s="50" customFormat="1" ht="15.5" x14ac:dyDescent="0.25">
      <c r="A21" s="74">
        <v>3</v>
      </c>
      <c r="B21" s="75">
        <v>7</v>
      </c>
      <c r="C21" s="68" t="s">
        <v>83</v>
      </c>
      <c r="D21" s="71" t="s">
        <v>91</v>
      </c>
      <c r="E21" s="79">
        <v>0.5</v>
      </c>
      <c r="F21" s="61"/>
      <c r="G21" s="49"/>
      <c r="H21" s="49"/>
      <c r="I21" s="49"/>
      <c r="J21" s="49"/>
      <c r="K21" s="49"/>
      <c r="L21" s="49"/>
      <c r="M21" s="61"/>
      <c r="N21" s="49"/>
      <c r="O21" s="49"/>
      <c r="P21" s="49"/>
      <c r="Q21" s="49"/>
      <c r="R21" s="49"/>
      <c r="S21" s="49"/>
    </row>
    <row r="22" spans="1:19" s="50" customFormat="1" ht="15.5" x14ac:dyDescent="0.25">
      <c r="A22" s="74">
        <v>1</v>
      </c>
      <c r="B22" s="75">
        <v>8</v>
      </c>
      <c r="C22" s="68" t="s">
        <v>100</v>
      </c>
      <c r="D22" s="71" t="s">
        <v>91</v>
      </c>
      <c r="E22" s="79">
        <v>1.5</v>
      </c>
      <c r="F22" s="61"/>
      <c r="G22" s="49"/>
      <c r="H22" s="49"/>
      <c r="I22" s="49"/>
      <c r="J22" s="49"/>
      <c r="K22" s="49"/>
      <c r="L22" s="49"/>
      <c r="M22" s="61"/>
      <c r="N22" s="49"/>
      <c r="O22" s="49"/>
      <c r="P22" s="49"/>
      <c r="Q22" s="49"/>
      <c r="R22" s="49"/>
      <c r="S22" s="49"/>
    </row>
    <row r="23" spans="1:19" s="50" customFormat="1" ht="15.5" x14ac:dyDescent="0.25">
      <c r="A23" s="74">
        <v>2</v>
      </c>
      <c r="B23" s="75">
        <v>8</v>
      </c>
      <c r="C23" s="68" t="s">
        <v>101</v>
      </c>
      <c r="D23" s="71" t="s">
        <v>90</v>
      </c>
      <c r="E23" s="79">
        <v>1</v>
      </c>
      <c r="F23" s="61"/>
      <c r="G23" s="49"/>
      <c r="H23" s="49"/>
      <c r="I23" s="49"/>
      <c r="J23" s="49"/>
      <c r="K23" s="49"/>
      <c r="L23" s="49"/>
      <c r="M23" s="61"/>
      <c r="N23" s="49"/>
      <c r="O23" s="49"/>
      <c r="P23" s="49"/>
      <c r="Q23" s="49"/>
      <c r="R23" s="49"/>
      <c r="S23" s="49"/>
    </row>
    <row r="24" spans="1:19" s="50" customFormat="1" ht="15.5" x14ac:dyDescent="0.25">
      <c r="A24" s="74">
        <v>3</v>
      </c>
      <c r="B24" s="75">
        <v>8</v>
      </c>
      <c r="C24" s="68" t="s">
        <v>83</v>
      </c>
      <c r="D24" s="71" t="s">
        <v>90</v>
      </c>
      <c r="E24" s="79">
        <v>0.5</v>
      </c>
      <c r="F24" s="61"/>
      <c r="G24" s="49"/>
      <c r="H24" s="49"/>
      <c r="I24" s="49"/>
      <c r="J24" s="49"/>
      <c r="K24" s="49"/>
      <c r="L24" s="49"/>
      <c r="M24" s="61"/>
      <c r="N24" s="49"/>
      <c r="O24" s="49"/>
      <c r="P24" s="49"/>
      <c r="Q24" s="49"/>
      <c r="R24" s="49"/>
      <c r="S24" s="49"/>
    </row>
    <row r="25" spans="1:19" s="50" customFormat="1" ht="31" x14ac:dyDescent="0.25">
      <c r="A25" s="74">
        <v>1</v>
      </c>
      <c r="B25" s="75">
        <v>9</v>
      </c>
      <c r="C25" s="68" t="s">
        <v>87</v>
      </c>
      <c r="D25" s="71" t="s">
        <v>90</v>
      </c>
      <c r="E25" s="79">
        <v>0.5</v>
      </c>
      <c r="F25" s="61"/>
      <c r="G25" s="49"/>
      <c r="H25" s="49"/>
      <c r="I25" s="49"/>
      <c r="J25" s="49"/>
      <c r="K25" s="49"/>
      <c r="L25" s="49"/>
      <c r="M25" s="61"/>
      <c r="N25" s="49"/>
      <c r="O25" s="49"/>
      <c r="P25" s="49"/>
      <c r="Q25" s="49"/>
      <c r="R25" s="49"/>
      <c r="S25" s="49"/>
    </row>
    <row r="26" spans="1:19" s="50" customFormat="1" ht="31" x14ac:dyDescent="0.25">
      <c r="A26" s="74">
        <v>2</v>
      </c>
      <c r="B26" s="75">
        <v>9</v>
      </c>
      <c r="C26" s="68" t="s">
        <v>88</v>
      </c>
      <c r="D26" s="71" t="s">
        <v>91</v>
      </c>
      <c r="E26" s="79">
        <v>1</v>
      </c>
      <c r="F26" s="61"/>
      <c r="G26" s="49"/>
      <c r="H26" s="49"/>
      <c r="I26" s="49"/>
      <c r="J26" s="49"/>
      <c r="K26" s="49"/>
      <c r="L26" s="49"/>
      <c r="M26" s="61"/>
      <c r="N26" s="49"/>
      <c r="O26" s="49"/>
      <c r="P26" s="49"/>
      <c r="Q26" s="49"/>
      <c r="R26" s="49"/>
      <c r="S26" s="49"/>
    </row>
    <row r="27" spans="1:19" s="50" customFormat="1" ht="31.5" thickBot="1" x14ac:dyDescent="0.3">
      <c r="A27" s="80">
        <v>3</v>
      </c>
      <c r="B27" s="81">
        <v>9</v>
      </c>
      <c r="C27" s="69" t="s">
        <v>89</v>
      </c>
      <c r="D27" s="69" t="s">
        <v>90</v>
      </c>
      <c r="E27" s="82">
        <v>0.5</v>
      </c>
      <c r="F27" s="51"/>
      <c r="G27" s="52"/>
      <c r="H27" s="52"/>
      <c r="I27" s="52"/>
      <c r="J27" s="52"/>
      <c r="K27" s="52"/>
      <c r="L27" s="52"/>
      <c r="M27" s="51"/>
      <c r="N27" s="52"/>
      <c r="O27" s="52"/>
      <c r="P27" s="52"/>
      <c r="Q27" s="52"/>
      <c r="R27" s="52"/>
      <c r="S27" s="52"/>
    </row>
    <row r="28" spans="1:19" x14ac:dyDescent="0.25">
      <c r="M28" s="31"/>
      <c r="N28" s="31"/>
      <c r="O28" s="31"/>
      <c r="P28" s="31"/>
      <c r="Q28" s="31"/>
      <c r="R28" s="31"/>
      <c r="S28" s="31"/>
    </row>
    <row r="29" spans="1:19" ht="13" x14ac:dyDescent="0.25">
      <c r="C29" s="53" t="s">
        <v>64</v>
      </c>
      <c r="D29" s="54"/>
      <c r="E29" s="1">
        <f>8*2*E7</f>
        <v>32</v>
      </c>
      <c r="F29" s="55" t="e">
        <f>IF(SUM(F11:F27)&gt;0,E29-SUM(F11:F27),NA())</f>
        <v>#N/A</v>
      </c>
      <c r="G29" s="55" t="e">
        <f>IF(SUM(G11:G27)&gt;0,E29-SUM(F11:G27),NA())</f>
        <v>#N/A</v>
      </c>
      <c r="H29" s="55" t="e">
        <f>IF(SUM(H11:H27)&gt;0,F29-SUM(G11:H27),NA())</f>
        <v>#N/A</v>
      </c>
      <c r="I29" s="55" t="e">
        <f>IF(SUM(I11:I27)&gt;0,E29-SUM(F11:I27),NA())</f>
        <v>#N/A</v>
      </c>
      <c r="J29" s="55" t="e">
        <f>IF(SUM(J11:J27)&gt;0,E29-SUM(F11:J27),NA())</f>
        <v>#N/A</v>
      </c>
      <c r="K29" s="55" t="e">
        <f>IF(SUM(K11:K27)&gt;0,E29-SUM(F11:K27),NA())</f>
        <v>#N/A</v>
      </c>
      <c r="L29" s="55" t="e">
        <f>IF(SUM(L11:L27)&gt;0,E29-SUM(F11:L27),NA())</f>
        <v>#N/A</v>
      </c>
      <c r="M29" s="55" t="e">
        <f>IF(SUM(M11:M27)&gt;0,L29-SUM(M11:M27),NA())</f>
        <v>#N/A</v>
      </c>
      <c r="N29" s="55" t="e">
        <f>IF(SUM(N11:N27)&gt;0,L29-SUM(M11:N27),NA())</f>
        <v>#N/A</v>
      </c>
      <c r="O29" s="55" t="e">
        <f>IF(SUM(O11:O27)&gt;0,M29-SUM(N11:O27),NA())</f>
        <v>#N/A</v>
      </c>
      <c r="P29" s="55" t="e">
        <f>IF(SUM(P11:P27)&gt;0,L29-SUM(M11:P27),NA())</f>
        <v>#N/A</v>
      </c>
      <c r="Q29" s="55" t="e">
        <f>IF(SUM(Q11:Q27)&gt;0,L29-SUM(M11:Q27),NA())</f>
        <v>#N/A</v>
      </c>
      <c r="R29" s="55" t="e">
        <f>IF(SUM(R11:R27)&gt;0,L29-SUM(M11:R27),NA())</f>
        <v>#N/A</v>
      </c>
      <c r="S29" s="55" t="e">
        <f>IF(SUM(S11:S27)&gt;0,L29-SUM(M11:S27),NA())</f>
        <v>#N/A</v>
      </c>
    </row>
    <row r="30" spans="1:19" ht="13" x14ac:dyDescent="0.25">
      <c r="C30" s="53" t="s">
        <v>65</v>
      </c>
      <c r="D30" s="56"/>
      <c r="E30" s="1"/>
      <c r="F30" s="57">
        <f>E29-(E29/14)</f>
        <v>29.714285714285715</v>
      </c>
      <c r="G30" s="57">
        <f>F30-(E29/14)</f>
        <v>27.428571428571431</v>
      </c>
      <c r="H30" s="57">
        <f>G30-(E29/14)</f>
        <v>25.142857142857146</v>
      </c>
      <c r="I30" s="57">
        <f>H30-(E29/14)</f>
        <v>22.857142857142861</v>
      </c>
      <c r="J30" s="57">
        <f>I30-(E29/14)</f>
        <v>20.571428571428577</v>
      </c>
      <c r="K30" s="57">
        <f>J30-(E29/14)</f>
        <v>18.285714285714292</v>
      </c>
      <c r="L30" s="57">
        <f>K30-(E29/14)</f>
        <v>16.000000000000007</v>
      </c>
      <c r="M30" s="57">
        <f>L30-(E29/14)</f>
        <v>13.714285714285722</v>
      </c>
      <c r="N30" s="57">
        <f>M30-(E29/14)</f>
        <v>11.428571428571438</v>
      </c>
      <c r="O30" s="57">
        <f>N30-(E29/14)</f>
        <v>9.142857142857153</v>
      </c>
      <c r="P30" s="57">
        <f>O30-(E29/14)</f>
        <v>6.8571428571428674</v>
      </c>
      <c r="Q30" s="57">
        <f>P30-(E29/14)</f>
        <v>4.5714285714285818</v>
      </c>
      <c r="R30" s="57">
        <f>Q30-(E29/14)</f>
        <v>2.2857142857142962</v>
      </c>
      <c r="S30" s="57">
        <f>R30-(E29/14)</f>
        <v>1.0658141036401503E-14</v>
      </c>
    </row>
    <row r="31" spans="1:19" x14ac:dyDescent="0.25">
      <c r="M31" s="31"/>
      <c r="N31" s="31"/>
      <c r="O31" s="31"/>
      <c r="P31" s="31"/>
      <c r="Q31" s="31"/>
      <c r="R31" s="31"/>
      <c r="S31" s="31"/>
    </row>
    <row r="32" spans="1:19" x14ac:dyDescent="0.25">
      <c r="M32" s="31"/>
      <c r="N32" s="31"/>
      <c r="O32" s="31"/>
      <c r="P32" s="31"/>
      <c r="Q32" s="31"/>
      <c r="R32" s="31"/>
      <c r="S32" s="31"/>
    </row>
    <row r="33" spans="11:19" x14ac:dyDescent="0.25">
      <c r="M33" s="31"/>
      <c r="N33" s="31"/>
      <c r="O33" s="31"/>
      <c r="P33" s="31"/>
      <c r="Q33" s="31"/>
      <c r="R33" s="31"/>
      <c r="S33" s="31"/>
    </row>
    <row r="34" spans="11:19" x14ac:dyDescent="0.25">
      <c r="M34" s="31"/>
      <c r="N34" s="31"/>
      <c r="O34" s="31"/>
      <c r="P34" s="31"/>
      <c r="Q34" s="31"/>
      <c r="R34" s="31"/>
      <c r="S34" s="31"/>
    </row>
    <row r="35" spans="11:19" x14ac:dyDescent="0.25">
      <c r="K35" s="58">
        <v>0</v>
      </c>
      <c r="L35" s="31">
        <f>SUM(E11:E28)</f>
        <v>14.5</v>
      </c>
      <c r="M35" s="31"/>
      <c r="N35" s="31"/>
      <c r="O35" s="31"/>
      <c r="P35" s="31"/>
      <c r="Q35" s="31"/>
      <c r="R35" s="58">
        <v>0</v>
      </c>
      <c r="S35" s="31">
        <f>SUM(L11:L28)</f>
        <v>0</v>
      </c>
    </row>
    <row r="36" spans="11:19" x14ac:dyDescent="0.25">
      <c r="K36" s="58">
        <v>10</v>
      </c>
      <c r="L36" s="58">
        <v>0</v>
      </c>
      <c r="M36" s="31"/>
      <c r="N36" s="31"/>
      <c r="O36" s="31"/>
      <c r="P36" s="31"/>
      <c r="Q36" s="31"/>
      <c r="R36" s="58">
        <v>10</v>
      </c>
      <c r="S36" s="58">
        <v>0</v>
      </c>
    </row>
    <row r="37" spans="11:19" x14ac:dyDescent="0.25">
      <c r="M37" s="31"/>
      <c r="N37" s="31"/>
      <c r="O37" s="31"/>
      <c r="P37" s="31"/>
      <c r="Q37" s="31"/>
      <c r="R37" s="31"/>
      <c r="S37" s="31"/>
    </row>
    <row r="38" spans="11:19" x14ac:dyDescent="0.25">
      <c r="M38" s="31"/>
      <c r="N38" s="31"/>
      <c r="O38" s="31"/>
      <c r="P38" s="31"/>
      <c r="Q38" s="31"/>
      <c r="R38" s="31"/>
      <c r="S38" s="31"/>
    </row>
    <row r="39" spans="11:19" x14ac:dyDescent="0.25">
      <c r="M39" s="31"/>
      <c r="N39" s="31"/>
      <c r="O39" s="31"/>
      <c r="P39" s="31"/>
      <c r="Q39" s="31"/>
      <c r="R39" s="31"/>
      <c r="S39" s="31"/>
    </row>
    <row r="40" spans="11:19" x14ac:dyDescent="0.25">
      <c r="M40" s="31"/>
      <c r="N40" s="31"/>
      <c r="O40" s="31"/>
      <c r="P40" s="31"/>
      <c r="Q40" s="31"/>
      <c r="R40" s="31"/>
      <c r="S40" s="31"/>
    </row>
    <row r="41" spans="11:19" x14ac:dyDescent="0.25">
      <c r="M41" s="31"/>
      <c r="N41" s="31"/>
      <c r="O41" s="31"/>
      <c r="P41" s="31"/>
      <c r="Q41" s="31"/>
      <c r="R41" s="31"/>
      <c r="S41" s="31"/>
    </row>
    <row r="42" spans="11:19" x14ac:dyDescent="0.25">
      <c r="M42" s="31"/>
      <c r="N42" s="31"/>
      <c r="O42" s="31"/>
      <c r="P42" s="31"/>
      <c r="Q42" s="31"/>
      <c r="R42" s="31"/>
      <c r="S42" s="31"/>
    </row>
    <row r="43" spans="11:19" x14ac:dyDescent="0.25">
      <c r="M43" s="31"/>
      <c r="N43" s="31"/>
      <c r="O43" s="31"/>
      <c r="P43" s="31"/>
      <c r="Q43" s="31"/>
      <c r="R43" s="31"/>
      <c r="S43" s="31"/>
    </row>
    <row r="44" spans="11:19" x14ac:dyDescent="0.25">
      <c r="M44" s="31"/>
      <c r="N44" s="31"/>
      <c r="O44" s="31"/>
      <c r="P44" s="31"/>
      <c r="Q44" s="31"/>
      <c r="R44" s="31"/>
      <c r="S44" s="31"/>
    </row>
    <row r="45" spans="11:19" x14ac:dyDescent="0.25">
      <c r="M45" s="31"/>
      <c r="N45" s="31"/>
      <c r="O45" s="31"/>
      <c r="P45" s="31"/>
      <c r="Q45" s="31"/>
      <c r="R45" s="31"/>
      <c r="S45" s="31"/>
    </row>
    <row r="46" spans="11:19" x14ac:dyDescent="0.25">
      <c r="M46" s="31"/>
      <c r="N46" s="31"/>
      <c r="O46" s="31"/>
      <c r="P46" s="31"/>
      <c r="Q46" s="31"/>
      <c r="R46" s="31"/>
      <c r="S46" s="31"/>
    </row>
    <row r="47" spans="11:19" x14ac:dyDescent="0.25">
      <c r="M47" s="31"/>
      <c r="N47" s="31"/>
      <c r="O47" s="31"/>
      <c r="P47" s="31"/>
      <c r="Q47" s="31"/>
      <c r="R47" s="31"/>
      <c r="S47" s="31"/>
    </row>
    <row r="48" spans="11:19" x14ac:dyDescent="0.25">
      <c r="M48" s="31"/>
      <c r="N48" s="31"/>
      <c r="O48" s="31"/>
      <c r="P48" s="31"/>
      <c r="Q48" s="31"/>
      <c r="R48" s="31"/>
      <c r="S48" s="31"/>
    </row>
    <row r="49" spans="13:19" x14ac:dyDescent="0.25">
      <c r="M49" s="31"/>
      <c r="N49" s="31"/>
      <c r="O49" s="31"/>
      <c r="P49" s="31"/>
      <c r="Q49" s="31"/>
      <c r="R49" s="31"/>
      <c r="S49" s="31"/>
    </row>
    <row r="50" spans="13:19" x14ac:dyDescent="0.25">
      <c r="M50" s="31"/>
      <c r="N50" s="31"/>
      <c r="O50" s="31"/>
      <c r="P50" s="31"/>
      <c r="Q50" s="31"/>
      <c r="R50" s="31"/>
      <c r="S50" s="31"/>
    </row>
    <row r="51" spans="13:19" x14ac:dyDescent="0.25">
      <c r="M51" s="31"/>
      <c r="N51" s="31"/>
      <c r="O51" s="31"/>
      <c r="P51" s="31"/>
      <c r="Q51" s="31"/>
      <c r="R51" s="31"/>
      <c r="S51" s="31"/>
    </row>
    <row r="52" spans="13:19" x14ac:dyDescent="0.25">
      <c r="M52" s="31"/>
      <c r="N52" s="31"/>
      <c r="O52" s="31"/>
      <c r="P52" s="31"/>
      <c r="Q52" s="31"/>
      <c r="R52" s="31"/>
      <c r="S52" s="31"/>
    </row>
    <row r="53" spans="13:19" x14ac:dyDescent="0.25">
      <c r="M53" s="31"/>
      <c r="N53" s="31"/>
      <c r="O53" s="31"/>
      <c r="P53" s="31"/>
      <c r="Q53" s="31"/>
      <c r="R53" s="31"/>
      <c r="S53" s="31"/>
    </row>
  </sheetData>
  <autoFilter ref="A10:E10" xr:uid="{00000000-0009-0000-0000-000003000000}"/>
  <mergeCells count="5">
    <mergeCell ref="A2:L2"/>
    <mergeCell ref="E4:J4"/>
    <mergeCell ref="F8:L8"/>
    <mergeCell ref="M8:S8"/>
    <mergeCell ref="E29:E30"/>
  </mergeCells>
  <conditionalFormatting sqref="F29:S29">
    <cfRule type="cellIs" dxfId="1" priority="2" operator="lessThan">
      <formula>F30</formula>
    </cfRule>
    <cfRule type="cellIs" dxfId="0" priority="3" operator="greaterThan">
      <formula>F30</formula>
    </cfRule>
  </conditionalFormatting>
  <pageMargins left="0.75" right="0.75" top="1" bottom="1"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Introduction</vt:lpstr>
      <vt:lpstr>Product backlog</vt:lpstr>
      <vt:lpstr>Sprint 1</vt:lpstr>
      <vt:lpstr>Sprint 2</vt:lpstr>
      <vt:lpstr>'Product backlog'!Z_988818D5_2AEF_4A9A_A55E_18240173EC63_.wvu.FilterData</vt:lpstr>
      <vt:lpstr>'Sprint 1'!Z_988818D5_2AEF_4A9A_A55E_18240173EC63_.wvu.FilterData</vt:lpstr>
      <vt:lpstr>'Sprint 2'!Z_988818D5_2AEF_4A9A_A55E_18240173EC63_.wvu.FilterData</vt:lpstr>
      <vt:lpstr>'Product backlog'!Z_AF9CDD9E_3CB3_EE48_8887_F1090B6AE042_.wvu.FilterData</vt:lpstr>
      <vt:lpstr>'Sprint 1'!Z_AF9CDD9E_3CB3_EE48_8887_F1090B6AE042_.wvu.FilterData</vt:lpstr>
      <vt:lpstr>'Sprint 2'!Z_AF9CDD9E_3CB3_EE48_8887_F1090B6AE042_.wvu.FilterData</vt:lpstr>
      <vt:lpstr>'Product backlog'!Z_F117AA09_D9DE_4D2E_A2DF_77AB3D7617C3_.wvu.FilterData</vt:lpstr>
      <vt:lpstr>'Sprint 1'!Z_F117AA09_D9DE_4D2E_A2DF_77AB3D7617C3_.wvu.FilterData</vt:lpstr>
      <vt:lpstr>'Sprint 2'!Z_F117AA09_D9DE_4D2E_A2DF_77AB3D7617C3_.wvu.FilterData</vt:lpstr>
    </vt:vector>
  </TitlesOfParts>
  <Company>VILLE DE LUXEMBOURG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Gérardin</dc:creator>
  <dc:description/>
  <cp:lastModifiedBy>Antoine Gaton</cp:lastModifiedBy>
  <cp:revision>3</cp:revision>
  <dcterms:created xsi:type="dcterms:W3CDTF">2009-04-30T08:53:36Z</dcterms:created>
  <dcterms:modified xsi:type="dcterms:W3CDTF">2024-10-26T05:30:38Z</dcterms:modified>
  <dc:language>en-US</dc:language>
</cp:coreProperties>
</file>