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i\OneDrive\Documents\Coding\CTU\Computer_Science_Team_Project_I\"/>
    </mc:Choice>
  </mc:AlternateContent>
  <xr:revisionPtr revIDLastSave="0" documentId="13_ncr:20001_{215C8922-C3B8-48F9-ACF1-F8F171875125}" xr6:coauthVersionLast="47" xr6:coauthVersionMax="47" xr10:uidLastSave="{00000000-0000-0000-0000-000000000000}"/>
  <bookViews>
    <workbookView xWindow="2650" yWindow="2540" windowWidth="19200" windowHeight="11170" tabRatio="500" firstSheet="2" activeTab="3" xr2:uid="{00000000-000D-0000-FFFF-FFFF00000000}"/>
  </bookViews>
  <sheets>
    <sheet name="Introduction" sheetId="1" r:id="rId1"/>
    <sheet name="Product backlog" sheetId="2" r:id="rId2"/>
    <sheet name="Sprint 1" sheetId="3" r:id="rId3"/>
    <sheet name="Sprint 2" sheetId="4" r:id="rId4"/>
  </sheets>
  <definedNames>
    <definedName name="_xlnm._FilterDatabase" localSheetId="2" hidden="1">'Sprint 1'!$A$10:$E$10</definedName>
    <definedName name="_xlnm._FilterDatabase" localSheetId="3" hidden="1">'Sprint 2'!$A$10:$E$10</definedName>
    <definedName name="Z_988818D5_2AEF_4A9A_A55E_18240173EC63_.wvu.FilterData" localSheetId="1">'Product backlog'!$A$10:$F$10</definedName>
    <definedName name="Z_988818D5_2AEF_4A9A_A55E_18240173EC63_.wvu.FilterData" localSheetId="2">'Sprint 1'!$A$10:$E$10</definedName>
    <definedName name="Z_988818D5_2AEF_4A9A_A55E_18240173EC63_.wvu.FilterData" localSheetId="3">'Sprint 2'!$A$10:$E$10</definedName>
    <definedName name="Z_AF9CDD9E_3CB3_EE48_8887_F1090B6AE042_.wvu.FilterData" localSheetId="1">'Product backlog'!$A$10:$F$10</definedName>
    <definedName name="Z_AF9CDD9E_3CB3_EE48_8887_F1090B6AE042_.wvu.FilterData" localSheetId="2">'Sprint 1'!$A$10:$E$10</definedName>
    <definedName name="Z_AF9CDD9E_3CB3_EE48_8887_F1090B6AE042_.wvu.FilterData" localSheetId="3">'Sprint 2'!$A$10:$E$10</definedName>
    <definedName name="Z_F117AA09_D9DE_4D2E_A2DF_77AB3D7617C3_.wvu.FilterData" localSheetId="1">'Product backlog'!$A$10:$F$10</definedName>
    <definedName name="Z_F117AA09_D9DE_4D2E_A2DF_77AB3D7617C3_.wvu.FilterData" localSheetId="2">'Sprint 1'!$A$10:$E$10</definedName>
    <definedName name="Z_F117AA09_D9DE_4D2E_A2DF_77AB3D7617C3_.wvu.FilterData" localSheetId="3">'Sprint 2'!$A$10:$E$10</definedName>
  </definedName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3" i="4" l="1"/>
  <c r="L33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F10" i="4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A2" i="4"/>
  <c r="S34" i="3"/>
  <c r="L34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F10" i="3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A2" i="3"/>
</calcChain>
</file>

<file path=xl/sharedStrings.xml><?xml version="1.0" encoding="utf-8"?>
<sst xmlns="http://schemas.openxmlformats.org/spreadsheetml/2006/main" count="251" uniqueCount="177">
  <si>
    <t>Project Name</t>
  </si>
  <si>
    <t>What is this?</t>
  </si>
  <si>
    <t>This workbook is meant to help manage and piroritize the user stories and features using scrum.</t>
  </si>
  <si>
    <t>How to use and read this document?</t>
  </si>
  <si>
    <r>
      <rPr>
        <b/>
        <sz val="10"/>
        <rFont val="Calibri"/>
        <family val="2"/>
        <charset val="1"/>
      </rPr>
      <t>Before project start:</t>
    </r>
    <r>
      <rPr>
        <sz val="10"/>
        <rFont val="Calibri"/>
        <family val="2"/>
        <charset val="1"/>
      </rPr>
      <t xml:space="preserve"> The product owner is responsible for managing and maintaining the product backlog of user stories. </t>
    </r>
  </si>
  <si>
    <r>
      <rPr>
        <b/>
        <sz val="10"/>
        <rFont val="Calibri"/>
        <family val="2"/>
        <charset val="1"/>
      </rPr>
      <t>Before each sprint:</t>
    </r>
    <r>
      <rPr>
        <sz val="10"/>
        <rFont val="Calibri"/>
        <family val="2"/>
        <charset val="1"/>
      </rPr>
      <t xml:space="preserve"> The vendor will break down the user stories into tasks.</t>
    </r>
  </si>
  <si>
    <t>Notes</t>
  </si>
  <si>
    <t>Cells that you can edit have a blue background.</t>
  </si>
  <si>
    <t>Sprints are assumed to be 2 weeks long (10 working days)/</t>
  </si>
  <si>
    <t>Licence</t>
  </si>
  <si>
    <t>This work is licensed under a Creative Commons Attribution-Share Alike 3.0 Unported License.</t>
  </si>
  <si>
    <t>Origins</t>
  </si>
  <si>
    <t>This work is inspired by the Scrum Template published by Nicolas Martignole on his "Touilleur Express" blog. Adapted by Olivier Gérardin.</t>
  </si>
  <si>
    <t>Organizations</t>
  </si>
  <si>
    <t>Group D</t>
  </si>
  <si>
    <t>Project</t>
  </si>
  <si>
    <t>DoughDoughs Online Ordering System</t>
  </si>
  <si>
    <t>Product Owner</t>
  </si>
  <si>
    <t>Emma Monroy- Rincon</t>
  </si>
  <si>
    <t>Scrum Master</t>
  </si>
  <si>
    <t>Michael McCory</t>
  </si>
  <si>
    <t>Development Team</t>
  </si>
  <si>
    <t>Antoine Gaton and Wesley McElhinny</t>
  </si>
  <si>
    <t xml:space="preserve"> Story ID</t>
  </si>
  <si>
    <t>Title</t>
  </si>
  <si>
    <t>Description</t>
  </si>
  <si>
    <t>Acceptance Criteria</t>
  </si>
  <si>
    <t>Priority #</t>
  </si>
  <si>
    <t>Sprint #</t>
  </si>
  <si>
    <t>Responsibility</t>
  </si>
  <si>
    <t>High</t>
  </si>
  <si>
    <t>Dev Team</t>
  </si>
  <si>
    <t>Billing System</t>
  </si>
  <si>
    <t>Medium</t>
  </si>
  <si>
    <t>Low</t>
  </si>
  <si>
    <t>Start date</t>
  </si>
  <si>
    <t>Total Team Members</t>
  </si>
  <si>
    <t>week 1</t>
  </si>
  <si>
    <t>week 2</t>
  </si>
  <si>
    <t>Task ID</t>
  </si>
  <si>
    <t>Story ID</t>
  </si>
  <si>
    <t>Initial estimate</t>
  </si>
  <si>
    <t>Remaining units (actual)</t>
  </si>
  <si>
    <t>Remaining units (ideal)</t>
  </si>
  <si>
    <t>1 &amp; 2</t>
  </si>
  <si>
    <t>Antoine Gaton</t>
  </si>
  <si>
    <t>Wesley McElhinny</t>
  </si>
  <si>
    <t>User Authentication</t>
  </si>
  <si>
    <t>Menu Management</t>
  </si>
  <si>
    <t>Order Placement</t>
  </si>
  <si>
    <t>Order Tracking</t>
  </si>
  <si>
    <t>User Profile Management</t>
  </si>
  <si>
    <t>Security and Compliance</t>
  </si>
  <si>
    <t>Customers should be able to securely log in and manage their orders and account preferences.</t>
  </si>
  <si>
    <t>- Users can create an account with email and password.</t>
  </si>
  <si>
    <t>- Users can log in using valid credentials.</t>
  </si>
  <si>
    <t>- Password recovery options are available via email.</t>
  </si>
  <si>
    <t>- Multi-factor authentication is implemented for added security.</t>
  </si>
  <si>
    <t>- Limited failed login attempts to prevent unauthorized access.</t>
  </si>
  <si>
    <t>Customers should be able to view and select from available menu items.</t>
  </si>
  <si>
    <t>- The menu displays all available items (pizzas, sides, drinks).</t>
  </si>
  <si>
    <t>- Customers can customize pizza size based on their selection.</t>
  </si>
  <si>
    <t>- Nutritional information is provided for each item.</t>
  </si>
  <si>
    <t>- Items can be added to the cart directly from the menu.</t>
  </si>
  <si>
    <t>Customers can place orders without delays or complications.</t>
  </si>
  <si>
    <t>- Customers can review their cart before checkout.</t>
  </si>
  <si>
    <t>- Secure payment options (credit card, PayPal) are integrated.</t>
  </si>
  <si>
    <t>- Users receive order confirmation via email.</t>
  </si>
  <si>
    <t>- Pickup or delivery options are available.</t>
  </si>
  <si>
    <t>Customers can track the status of their orders in real-time.</t>
  </si>
  <si>
    <t>- Real-time updates on order status (e.g., preparing, out for delivery).</t>
  </si>
  <si>
    <t>- Notifications via email or SMS for status changes.</t>
  </si>
  <si>
    <t>- History of past orders accessible in the user profile.</t>
  </si>
  <si>
    <t>Customers can manage account information, including addresses and payment details.</t>
  </si>
  <si>
    <t>- Users can view and edit personal information (name, email, phone).</t>
  </si>
  <si>
    <t>- Sensitive changes trigger a verification email.</t>
  </si>
  <si>
    <t>- Users can save multiple addresses for quicker checkout.</t>
  </si>
  <si>
    <t>Ensure the system is secure, protecting user data and meeting regulatory requirements.</t>
  </si>
  <si>
    <t>- All user data is securely stored and encrypted.</t>
  </si>
  <si>
    <t>- Compliance with PCI DSS standards for payment processing.</t>
  </si>
  <si>
    <t>- Regular security audits are conducted.</t>
  </si>
  <si>
    <t>- Monitoring and logging of data access for suspicious activity.</t>
  </si>
  <si>
    <t>Website Setup &amp; Menu</t>
  </si>
  <si>
    <t>Display the restaurant’s menu with descriptions, images, and prices.</t>
  </si>
  <si>
    <t>- Menu items are displayed with descriptions, prices, and images.</t>
  </si>
  <si>
    <t>- Menu is accessible on mobile and desktop devices.</t>
  </si>
  <si>
    <t>Customizable Ordering System</t>
  </si>
  <si>
    <t>Allow customers to customize their pizza and other menu items.</t>
  </si>
  <si>
    <t>- Customers can select menu items, customize orders, and receive confirmation.</t>
  </si>
  <si>
    <t>Calculate and display the final price, including applicable discounts.</t>
  </si>
  <si>
    <t>- Total price calculated based on item selection and customization.</t>
  </si>
  <si>
    <t>- Discounts and promotions are applied.</t>
  </si>
  <si>
    <t>Payment Processing</t>
  </si>
  <si>
    <t>Enable secure payments for orders using credit cards.</t>
  </si>
  <si>
    <t>- Secure payment gateway integrated (e.g., Stripe, PayPal).</t>
  </si>
  <si>
    <t>- Customers can pay with valid credit card information.</t>
  </si>
  <si>
    <t>Order Confirmation Notifications</t>
  </si>
  <si>
    <t>Send order confirmation and allow customers to track their order status.</t>
  </si>
  <si>
    <t>- Order confirmation received by email.</t>
  </si>
  <si>
    <t>- Customers can track order status in real-time.</t>
  </si>
  <si>
    <t>Admin Menu Management</t>
  </si>
  <si>
    <t>Allow store managers to manage menu items, prices, and promotions.</t>
  </si>
  <si>
    <t>- Managers can securely add, update, or remove menu items, prices, and promotions in real-time.</t>
  </si>
  <si>
    <t>User Registration</t>
  </si>
  <si>
    <t>Enable users to register an account and save order history and favorites.</t>
  </si>
  <si>
    <t>- Users can register, log in, and access their order history and favorites.</t>
  </si>
  <si>
    <t>Admin Sales Monitoring Panel</t>
  </si>
  <si>
    <t>Provide an admin panel for viewing sales reports and order history.</t>
  </si>
  <si>
    <t>- Admin panel displays detailed sales reports and order history.</t>
  </si>
  <si>
    <t>Technical Support &amp; Infrastructure Setup</t>
  </si>
  <si>
    <t>Set up infrastructure and support systems for development, testing, and deployment of the platform.</t>
  </si>
  <si>
    <t>- Project repository and environments are configured and accessible to the team.</t>
  </si>
  <si>
    <t>- Sprint planning, review meetings, and testing are conducted.</t>
  </si>
  <si>
    <t>- Infrastructure supports secure and efficient development workflows.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</si>
  <si>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</si>
  <si>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</si>
  <si>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</si>
  <si>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</si>
  <si>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</si>
  <si>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</si>
  <si>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</si>
  <si>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</si>
  <si>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</si>
  <si>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</si>
  <si>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</si>
  <si>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</si>
  <si>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</si>
  <si>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</si>
  <si>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</si>
  <si>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</si>
  <si>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r>
      <rPr>
        <b/>
        <i/>
        <sz val="12"/>
        <rFont val="Times New Roman"/>
        <family val="1"/>
      </rPr>
      <t>Given</t>
    </r>
    <r>
      <rPr>
        <sz val="12"/>
        <rFont val="Times New Roman"/>
        <family val="1"/>
      </rPr>
      <t xml:space="preserve"> a user wants to create an account, </t>
    </r>
    <r>
      <rPr>
        <b/>
        <i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they provide a valid email and password, </t>
    </r>
    <r>
      <rPr>
        <b/>
        <i/>
        <sz val="12"/>
        <rFont val="Times New Roman"/>
        <family val="1"/>
      </rPr>
      <t>Then</t>
    </r>
    <r>
      <rPr>
        <sz val="12"/>
        <rFont val="Times New Roman"/>
        <family val="1"/>
      </rPr>
      <t xml:space="preserve"> the account is created.</t>
    </r>
  </si>
  <si>
    <r>
      <rPr>
        <b/>
        <i/>
        <sz val="12"/>
        <rFont val="Times New Roman"/>
        <family val="1"/>
      </rPr>
      <t>Given</t>
    </r>
    <r>
      <rPr>
        <sz val="12"/>
        <rFont val="Times New Roman"/>
        <family val="1"/>
      </rPr>
      <t xml:space="preserve"> a user wants to log in, </t>
    </r>
    <r>
      <rPr>
        <b/>
        <i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they provide valid credentials, </t>
    </r>
    <r>
      <rPr>
        <b/>
        <i/>
        <sz val="12"/>
        <rFont val="Times New Roman"/>
        <family val="1"/>
      </rPr>
      <t>Then</t>
    </r>
    <r>
      <rPr>
        <sz val="12"/>
        <rFont val="Times New Roman"/>
        <family val="1"/>
      </rPr>
      <t xml:space="preserve"> they are granted access to their account.</t>
    </r>
  </si>
  <si>
    <r>
      <rPr>
        <b/>
        <i/>
        <sz val="12"/>
        <rFont val="Times New Roman"/>
        <family val="1"/>
      </rPr>
      <t>Given</t>
    </r>
    <r>
      <rPr>
        <sz val="12"/>
        <rFont val="Times New Roman"/>
        <family val="1"/>
      </rPr>
      <t xml:space="preserve"> a user has logged in, </t>
    </r>
    <r>
      <rPr>
        <b/>
        <i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they enable multi-factor authentication, </t>
    </r>
    <r>
      <rPr>
        <b/>
        <i/>
        <sz val="12"/>
        <rFont val="Times New Roman"/>
        <family val="1"/>
      </rPr>
      <t>Then</t>
    </r>
    <r>
      <rPr>
        <sz val="12"/>
        <rFont val="Times New Roman"/>
        <family val="1"/>
      </rPr>
      <t xml:space="preserve"> additional security is added to their account.</t>
    </r>
  </si>
  <si>
    <r>
      <rPr>
        <b/>
        <i/>
        <sz val="12"/>
        <rFont val="Times New Roman"/>
        <family val="1"/>
      </rPr>
      <t>Given</t>
    </r>
    <r>
      <rPr>
        <sz val="12"/>
        <rFont val="Times New Roman"/>
        <family val="1"/>
      </rPr>
      <t xml:space="preserve"> a user has forgotten their password, </t>
    </r>
    <r>
      <rPr>
        <b/>
        <i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they request a recovery email, </t>
    </r>
    <r>
      <rPr>
        <b/>
        <i/>
        <sz val="12"/>
        <rFont val="Times New Roman"/>
        <family val="1"/>
      </rPr>
      <t>Then</t>
    </r>
    <r>
      <rPr>
        <sz val="12"/>
        <rFont val="Times New Roman"/>
        <family val="1"/>
      </rPr>
      <t xml:space="preserve"> a password reset email is sent.</t>
    </r>
  </si>
  <si>
    <t>Given a customer views the menu, When they access the website, Then all available items are displayed.</t>
  </si>
  <si>
    <t>Given a customer selects a pizza, When they customize the size, Then their selection is reflected in the cart.</t>
  </si>
  <si>
    <t>Given a customer views a menu item, When they check its details, Then nutritional information is shown.</t>
  </si>
  <si>
    <t>Given user data is stored, When data is saved, Then it is securely encrypted to ensure compliance.</t>
  </si>
  <si>
    <t>Given that PCI DSS standards are in place, When payment data is processed, Then the system complies with security standards.</t>
  </si>
  <si>
    <t>Given a user is viewing the menu, When they access the site from any device, Then the menu layout adjusts for desktop or mobile.</t>
  </si>
  <si>
    <t>Given a user accesses the website on mobile, When they open the menu, Then the layout is responsive.</t>
  </si>
  <si>
    <t>Given a customer orders a pizza, When they select customizations, Then the system reflects their preferences in the order summary.</t>
  </si>
  <si>
    <t>Given a customer places an order, When items are selected, Then the billing system calculates total prices, including discounts.</t>
  </si>
  <si>
    <t>Given a customer proceeds to checkout, When they enter payment details, Then the payment gateway securely processes the transaction.</t>
  </si>
  <si>
    <t>Given development is underway, When initial setup is completed, Then the project repository is accessible to all team members.</t>
  </si>
  <si>
    <t>Given testing is required, When development environments are set up, Then testing infrastructure is configured.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</si>
  <si>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</si>
  <si>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</si>
  <si>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</si>
  <si>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</si>
  <si>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</si>
  <si>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</si>
  <si>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</si>
  <si>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</si>
  <si>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</si>
  <si>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</si>
  <si>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</si>
  <si>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</si>
  <si>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</si>
  <si>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</si>
  <si>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</si>
  <si>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Given a customer has items in their cart, When they proceed to order placement, Then the order is successfully placed without delays.</t>
  </si>
  <si>
    <t>Given a customer is reviewing their order, When they access their cart, Then the cart displays all selected items for confirmation.</t>
  </si>
  <si>
    <t>Given a customer completes their order, When payment is confirmed, Then an order confirmation email is sent.</t>
  </si>
  <si>
    <t>Given a customer has placed an order, When they track their order, Then real-time status updates are shown.</t>
  </si>
  <si>
    <t>Given an order status changes, When the status is updated, Then notifications are sent via email or SMS to the customer.</t>
  </si>
  <si>
    <t>Given a customer accesses their profile, When they view or edit information, Then they can update details such as name, email, and phone.</t>
  </si>
  <si>
    <t>Given a customer changes sensitive information, When an update is made, Then a verification email is sent to confirm the change.</t>
  </si>
  <si>
    <t>Given an order is confirmed, When the order is placed, Then a notification is sent with real-time tracking links.</t>
  </si>
  <si>
    <t>Given a store manager accesses the menu management, When they add or update items, Then changes are saved and reflected on the menu in real time.</t>
  </si>
  <si>
    <t>Given a store manager edits the menu, When they remove items, Then the items are no longer displayed in the customer menu.</t>
  </si>
  <si>
    <t>Given a customer wants to register, When they provide details, Then an account is created, allowing order history and favorites to be saved.</t>
  </si>
  <si>
    <t>Given an admin accesses sales data, When they open the admin panel, Then sales reports and order history are displayed in a detailed format.</t>
  </si>
  <si>
    <t>Given sales monitoring is required, When data is accessed in the admin panel, Then the panel shows accurate reports and order history.</t>
  </si>
  <si>
    <t>Given the sprint is ending, When the sprint review is held, Then testing and feedback are gathered.</t>
  </si>
  <si>
    <t>Given deployment is required, When the infrastructure setup is completed, Then the system is ready for secure deployment.</t>
  </si>
  <si>
    <t>Initial Estimate in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</si>
</sst>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"/>
    <numFmt numFmtId="165" formatCode="0.0"/>
  </numFmts>
  <fonts count="26" x14ac:knownFonts="1">
    <font>
      <sz val="10"/>
      <name val="Arial"/>
      <charset val="1"/>
    </font>
    <font>
      <b/>
      <i/>
      <sz val="10"/>
      <name val="Arial"/>
      <family val="2"/>
      <charset val="1"/>
    </font>
    <font>
      <sz val="14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sz val="10"/>
      <name val="Calibri"/>
      <family val="2"/>
      <charset val="1"/>
    </font>
    <font>
      <sz val="10"/>
      <name val="Arial"/>
      <family val="2"/>
      <charset val="1"/>
    </font>
    <font>
      <u/>
      <sz val="10"/>
      <color rgb="FF0000D4"/>
      <name val="Arial"/>
      <family val="2"/>
      <charset val="1"/>
    </font>
    <font>
      <u/>
      <sz val="10"/>
      <color rgb="FF0000D4"/>
      <name val="Calibri"/>
      <family val="2"/>
      <charset val="1"/>
    </font>
    <font>
      <b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2"/>
      <name val="Times New Roman"/>
      <family val="1"/>
      <charset val="1"/>
    </font>
    <font>
      <i/>
      <sz val="12"/>
      <name val="Times New Roman"/>
      <family val="1"/>
      <charset val="1"/>
    </font>
    <font>
      <b/>
      <i/>
      <sz val="12"/>
      <name val="Times New Roman"/>
      <family val="1"/>
      <charset val="1"/>
    </font>
    <font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charset val="1"/>
    </font>
    <font>
      <sz val="10"/>
      <name val="Arial"/>
    </font>
    <font>
      <u/>
      <sz val="10"/>
      <color indexed="12"/>
      <name val="Arial"/>
      <family val="2"/>
    </font>
    <font>
      <b/>
      <i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808080"/>
        <bgColor rgb="FF7F7F7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7F7F7F"/>
        <bgColor rgb="FF808080"/>
      </patternFill>
    </fill>
    <fill>
      <patternFill patternType="solid">
        <fgColor rgb="FFCCFFFF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6">
    <xf numFmtId="0" fontId="0" fillId="0" borderId="0"/>
    <xf numFmtId="0" fontId="6" fillId="0" borderId="0" applyBorder="0" applyProtection="0"/>
    <xf numFmtId="0" fontId="23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6" fillId="0" borderId="0" applyBorder="0" applyProtection="0"/>
  </cellStyleXfs>
  <cellXfs count="88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0" borderId="0" xfId="1" applyFont="1" applyBorder="1" applyAlignment="1" applyProtection="1">
      <alignment wrapText="1"/>
    </xf>
    <xf numFmtId="0" fontId="3" fillId="0" borderId="0" xfId="0" applyFont="1" applyAlignment="1">
      <alignment horizontal="center" vertical="top" wrapText="1"/>
    </xf>
    <xf numFmtId="0" fontId="8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2" fillId="4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vertical="top" wrapText="1"/>
    </xf>
    <xf numFmtId="0" fontId="16" fillId="0" borderId="0" xfId="0" applyFont="1" applyAlignment="1">
      <alignment vertical="top" wrapText="1"/>
    </xf>
    <xf numFmtId="0" fontId="16" fillId="4" borderId="6" xfId="0" applyFont="1" applyFill="1" applyBorder="1" applyAlignment="1">
      <alignment horizontal="center" vertical="top"/>
    </xf>
    <xf numFmtId="0" fontId="16" fillId="4" borderId="7" xfId="0" applyFont="1" applyFill="1" applyBorder="1" applyAlignment="1">
      <alignment horizontal="center" vertical="top"/>
    </xf>
    <xf numFmtId="0" fontId="16" fillId="4" borderId="8" xfId="0" applyFont="1" applyFill="1" applyBorder="1" applyAlignment="1">
      <alignment horizontal="center" vertical="top" wrapText="1"/>
    </xf>
    <xf numFmtId="0" fontId="16" fillId="4" borderId="9" xfId="0" applyFont="1" applyFill="1" applyBorder="1" applyAlignment="1">
      <alignment horizontal="center" vertical="top" wrapText="1"/>
    </xf>
    <xf numFmtId="0" fontId="16" fillId="4" borderId="9" xfId="0" applyFont="1" applyFill="1" applyBorder="1" applyAlignment="1">
      <alignment vertical="top" wrapText="1"/>
    </xf>
    <xf numFmtId="0" fontId="16" fillId="4" borderId="10" xfId="0" applyFont="1" applyFill="1" applyBorder="1" applyAlignment="1">
      <alignment vertical="top" wrapText="1"/>
    </xf>
    <xf numFmtId="0" fontId="16" fillId="4" borderId="11" xfId="0" applyFont="1" applyFill="1" applyBorder="1" applyAlignment="1">
      <alignment horizontal="center" vertical="top" wrapText="1"/>
    </xf>
    <xf numFmtId="164" fontId="16" fillId="4" borderId="12" xfId="0" applyNumberFormat="1" applyFont="1" applyFill="1" applyBorder="1" applyAlignment="1">
      <alignment horizontal="center" vertical="top" wrapText="1"/>
    </xf>
    <xf numFmtId="164" fontId="16" fillId="4" borderId="9" xfId="0" applyNumberFormat="1" applyFont="1" applyFill="1" applyBorder="1" applyAlignment="1">
      <alignment horizontal="center" vertical="top" wrapText="1"/>
    </xf>
    <xf numFmtId="0" fontId="5" fillId="3" borderId="1" xfId="0" applyFont="1" applyFill="1" applyBorder="1" applyAlignment="1" applyProtection="1">
      <alignment horizontal="center" vertical="top"/>
      <protection locked="0"/>
    </xf>
    <xf numFmtId="0" fontId="5" fillId="3" borderId="15" xfId="0" applyFont="1" applyFill="1" applyBorder="1" applyAlignment="1" applyProtection="1">
      <alignment horizontal="center"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0" fillId="3" borderId="16" xfId="0" applyFill="1" applyBorder="1" applyAlignment="1" applyProtection="1">
      <alignment horizontal="center" vertical="top"/>
      <protection locked="0"/>
    </xf>
    <xf numFmtId="0" fontId="0" fillId="0" borderId="0" xfId="0" applyAlignment="1" applyProtection="1">
      <alignment vertical="top"/>
      <protection locked="0"/>
    </xf>
    <xf numFmtId="0" fontId="16" fillId="4" borderId="1" xfId="0" applyFont="1" applyFill="1" applyBorder="1" applyAlignment="1">
      <alignment vertical="top" wrapText="1"/>
    </xf>
    <xf numFmtId="0" fontId="16" fillId="4" borderId="16" xfId="0" applyFont="1" applyFill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0" fontId="16" fillId="4" borderId="4" xfId="0" applyFont="1" applyFill="1" applyBorder="1" applyAlignment="1">
      <alignment vertical="top" wrapText="1"/>
    </xf>
    <xf numFmtId="165" fontId="16" fillId="0" borderId="1" xfId="0" applyNumberFormat="1" applyFont="1" applyBorder="1" applyAlignment="1">
      <alignment horizontal="center" vertical="top"/>
    </xf>
    <xf numFmtId="0" fontId="0" fillId="0" borderId="0" xfId="0" applyAlignment="1" applyProtection="1">
      <alignment horizontal="center" vertical="top"/>
      <protection hidden="1"/>
    </xf>
    <xf numFmtId="0" fontId="5" fillId="3" borderId="16" xfId="0" applyFont="1" applyFill="1" applyBorder="1" applyAlignment="1" applyProtection="1">
      <alignment horizontal="center" vertical="top"/>
      <protection locked="0"/>
    </xf>
    <xf numFmtId="0" fontId="5" fillId="3" borderId="20" xfId="0" applyFont="1" applyFill="1" applyBorder="1" applyAlignment="1" applyProtection="1">
      <alignment horizontal="center" vertical="top"/>
      <protection locked="0"/>
    </xf>
    <xf numFmtId="0" fontId="21" fillId="3" borderId="1" xfId="0" applyFont="1" applyFill="1" applyBorder="1" applyAlignment="1" applyProtection="1">
      <alignment horizontal="center" vertical="top"/>
      <protection locked="0"/>
    </xf>
    <xf numFmtId="0" fontId="20" fillId="3" borderId="1" xfId="0" applyFont="1" applyFill="1" applyBorder="1" applyAlignment="1" applyProtection="1">
      <alignment horizontal="center" vertical="top"/>
      <protection locked="0"/>
    </xf>
    <xf numFmtId="14" fontId="21" fillId="3" borderId="1" xfId="0" applyNumberFormat="1" applyFont="1" applyFill="1" applyBorder="1" applyAlignment="1" applyProtection="1">
      <alignment horizontal="center" vertical="top"/>
      <protection locked="0"/>
    </xf>
    <xf numFmtId="0" fontId="18" fillId="3" borderId="1" xfId="0" applyFont="1" applyFill="1" applyBorder="1" applyAlignment="1" applyProtection="1">
      <alignment horizontal="center" vertical="center" wrapText="1"/>
      <protection locked="0"/>
    </xf>
    <xf numFmtId="0" fontId="18" fillId="3" borderId="16" xfId="0" applyFont="1" applyFill="1" applyBorder="1" applyAlignment="1" applyProtection="1">
      <alignment horizontal="center" vertical="center" wrapText="1"/>
      <protection locked="0"/>
    </xf>
    <xf numFmtId="0" fontId="18" fillId="3" borderId="2" xfId="0" applyFont="1" applyFill="1" applyBorder="1" applyAlignment="1" applyProtection="1">
      <alignment horizontal="center" vertical="center" wrapText="1"/>
      <protection locked="0"/>
    </xf>
    <xf numFmtId="0" fontId="18" fillId="3" borderId="17" xfId="0" applyFont="1" applyFill="1" applyBorder="1" applyAlignment="1" applyProtection="1">
      <alignment horizontal="center" vertical="center" wrapText="1"/>
      <protection locked="0"/>
    </xf>
    <xf numFmtId="0" fontId="18" fillId="3" borderId="13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 applyProtection="1">
      <alignment horizontal="center" vertical="center"/>
      <protection locked="0"/>
    </xf>
    <xf numFmtId="0" fontId="18" fillId="3" borderId="18" xfId="0" applyFont="1" applyFill="1" applyBorder="1" applyAlignment="1" applyProtection="1">
      <alignment horizontal="center" vertical="center"/>
      <protection locked="0"/>
    </xf>
    <xf numFmtId="0" fontId="18" fillId="3" borderId="16" xfId="0" applyFont="1" applyFill="1" applyBorder="1" applyAlignment="1" applyProtection="1">
      <alignment horizontal="center" vertical="center"/>
      <protection locked="0"/>
    </xf>
    <xf numFmtId="0" fontId="19" fillId="3" borderId="14" xfId="0" applyFont="1" applyFill="1" applyBorder="1" applyAlignment="1" applyProtection="1">
      <alignment horizontal="center" vertical="center"/>
      <protection locked="0"/>
    </xf>
    <xf numFmtId="0" fontId="16" fillId="3" borderId="14" xfId="0" applyFont="1" applyFill="1" applyBorder="1" applyAlignment="1" applyProtection="1">
      <alignment horizontal="center" vertical="center"/>
      <protection locked="0"/>
    </xf>
    <xf numFmtId="0" fontId="16" fillId="3" borderId="19" xfId="0" applyFont="1" applyFill="1" applyBorder="1" applyAlignment="1" applyProtection="1">
      <alignment horizontal="center" vertical="center"/>
      <protection locked="0"/>
    </xf>
    <xf numFmtId="0" fontId="19" fillId="3" borderId="19" xfId="0" applyFont="1" applyFill="1" applyBorder="1" applyAlignment="1" applyProtection="1">
      <alignment horizontal="center" vertical="center"/>
      <protection locked="0"/>
    </xf>
    <xf numFmtId="0" fontId="14" fillId="5" borderId="21" xfId="0" applyFont="1" applyFill="1" applyBorder="1" applyAlignment="1">
      <alignment horizontal="center" vertical="center"/>
    </xf>
    <xf numFmtId="0" fontId="18" fillId="6" borderId="15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18" fillId="6" borderId="1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 vertical="center" wrapText="1"/>
    </xf>
    <xf numFmtId="0" fontId="18" fillId="6" borderId="15" xfId="0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6" borderId="1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7" fillId="3" borderId="1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 vertical="top"/>
    </xf>
    <xf numFmtId="0" fontId="16" fillId="0" borderId="1" xfId="0" applyFont="1" applyBorder="1" applyAlignment="1">
      <alignment horizontal="center" vertical="center"/>
    </xf>
  </cellXfs>
  <cellStyles count="6">
    <cellStyle name="Hyperlink" xfId="1" builtinId="8"/>
    <cellStyle name="Hyperlink 2" xfId="5" xr:uid="{E4B81938-8E78-423A-A26C-B1C1383F0F2F}"/>
    <cellStyle name="Hyperlink 3" xfId="3" xr:uid="{6516CEF7-832A-4E72-87A6-6F30DD846EF6}"/>
    <cellStyle name="Normal" xfId="0" builtinId="0"/>
    <cellStyle name="Normal 2" xfId="4" xr:uid="{A9EBDBDA-ACEB-4295-AD94-A496E4FBC330}"/>
    <cellStyle name="Normal 3" xfId="2" xr:uid="{0C07B1FA-847E-426D-82BC-044A1451FEBB}"/>
  </cellStyles>
  <dxfs count="4">
    <dxf>
      <font>
        <color rgb="FFDD0806"/>
      </font>
    </dxf>
    <dxf>
      <font>
        <color rgb="FF339966"/>
      </font>
    </dxf>
    <dxf>
      <font>
        <color rgb="FFDD0806"/>
      </font>
    </dxf>
    <dxf>
      <font>
        <color rgb="FF339966"/>
      </font>
    </dxf>
  </dxfs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D4"/>
      <rgbColor rgb="FFFFFF00"/>
      <rgbColor rgb="FFF20884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EF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2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lang="en-US" sz="1200" b="1" strike="noStrike" spc="-1">
                <a:solidFill>
                  <a:srgbClr val="000000"/>
                </a:solidFill>
                <a:latin typeface="Arial"/>
                <a:ea typeface="Arial"/>
              </a:rPr>
              <a:t>Burndown Chart </a:t>
            </a:r>
          </a:p>
        </c:rich>
      </c:tx>
      <c:layout>
        <c:manualLayout>
          <c:xMode val="edge"/>
          <c:yMode val="edge"/>
          <c:x val="0.40356007267771998"/>
          <c:y val="4.2892026754432502E-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64478764479"/>
          <c:y val="0.168913897441342"/>
          <c:w val="0.88036565977742498"/>
          <c:h val="0.66206603673426101"/>
        </c:manualLayout>
      </c:layout>
      <c:lineChart>
        <c:grouping val="standard"/>
        <c:varyColors val="0"/>
        <c:ser>
          <c:idx val="0"/>
          <c:order val="0"/>
          <c:spPr>
            <a:ln w="12600">
              <a:solidFill>
                <a:srgbClr val="000090"/>
              </a:solidFill>
              <a:round/>
            </a:ln>
          </c:spPr>
          <c:marker>
            <c:symbol val="diamond"/>
            <c:size val="5"/>
            <c:spPr>
              <a:solidFill>
                <a:srgbClr val="00009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1'!$F$28:$S$28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C44-4A43-B5B2-E4B8F8ADDA4F}"/>
            </c:ext>
          </c:extLst>
        </c:ser>
        <c:ser>
          <c:idx val="1"/>
          <c:order val="1"/>
          <c:spPr>
            <a:ln w="12600">
              <a:solidFill>
                <a:srgbClr val="F20884"/>
              </a:solidFill>
              <a:round/>
            </a:ln>
          </c:spPr>
          <c:marker>
            <c:symbol val="square"/>
            <c:size val="5"/>
            <c:spPr>
              <a:solidFill>
                <a:srgbClr val="F2088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1'!$F$29:$S$29</c:f>
              <c:numCache>
                <c:formatCode>0.0</c:formatCode>
                <c:ptCount val="14"/>
                <c:pt idx="0">
                  <c:v>59.428571428571431</c:v>
                </c:pt>
                <c:pt idx="1">
                  <c:v>54.857142857142861</c:v>
                </c:pt>
                <c:pt idx="2">
                  <c:v>50.285714285714292</c:v>
                </c:pt>
                <c:pt idx="3">
                  <c:v>45.714285714285722</c:v>
                </c:pt>
                <c:pt idx="4">
                  <c:v>41.142857142857153</c:v>
                </c:pt>
                <c:pt idx="5">
                  <c:v>36.571428571428584</c:v>
                </c:pt>
                <c:pt idx="6">
                  <c:v>32.000000000000014</c:v>
                </c:pt>
                <c:pt idx="7">
                  <c:v>27.428571428571445</c:v>
                </c:pt>
                <c:pt idx="8">
                  <c:v>22.857142857142875</c:v>
                </c:pt>
                <c:pt idx="9">
                  <c:v>18.285714285714306</c:v>
                </c:pt>
                <c:pt idx="10">
                  <c:v>13.714285714285735</c:v>
                </c:pt>
                <c:pt idx="11">
                  <c:v>9.1428571428571637</c:v>
                </c:pt>
                <c:pt idx="12">
                  <c:v>4.5714285714285925</c:v>
                </c:pt>
                <c:pt idx="13">
                  <c:v>2.1316282072803006E-14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C44-4A43-B5B2-E4B8F8ADD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9986616"/>
        <c:axId val="1158420"/>
      </c:lineChart>
      <c:catAx>
        <c:axId val="89986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125" b="1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125" b="1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1362707245060202"/>
              <c:y val="0.91400360972502404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125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1158420"/>
        <c:crosses val="autoZero"/>
        <c:auto val="1"/>
        <c:lblAlgn val="ctr"/>
        <c:lblOffset val="100"/>
        <c:noMultiLvlLbl val="0"/>
      </c:catAx>
      <c:valAx>
        <c:axId val="115842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125" b="1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125" b="1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15171473994999E-2"/>
              <c:y val="0.28113387833103298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125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89986616"/>
        <c:crosses val="autoZero"/>
        <c:crossBetween val="between"/>
      </c:valAx>
      <c:spPr>
        <a:gradFill>
          <a:gsLst>
            <a:gs pos="0">
              <a:srgbClr val="FFFFEF"/>
            </a:gs>
            <a:gs pos="100000">
              <a:srgbClr val="FFFF99"/>
            </a:gs>
          </a:gsLst>
          <a:lin ang="5400000"/>
        </a:gradFill>
        <a:ln w="3240">
          <a:solidFill>
            <a:srgbClr val="000000"/>
          </a:solidFill>
          <a:round/>
        </a:ln>
      </c:spPr>
    </c:plotArea>
    <c:legend>
      <c:legendPos val="r"/>
      <c:layout>
        <c:manualLayout>
          <c:xMode val="edge"/>
          <c:yMode val="edge"/>
          <c:x val="0.80380527525950096"/>
          <c:y val="0.30481273174186602"/>
          <c:w val="0.13580642307352001"/>
          <c:h val="0.17067033287505701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sz="1035" b="0" strike="noStrike" spc="-1">
              <a:solidFill>
                <a:srgbClr val="000000"/>
              </a:solidFill>
              <a:latin typeface="Arial"/>
              <a:ea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2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lang="en-US" sz="1200" b="1" strike="noStrike" spc="-1">
                <a:solidFill>
                  <a:srgbClr val="000000"/>
                </a:solidFill>
                <a:latin typeface="Arial"/>
                <a:ea typeface="Arial"/>
              </a:rPr>
              <a:t>Burndown Chart </a:t>
            </a:r>
          </a:p>
        </c:rich>
      </c:tx>
      <c:layout>
        <c:manualLayout>
          <c:xMode val="edge"/>
          <c:yMode val="edge"/>
          <c:x val="0.40356007267771998"/>
          <c:y val="4.2892026754432502E-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64478764479"/>
          <c:y val="0.168913897441342"/>
          <c:w val="0.88036565977742498"/>
          <c:h val="0.66206603673426101"/>
        </c:manualLayout>
      </c:layout>
      <c:lineChart>
        <c:grouping val="standard"/>
        <c:varyColors val="0"/>
        <c:ser>
          <c:idx val="0"/>
          <c:order val="0"/>
          <c:spPr>
            <a:ln w="12600">
              <a:solidFill>
                <a:srgbClr val="000090"/>
              </a:solidFill>
              <a:round/>
            </a:ln>
          </c:spPr>
          <c:marker>
            <c:symbol val="diamond"/>
            <c:size val="5"/>
            <c:spPr>
              <a:solidFill>
                <a:srgbClr val="00009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2'!$F$27:$S$27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EA3-42DA-AF9C-9C6C426950DB}"/>
            </c:ext>
          </c:extLst>
        </c:ser>
        <c:ser>
          <c:idx val="1"/>
          <c:order val="1"/>
          <c:spPr>
            <a:ln w="12600">
              <a:solidFill>
                <a:srgbClr val="F20884"/>
              </a:solidFill>
              <a:round/>
            </a:ln>
          </c:spPr>
          <c:marker>
            <c:symbol val="square"/>
            <c:size val="5"/>
            <c:spPr>
              <a:solidFill>
                <a:srgbClr val="F2088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2'!$F$28:$S$28</c:f>
              <c:numCache>
                <c:formatCode>0.0</c:formatCode>
                <c:ptCount val="14"/>
                <c:pt idx="0">
                  <c:v>29.714285714285715</c:v>
                </c:pt>
                <c:pt idx="1">
                  <c:v>27.428571428571431</c:v>
                </c:pt>
                <c:pt idx="2">
                  <c:v>25.142857142857146</c:v>
                </c:pt>
                <c:pt idx="3">
                  <c:v>22.857142857142861</c:v>
                </c:pt>
                <c:pt idx="4">
                  <c:v>20.571428571428577</c:v>
                </c:pt>
                <c:pt idx="5">
                  <c:v>18.285714285714292</c:v>
                </c:pt>
                <c:pt idx="6">
                  <c:v>16.000000000000007</c:v>
                </c:pt>
                <c:pt idx="7">
                  <c:v>13.714285714285722</c:v>
                </c:pt>
                <c:pt idx="8">
                  <c:v>11.428571428571438</c:v>
                </c:pt>
                <c:pt idx="9">
                  <c:v>9.142857142857153</c:v>
                </c:pt>
                <c:pt idx="10">
                  <c:v>6.8571428571428674</c:v>
                </c:pt>
                <c:pt idx="11">
                  <c:v>4.5714285714285818</c:v>
                </c:pt>
                <c:pt idx="12">
                  <c:v>2.2857142857142962</c:v>
                </c:pt>
                <c:pt idx="13">
                  <c:v>1.0658141036401503E-14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EA3-42DA-AF9C-9C6C4269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2823244"/>
        <c:axId val="2590872"/>
      </c:lineChart>
      <c:catAx>
        <c:axId val="128232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125" b="1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125" b="1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1362707245060202"/>
              <c:y val="0.91400360972502404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125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2590872"/>
        <c:crosses val="autoZero"/>
        <c:auto val="1"/>
        <c:lblAlgn val="ctr"/>
        <c:lblOffset val="100"/>
        <c:noMultiLvlLbl val="0"/>
      </c:catAx>
      <c:valAx>
        <c:axId val="259087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125" b="1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US" sz="1125" b="1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15171473994999E-2"/>
              <c:y val="0.28113387833103298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125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12823244"/>
        <c:crosses val="autoZero"/>
        <c:crossBetween val="between"/>
      </c:valAx>
      <c:spPr>
        <a:gradFill>
          <a:gsLst>
            <a:gs pos="0">
              <a:srgbClr val="FFFFEF"/>
            </a:gs>
            <a:gs pos="100000">
              <a:srgbClr val="FFFF99"/>
            </a:gs>
          </a:gsLst>
          <a:lin ang="5400000"/>
        </a:gradFill>
        <a:ln w="3240">
          <a:solidFill>
            <a:srgbClr val="000000"/>
          </a:solidFill>
          <a:round/>
        </a:ln>
      </c:spPr>
    </c:plotArea>
    <c:legend>
      <c:legendPos val="r"/>
      <c:layout>
        <c:manualLayout>
          <c:xMode val="edge"/>
          <c:yMode val="edge"/>
          <c:x val="0.80380527525950096"/>
          <c:y val="0.30481273174186602"/>
          <c:w val="0.13580642307352001"/>
          <c:h val="0.17067033287505701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sz="1035" b="0" strike="noStrike" spc="-1">
              <a:solidFill>
                <a:srgbClr val="000000"/>
              </a:solidFill>
              <a:latin typeface="Arial"/>
              <a:ea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3.0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66600</xdr:colOff>
      <xdr:row>18</xdr:row>
      <xdr:rowOff>95400</xdr:rowOff>
    </xdr:from>
    <xdr:to>
      <xdr:col>1</xdr:col>
      <xdr:colOff>894600</xdr:colOff>
      <xdr:row>20</xdr:row>
      <xdr:rowOff>66240</xdr:rowOff>
    </xdr:to>
    <xdr:pic>
      <xdr:nvPicPr>
        <xdr:cNvPr id="2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655360" y="3353040"/>
          <a:ext cx="828000" cy="294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857160</xdr:colOff>
      <xdr:row>30</xdr:row>
      <xdr:rowOff>-720</xdr:rowOff>
    </xdr:from>
    <xdr:to>
      <xdr:col>19</xdr:col>
      <xdr:colOff>8640</xdr:colOff>
      <xdr:row>50</xdr:row>
      <xdr:rowOff>138601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857160</xdr:colOff>
      <xdr:row>29</xdr:row>
      <xdr:rowOff>0</xdr:rowOff>
    </xdr:from>
    <xdr:to>
      <xdr:col>19</xdr:col>
      <xdr:colOff>8640</xdr:colOff>
      <xdr:row>51</xdr:row>
      <xdr:rowOff>37800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5"/>
  <sheetViews>
    <sheetView topLeftCell="A7" zoomScaleNormal="100" workbookViewId="0">
      <selection activeCell="B15" sqref="B15"/>
    </sheetView>
  </sheetViews>
  <sheetFormatPr defaultColWidth="11.453125" defaultRowHeight="13" x14ac:dyDescent="0.25"/>
  <cols>
    <col min="1" max="1" width="36.7265625" style="1" customWidth="1"/>
    <col min="2" max="2" width="114.81640625" style="2" customWidth="1"/>
    <col min="3" max="16384" width="11.453125" style="2"/>
  </cols>
  <sheetData>
    <row r="2" spans="1:4" s="4" customFormat="1" ht="39.75" customHeight="1" x14ac:dyDescent="0.3">
      <c r="A2" s="76" t="s">
        <v>0</v>
      </c>
      <c r="B2" s="76"/>
      <c r="C2" s="3"/>
      <c r="D2" s="3"/>
    </row>
    <row r="3" spans="1:4" x14ac:dyDescent="0.3">
      <c r="A3" s="5"/>
      <c r="B3" s="3"/>
      <c r="C3" s="6"/>
      <c r="D3" s="6"/>
    </row>
    <row r="4" spans="1:4" s="8" customFormat="1" x14ac:dyDescent="0.3">
      <c r="A4" s="5"/>
      <c r="B4" s="7"/>
      <c r="C4" s="7"/>
      <c r="D4" s="7"/>
    </row>
    <row r="5" spans="1:4" s="8" customFormat="1" x14ac:dyDescent="0.3">
      <c r="A5" s="5"/>
      <c r="B5" s="7"/>
      <c r="C5" s="7"/>
      <c r="D5" s="7"/>
    </row>
    <row r="6" spans="1:4" s="9" customFormat="1" x14ac:dyDescent="0.3">
      <c r="A6" s="5" t="s">
        <v>1</v>
      </c>
      <c r="B6" s="6" t="s">
        <v>2</v>
      </c>
      <c r="C6" s="6"/>
      <c r="D6" s="6"/>
    </row>
    <row r="7" spans="1:4" s="8" customFormat="1" x14ac:dyDescent="0.3">
      <c r="A7" s="5"/>
      <c r="B7" s="7"/>
      <c r="C7" s="7"/>
      <c r="D7" s="7"/>
    </row>
    <row r="8" spans="1:4" s="8" customFormat="1" x14ac:dyDescent="0.3">
      <c r="A8" s="5"/>
      <c r="B8" s="10"/>
      <c r="C8" s="7"/>
      <c r="D8" s="7"/>
    </row>
    <row r="9" spans="1:4" s="9" customFormat="1" x14ac:dyDescent="0.3">
      <c r="A9" s="11"/>
      <c r="B9" s="10"/>
      <c r="C9" s="6"/>
      <c r="D9" s="6"/>
    </row>
    <row r="10" spans="1:4" s="8" customFormat="1" x14ac:dyDescent="0.3">
      <c r="A10" s="5"/>
      <c r="B10" s="7"/>
      <c r="C10" s="7"/>
      <c r="D10" s="7"/>
    </row>
    <row r="11" spans="1:4" s="9" customFormat="1" x14ac:dyDescent="0.3">
      <c r="A11" s="5" t="s">
        <v>3</v>
      </c>
      <c r="B11" s="12" t="s">
        <v>4</v>
      </c>
      <c r="C11" s="6"/>
      <c r="D11" s="6"/>
    </row>
    <row r="12" spans="1:4" x14ac:dyDescent="0.3">
      <c r="A12" s="5"/>
      <c r="B12" s="12" t="s">
        <v>5</v>
      </c>
      <c r="C12" s="6"/>
      <c r="D12" s="6"/>
    </row>
    <row r="13" spans="1:4" x14ac:dyDescent="0.3">
      <c r="A13" s="5"/>
      <c r="B13" s="12"/>
      <c r="C13" s="6"/>
      <c r="D13" s="6"/>
    </row>
    <row r="14" spans="1:4" x14ac:dyDescent="0.3">
      <c r="A14" s="5"/>
      <c r="B14" s="6"/>
      <c r="C14" s="6"/>
      <c r="D14" s="6"/>
    </row>
    <row r="15" spans="1:4" x14ac:dyDescent="0.3">
      <c r="A15" s="5" t="s">
        <v>6</v>
      </c>
      <c r="B15" s="13" t="s">
        <v>7</v>
      </c>
      <c r="C15" s="6"/>
      <c r="D15" s="6"/>
    </row>
    <row r="16" spans="1:4" x14ac:dyDescent="0.3">
      <c r="A16" s="5"/>
      <c r="B16" s="6" t="s">
        <v>8</v>
      </c>
      <c r="C16" s="6"/>
      <c r="D16" s="6"/>
    </row>
    <row r="17" spans="1:4" s="9" customFormat="1" x14ac:dyDescent="0.3">
      <c r="A17" s="5"/>
      <c r="B17" s="6"/>
      <c r="C17" s="6"/>
      <c r="D17" s="6"/>
    </row>
    <row r="18" spans="1:4" s="8" customFormat="1" x14ac:dyDescent="0.3">
      <c r="A18" s="5" t="s">
        <v>9</v>
      </c>
      <c r="B18" s="14" t="s">
        <v>10</v>
      </c>
      <c r="C18" s="7"/>
      <c r="D18" s="7"/>
    </row>
    <row r="19" spans="1:4" x14ac:dyDescent="0.3">
      <c r="A19" s="5"/>
      <c r="B19" s="6"/>
      <c r="C19" s="6"/>
      <c r="D19" s="6"/>
    </row>
    <row r="20" spans="1:4" x14ac:dyDescent="0.3">
      <c r="A20" s="5"/>
      <c r="B20" s="6"/>
      <c r="C20" s="6"/>
      <c r="D20" s="6"/>
    </row>
    <row r="21" spans="1:4" x14ac:dyDescent="0.3">
      <c r="A21" s="5"/>
      <c r="B21" s="6"/>
      <c r="C21" s="6"/>
      <c r="D21" s="6"/>
    </row>
    <row r="22" spans="1:4" x14ac:dyDescent="0.3">
      <c r="A22" s="5"/>
      <c r="B22" s="6"/>
      <c r="C22" s="6"/>
      <c r="D22" s="6"/>
    </row>
    <row r="23" spans="1:4" x14ac:dyDescent="0.3">
      <c r="A23" s="5" t="s">
        <v>11</v>
      </c>
      <c r="B23" s="6" t="s">
        <v>12</v>
      </c>
      <c r="C23" s="6"/>
      <c r="D23" s="6"/>
    </row>
    <row r="24" spans="1:4" x14ac:dyDescent="0.3">
      <c r="A24" s="5"/>
      <c r="B24" s="10"/>
      <c r="C24" s="6"/>
      <c r="D24" s="6"/>
    </row>
    <row r="31" spans="1:4" ht="12.5" x14ac:dyDescent="0.25">
      <c r="A31" s="2"/>
    </row>
    <row r="32" spans="1:4" ht="12.5" x14ac:dyDescent="0.25">
      <c r="A32" s="2"/>
    </row>
    <row r="33" s="2" customFormat="1" ht="12.5" x14ac:dyDescent="0.25"/>
    <row r="34" s="2" customFormat="1" ht="12.5" x14ac:dyDescent="0.25"/>
    <row r="35" s="2" customFormat="1" ht="12.5" x14ac:dyDescent="0.25"/>
  </sheetData>
  <mergeCells count="1">
    <mergeCell ref="A2:B2"/>
  </mergeCells>
  <pageMargins left="0.75" right="0.75" top="1" bottom="1" header="0.511811023622047" footer="0.511811023622047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C48"/>
  <sheetViews>
    <sheetView topLeftCell="C6" zoomScaleNormal="100" workbookViewId="0">
      <selection activeCell="C6" sqref="C6"/>
    </sheetView>
  </sheetViews>
  <sheetFormatPr defaultColWidth="11.453125" defaultRowHeight="15.5" x14ac:dyDescent="0.35"/>
  <cols>
    <col min="1" max="1" width="19.81640625" style="15" customWidth="1"/>
    <col min="2" max="2" width="37.6328125" style="16" bestFit="1" customWidth="1"/>
    <col min="3" max="3" width="89.54296875" style="16" bestFit="1" customWidth="1"/>
    <col min="4" max="4" width="87.08984375" style="16" bestFit="1" customWidth="1"/>
    <col min="5" max="5" width="8.08984375" style="15" bestFit="1" customWidth="1"/>
    <col min="6" max="6" width="5.81640625" style="16" bestFit="1" customWidth="1"/>
    <col min="7" max="7" width="14.26953125" style="16" bestFit="1" customWidth="1"/>
    <col min="8" max="16384" width="11.453125" style="16"/>
  </cols>
  <sheetData>
    <row r="2" spans="1:7" ht="15" customHeight="1" x14ac:dyDescent="0.35">
      <c r="A2" s="83" t="s">
        <v>0</v>
      </c>
      <c r="B2" s="83"/>
      <c r="C2" s="83"/>
      <c r="D2" s="83"/>
      <c r="E2" s="83"/>
      <c r="F2" s="83"/>
    </row>
    <row r="3" spans="1:7" x14ac:dyDescent="0.35">
      <c r="D3" s="15"/>
    </row>
    <row r="4" spans="1:7" x14ac:dyDescent="0.35">
      <c r="B4" s="17" t="s">
        <v>13</v>
      </c>
      <c r="C4" s="18" t="s">
        <v>14</v>
      </c>
      <c r="D4" s="15"/>
    </row>
    <row r="5" spans="1:7" x14ac:dyDescent="0.35">
      <c r="B5" s="17" t="s">
        <v>15</v>
      </c>
      <c r="C5" s="18" t="s">
        <v>16</v>
      </c>
      <c r="D5" s="15"/>
    </row>
    <row r="6" spans="1:7" x14ac:dyDescent="0.35">
      <c r="B6" s="17" t="s">
        <v>17</v>
      </c>
      <c r="C6" s="18" t="s">
        <v>18</v>
      </c>
      <c r="D6" s="15"/>
    </row>
    <row r="7" spans="1:7" x14ac:dyDescent="0.35">
      <c r="B7" s="17" t="s">
        <v>19</v>
      </c>
      <c r="C7" s="18" t="s">
        <v>20</v>
      </c>
      <c r="D7" s="15"/>
    </row>
    <row r="8" spans="1:7" x14ac:dyDescent="0.35">
      <c r="B8" s="17" t="s">
        <v>21</v>
      </c>
      <c r="C8" s="18" t="s">
        <v>22</v>
      </c>
      <c r="D8" s="15"/>
    </row>
    <row r="9" spans="1:7" x14ac:dyDescent="0.35">
      <c r="D9" s="15"/>
    </row>
    <row r="10" spans="1:7" s="21" customFormat="1" x14ac:dyDescent="0.25">
      <c r="A10" s="19" t="s">
        <v>23</v>
      </c>
      <c r="B10" s="20" t="s">
        <v>24</v>
      </c>
      <c r="C10" s="20" t="s">
        <v>25</v>
      </c>
      <c r="D10" s="73" t="s">
        <v>26</v>
      </c>
      <c r="E10" s="20" t="s">
        <v>27</v>
      </c>
      <c r="F10" s="20" t="s">
        <v>28</v>
      </c>
      <c r="G10" s="68" t="s">
        <v>29</v>
      </c>
    </row>
    <row r="11" spans="1:7" s="21" customFormat="1" x14ac:dyDescent="0.25">
      <c r="A11" s="79">
        <v>1</v>
      </c>
      <c r="B11" s="81" t="s">
        <v>47</v>
      </c>
      <c r="C11" s="77" t="s">
        <v>53</v>
      </c>
      <c r="D11" s="72" t="s">
        <v>54</v>
      </c>
      <c r="E11" s="79" t="s">
        <v>30</v>
      </c>
      <c r="F11" s="81">
        <v>1</v>
      </c>
      <c r="G11" s="77" t="s">
        <v>17</v>
      </c>
    </row>
    <row r="12" spans="1:7" s="21" customFormat="1" x14ac:dyDescent="0.25">
      <c r="A12" s="79"/>
      <c r="B12" s="81"/>
      <c r="C12" s="77"/>
      <c r="D12" s="74" t="s">
        <v>55</v>
      </c>
      <c r="E12" s="79"/>
      <c r="F12" s="81"/>
      <c r="G12" s="77"/>
    </row>
    <row r="13" spans="1:7" s="21" customFormat="1" x14ac:dyDescent="0.25">
      <c r="A13" s="79"/>
      <c r="B13" s="81"/>
      <c r="C13" s="77"/>
      <c r="D13" s="74" t="s">
        <v>56</v>
      </c>
      <c r="E13" s="79"/>
      <c r="F13" s="81"/>
      <c r="G13" s="77"/>
    </row>
    <row r="14" spans="1:7" s="21" customFormat="1" x14ac:dyDescent="0.25">
      <c r="A14" s="79"/>
      <c r="B14" s="81"/>
      <c r="C14" s="77"/>
      <c r="D14" s="74" t="s">
        <v>57</v>
      </c>
      <c r="E14" s="79"/>
      <c r="F14" s="81"/>
      <c r="G14" s="77"/>
    </row>
    <row r="15" spans="1:7" s="21" customFormat="1" x14ac:dyDescent="0.25">
      <c r="A15" s="79"/>
      <c r="B15" s="81"/>
      <c r="C15" s="77"/>
      <c r="D15" s="75" t="s">
        <v>58</v>
      </c>
      <c r="E15" s="79"/>
      <c r="F15" s="81"/>
      <c r="G15" s="77"/>
    </row>
    <row r="16" spans="1:7" s="21" customFormat="1" x14ac:dyDescent="0.25">
      <c r="A16" s="79">
        <v>2</v>
      </c>
      <c r="B16" s="81" t="s">
        <v>48</v>
      </c>
      <c r="C16" s="77" t="s">
        <v>59</v>
      </c>
      <c r="D16" s="72" t="s">
        <v>60</v>
      </c>
      <c r="E16" s="79" t="s">
        <v>33</v>
      </c>
      <c r="F16" s="81">
        <v>1</v>
      </c>
      <c r="G16" s="77" t="s">
        <v>17</v>
      </c>
    </row>
    <row r="17" spans="1:133" s="18" customFormat="1" x14ac:dyDescent="0.25">
      <c r="A17" s="79"/>
      <c r="B17" s="81"/>
      <c r="C17" s="77"/>
      <c r="D17" s="74" t="s">
        <v>61</v>
      </c>
      <c r="E17" s="79"/>
      <c r="F17" s="81"/>
      <c r="G17" s="7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</row>
    <row r="18" spans="1:133" s="18" customFormat="1" x14ac:dyDescent="0.25">
      <c r="A18" s="79"/>
      <c r="B18" s="81"/>
      <c r="C18" s="77"/>
      <c r="D18" s="74" t="s">
        <v>62</v>
      </c>
      <c r="E18" s="79"/>
      <c r="F18" s="81"/>
      <c r="G18" s="77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</row>
    <row r="19" spans="1:133" s="18" customFormat="1" x14ac:dyDescent="0.25">
      <c r="A19" s="79"/>
      <c r="B19" s="81"/>
      <c r="C19" s="77"/>
      <c r="D19" s="75" t="s">
        <v>63</v>
      </c>
      <c r="E19" s="79"/>
      <c r="F19" s="81"/>
      <c r="G19" s="7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</row>
    <row r="20" spans="1:133" s="18" customFormat="1" x14ac:dyDescent="0.25">
      <c r="A20" s="79">
        <v>3</v>
      </c>
      <c r="B20" s="81" t="s">
        <v>49</v>
      </c>
      <c r="C20" s="77" t="s">
        <v>64</v>
      </c>
      <c r="D20" s="72" t="s">
        <v>65</v>
      </c>
      <c r="E20" s="79" t="s">
        <v>33</v>
      </c>
      <c r="F20" s="81">
        <v>2</v>
      </c>
      <c r="G20" s="77" t="s">
        <v>17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</row>
    <row r="21" spans="1:133" s="18" customFormat="1" x14ac:dyDescent="0.25">
      <c r="A21" s="79"/>
      <c r="B21" s="81"/>
      <c r="C21" s="77"/>
      <c r="D21" s="74" t="s">
        <v>66</v>
      </c>
      <c r="E21" s="79"/>
      <c r="F21" s="81"/>
      <c r="G21" s="7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</row>
    <row r="22" spans="1:133" s="18" customFormat="1" x14ac:dyDescent="0.25">
      <c r="A22" s="79"/>
      <c r="B22" s="81"/>
      <c r="C22" s="77"/>
      <c r="D22" s="74" t="s">
        <v>67</v>
      </c>
      <c r="E22" s="79"/>
      <c r="F22" s="81"/>
      <c r="G22" s="77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</row>
    <row r="23" spans="1:133" s="18" customFormat="1" x14ac:dyDescent="0.25">
      <c r="A23" s="79"/>
      <c r="B23" s="81"/>
      <c r="C23" s="77"/>
      <c r="D23" s="75" t="s">
        <v>68</v>
      </c>
      <c r="E23" s="79"/>
      <c r="F23" s="81"/>
      <c r="G23" s="77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</row>
    <row r="24" spans="1:133" s="18" customFormat="1" x14ac:dyDescent="0.25">
      <c r="A24" s="79">
        <v>4</v>
      </c>
      <c r="B24" s="81" t="s">
        <v>50</v>
      </c>
      <c r="C24" s="77" t="s">
        <v>69</v>
      </c>
      <c r="D24" s="72" t="s">
        <v>70</v>
      </c>
      <c r="E24" s="79" t="s">
        <v>34</v>
      </c>
      <c r="F24" s="81">
        <v>2</v>
      </c>
      <c r="G24" s="77" t="s">
        <v>17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</row>
    <row r="25" spans="1:133" s="18" customFormat="1" x14ac:dyDescent="0.25">
      <c r="A25" s="79"/>
      <c r="B25" s="81"/>
      <c r="C25" s="77"/>
      <c r="D25" s="74" t="s">
        <v>71</v>
      </c>
      <c r="E25" s="79"/>
      <c r="F25" s="81"/>
      <c r="G25" s="77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</row>
    <row r="26" spans="1:133" x14ac:dyDescent="0.35">
      <c r="A26" s="79"/>
      <c r="B26" s="81"/>
      <c r="C26" s="77"/>
      <c r="D26" s="75" t="s">
        <v>72</v>
      </c>
      <c r="E26" s="79"/>
      <c r="F26" s="81"/>
      <c r="G26" s="77"/>
    </row>
    <row r="27" spans="1:133" x14ac:dyDescent="0.35">
      <c r="A27" s="79">
        <v>5</v>
      </c>
      <c r="B27" s="81" t="s">
        <v>51</v>
      </c>
      <c r="C27" s="77" t="s">
        <v>73</v>
      </c>
      <c r="D27" s="72" t="s">
        <v>74</v>
      </c>
      <c r="E27" s="79" t="s">
        <v>34</v>
      </c>
      <c r="F27" s="81">
        <v>2</v>
      </c>
      <c r="G27" s="77" t="s">
        <v>17</v>
      </c>
    </row>
    <row r="28" spans="1:133" x14ac:dyDescent="0.35">
      <c r="A28" s="79"/>
      <c r="B28" s="81"/>
      <c r="C28" s="77"/>
      <c r="D28" s="74" t="s">
        <v>75</v>
      </c>
      <c r="E28" s="79"/>
      <c r="F28" s="81"/>
      <c r="G28" s="77"/>
    </row>
    <row r="29" spans="1:133" x14ac:dyDescent="0.35">
      <c r="A29" s="79"/>
      <c r="B29" s="81"/>
      <c r="C29" s="77"/>
      <c r="D29" s="75" t="s">
        <v>76</v>
      </c>
      <c r="E29" s="79"/>
      <c r="F29" s="81"/>
      <c r="G29" s="77"/>
    </row>
    <row r="30" spans="1:133" x14ac:dyDescent="0.35">
      <c r="A30" s="79">
        <v>6</v>
      </c>
      <c r="B30" s="81" t="s">
        <v>52</v>
      </c>
      <c r="C30" s="77" t="s">
        <v>77</v>
      </c>
      <c r="D30" s="72" t="s">
        <v>78</v>
      </c>
      <c r="E30" s="79" t="s">
        <v>30</v>
      </c>
      <c r="F30" s="81">
        <v>1</v>
      </c>
      <c r="G30" s="77" t="s">
        <v>17</v>
      </c>
    </row>
    <row r="31" spans="1:133" x14ac:dyDescent="0.35">
      <c r="A31" s="79"/>
      <c r="B31" s="81"/>
      <c r="C31" s="77"/>
      <c r="D31" s="74" t="s">
        <v>79</v>
      </c>
      <c r="E31" s="79"/>
      <c r="F31" s="81"/>
      <c r="G31" s="77"/>
    </row>
    <row r="32" spans="1:133" x14ac:dyDescent="0.35">
      <c r="A32" s="79"/>
      <c r="B32" s="81"/>
      <c r="C32" s="77"/>
      <c r="D32" s="74" t="s">
        <v>80</v>
      </c>
      <c r="E32" s="79"/>
      <c r="F32" s="81"/>
      <c r="G32" s="77"/>
    </row>
    <row r="33" spans="1:7" x14ac:dyDescent="0.35">
      <c r="A33" s="79"/>
      <c r="B33" s="81"/>
      <c r="C33" s="77"/>
      <c r="D33" s="75" t="s">
        <v>81</v>
      </c>
      <c r="E33" s="79"/>
      <c r="F33" s="81"/>
      <c r="G33" s="77"/>
    </row>
    <row r="34" spans="1:7" x14ac:dyDescent="0.35">
      <c r="A34" s="79">
        <v>7</v>
      </c>
      <c r="B34" s="81" t="s">
        <v>82</v>
      </c>
      <c r="C34" s="77" t="s">
        <v>83</v>
      </c>
      <c r="D34" s="72" t="s">
        <v>84</v>
      </c>
      <c r="E34" s="79" t="s">
        <v>30</v>
      </c>
      <c r="F34" s="81">
        <v>1</v>
      </c>
      <c r="G34" s="77" t="s">
        <v>31</v>
      </c>
    </row>
    <row r="35" spans="1:7" x14ac:dyDescent="0.35">
      <c r="A35" s="79"/>
      <c r="B35" s="81"/>
      <c r="C35" s="77"/>
      <c r="D35" s="75" t="s">
        <v>85</v>
      </c>
      <c r="E35" s="79"/>
      <c r="F35" s="81"/>
      <c r="G35" s="77"/>
    </row>
    <row r="36" spans="1:7" x14ac:dyDescent="0.35">
      <c r="A36" s="69">
        <v>8</v>
      </c>
      <c r="B36" s="70" t="s">
        <v>86</v>
      </c>
      <c r="C36" s="71" t="s">
        <v>87</v>
      </c>
      <c r="D36" s="70" t="s">
        <v>88</v>
      </c>
      <c r="E36" s="69" t="s">
        <v>30</v>
      </c>
      <c r="F36" s="70">
        <v>1</v>
      </c>
      <c r="G36" s="71" t="s">
        <v>31</v>
      </c>
    </row>
    <row r="37" spans="1:7" x14ac:dyDescent="0.35">
      <c r="A37" s="79">
        <v>9</v>
      </c>
      <c r="B37" s="81" t="s">
        <v>32</v>
      </c>
      <c r="C37" s="77" t="s">
        <v>89</v>
      </c>
      <c r="D37" s="72" t="s">
        <v>90</v>
      </c>
      <c r="E37" s="79" t="s">
        <v>30</v>
      </c>
      <c r="F37" s="81">
        <v>1</v>
      </c>
      <c r="G37" s="77" t="s">
        <v>31</v>
      </c>
    </row>
    <row r="38" spans="1:7" x14ac:dyDescent="0.35">
      <c r="A38" s="79"/>
      <c r="B38" s="81"/>
      <c r="C38" s="77"/>
      <c r="D38" s="75" t="s">
        <v>91</v>
      </c>
      <c r="E38" s="79"/>
      <c r="F38" s="81"/>
      <c r="G38" s="77"/>
    </row>
    <row r="39" spans="1:7" x14ac:dyDescent="0.35">
      <c r="A39" s="79">
        <v>10</v>
      </c>
      <c r="B39" s="81" t="s">
        <v>92</v>
      </c>
      <c r="C39" s="77" t="s">
        <v>93</v>
      </c>
      <c r="D39" s="72" t="s">
        <v>94</v>
      </c>
      <c r="E39" s="79" t="s">
        <v>30</v>
      </c>
      <c r="F39" s="81">
        <v>1</v>
      </c>
      <c r="G39" s="77" t="s">
        <v>31</v>
      </c>
    </row>
    <row r="40" spans="1:7" x14ac:dyDescent="0.35">
      <c r="A40" s="79"/>
      <c r="B40" s="81"/>
      <c r="C40" s="77"/>
      <c r="D40" s="75" t="s">
        <v>95</v>
      </c>
      <c r="E40" s="79"/>
      <c r="F40" s="81"/>
      <c r="G40" s="77"/>
    </row>
    <row r="41" spans="1:7" x14ac:dyDescent="0.35">
      <c r="A41" s="79">
        <v>11</v>
      </c>
      <c r="B41" s="81" t="s">
        <v>96</v>
      </c>
      <c r="C41" s="77" t="s">
        <v>97</v>
      </c>
      <c r="D41" s="72" t="s">
        <v>98</v>
      </c>
      <c r="E41" s="79" t="s">
        <v>33</v>
      </c>
      <c r="F41" s="81">
        <v>2</v>
      </c>
      <c r="G41" s="77" t="s">
        <v>31</v>
      </c>
    </row>
    <row r="42" spans="1:7" x14ac:dyDescent="0.35">
      <c r="A42" s="79"/>
      <c r="B42" s="81"/>
      <c r="C42" s="77"/>
      <c r="D42" s="75" t="s">
        <v>99</v>
      </c>
      <c r="E42" s="79"/>
      <c r="F42" s="81"/>
      <c r="G42" s="77"/>
    </row>
    <row r="43" spans="1:7" ht="31" x14ac:dyDescent="0.35">
      <c r="A43" s="69">
        <v>12</v>
      </c>
      <c r="B43" s="70" t="s">
        <v>100</v>
      </c>
      <c r="C43" s="71" t="s">
        <v>101</v>
      </c>
      <c r="D43" s="70" t="s">
        <v>102</v>
      </c>
      <c r="E43" s="69" t="s">
        <v>33</v>
      </c>
      <c r="F43" s="70">
        <v>2</v>
      </c>
      <c r="G43" s="71" t="s">
        <v>31</v>
      </c>
    </row>
    <row r="44" spans="1:7" x14ac:dyDescent="0.35">
      <c r="A44" s="69">
        <v>13</v>
      </c>
      <c r="B44" s="70" t="s">
        <v>103</v>
      </c>
      <c r="C44" s="71" t="s">
        <v>104</v>
      </c>
      <c r="D44" s="70" t="s">
        <v>105</v>
      </c>
      <c r="E44" s="69" t="s">
        <v>34</v>
      </c>
      <c r="F44" s="70">
        <v>2</v>
      </c>
      <c r="G44" s="71" t="s">
        <v>31</v>
      </c>
    </row>
    <row r="45" spans="1:7" x14ac:dyDescent="0.35">
      <c r="A45" s="69">
        <v>14</v>
      </c>
      <c r="B45" s="70" t="s">
        <v>106</v>
      </c>
      <c r="C45" s="71" t="s">
        <v>107</v>
      </c>
      <c r="D45" s="70" t="s">
        <v>108</v>
      </c>
      <c r="E45" s="69" t="s">
        <v>34</v>
      </c>
      <c r="F45" s="70">
        <v>2</v>
      </c>
      <c r="G45" s="71" t="s">
        <v>31</v>
      </c>
    </row>
    <row r="46" spans="1:7" x14ac:dyDescent="0.35">
      <c r="A46" s="79">
        <v>15</v>
      </c>
      <c r="B46" s="81" t="s">
        <v>109</v>
      </c>
      <c r="C46" s="77" t="s">
        <v>110</v>
      </c>
      <c r="D46" s="72" t="s">
        <v>111</v>
      </c>
      <c r="E46" s="79" t="s">
        <v>30</v>
      </c>
      <c r="F46" s="81" t="s">
        <v>44</v>
      </c>
      <c r="G46" s="77" t="s">
        <v>31</v>
      </c>
    </row>
    <row r="47" spans="1:7" x14ac:dyDescent="0.35">
      <c r="A47" s="79"/>
      <c r="B47" s="81"/>
      <c r="C47" s="77"/>
      <c r="D47" s="74" t="s">
        <v>112</v>
      </c>
      <c r="E47" s="79"/>
      <c r="F47" s="81"/>
      <c r="G47" s="77"/>
    </row>
    <row r="48" spans="1:7" x14ac:dyDescent="0.35">
      <c r="A48" s="80"/>
      <c r="B48" s="82"/>
      <c r="C48" s="78"/>
      <c r="D48" s="75" t="s">
        <v>113</v>
      </c>
      <c r="E48" s="80"/>
      <c r="F48" s="82"/>
      <c r="G48" s="78"/>
    </row>
  </sheetData>
  <mergeCells count="67">
    <mergeCell ref="A2:F2"/>
    <mergeCell ref="A11:A15"/>
    <mergeCell ref="B11:B15"/>
    <mergeCell ref="C11:C15"/>
    <mergeCell ref="E11:E15"/>
    <mergeCell ref="F11:F15"/>
    <mergeCell ref="G11:G15"/>
    <mergeCell ref="A16:A19"/>
    <mergeCell ref="B16:B19"/>
    <mergeCell ref="C16:C19"/>
    <mergeCell ref="E16:E19"/>
    <mergeCell ref="F16:F19"/>
    <mergeCell ref="G16:G19"/>
    <mergeCell ref="G20:G23"/>
    <mergeCell ref="A24:A26"/>
    <mergeCell ref="B24:B26"/>
    <mergeCell ref="C24:C26"/>
    <mergeCell ref="E24:E26"/>
    <mergeCell ref="F24:F26"/>
    <mergeCell ref="G24:G26"/>
    <mergeCell ref="A20:A23"/>
    <mergeCell ref="B20:B23"/>
    <mergeCell ref="C20:C23"/>
    <mergeCell ref="E20:E23"/>
    <mergeCell ref="F20:F23"/>
    <mergeCell ref="G27:G29"/>
    <mergeCell ref="A30:A33"/>
    <mergeCell ref="B30:B33"/>
    <mergeCell ref="C30:C33"/>
    <mergeCell ref="E30:E33"/>
    <mergeCell ref="F30:F33"/>
    <mergeCell ref="G30:G33"/>
    <mergeCell ref="A27:A29"/>
    <mergeCell ref="B27:B29"/>
    <mergeCell ref="C27:C29"/>
    <mergeCell ref="E27:E29"/>
    <mergeCell ref="F27:F29"/>
    <mergeCell ref="G34:G35"/>
    <mergeCell ref="A37:A38"/>
    <mergeCell ref="B37:B38"/>
    <mergeCell ref="C37:C38"/>
    <mergeCell ref="E37:E38"/>
    <mergeCell ref="F37:F38"/>
    <mergeCell ref="G37:G38"/>
    <mergeCell ref="A34:A35"/>
    <mergeCell ref="B34:B35"/>
    <mergeCell ref="C34:C35"/>
    <mergeCell ref="E34:E35"/>
    <mergeCell ref="F34:F35"/>
    <mergeCell ref="G39:G40"/>
    <mergeCell ref="A41:A42"/>
    <mergeCell ref="B41:B42"/>
    <mergeCell ref="C41:C42"/>
    <mergeCell ref="E41:E42"/>
    <mergeCell ref="F41:F42"/>
    <mergeCell ref="G41:G42"/>
    <mergeCell ref="A39:A40"/>
    <mergeCell ref="B39:B40"/>
    <mergeCell ref="C39:C40"/>
    <mergeCell ref="E39:E40"/>
    <mergeCell ref="F39:F40"/>
    <mergeCell ref="G46:G48"/>
    <mergeCell ref="A46:A48"/>
    <mergeCell ref="B46:B48"/>
    <mergeCell ref="C46:C48"/>
    <mergeCell ref="E46:E48"/>
    <mergeCell ref="F46:F48"/>
  </mergeCells>
  <pageMargins left="0.75" right="0.75" top="1" bottom="1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52"/>
  <sheetViews>
    <sheetView topLeftCell="A14" zoomScale="77" zoomScaleNormal="100" workbookViewId="0">
      <selection activeCell="D19" sqref="D19"/>
    </sheetView>
  </sheetViews>
  <sheetFormatPr defaultColWidth="11.453125" defaultRowHeight="12.5" x14ac:dyDescent="0.25"/>
  <cols>
    <col min="1" max="2" width="6.81640625" style="23" customWidth="1"/>
    <col min="3" max="3" width="45.1796875" style="24" customWidth="1"/>
    <col min="4" max="4" width="21.1796875" style="24" customWidth="1"/>
    <col min="5" max="5" width="10.453125" style="25" customWidth="1"/>
    <col min="6" max="12" width="11.453125" style="25"/>
    <col min="13" max="16384" width="11.453125" style="23"/>
  </cols>
  <sheetData>
    <row r="2" spans="1:19" ht="43.5" customHeight="1" x14ac:dyDescent="0.25">
      <c r="A2" s="84" t="str">
        <f>CONCATENATE("Sprint #",E5, "Tracking Sheet")</f>
        <v>Sprint #1Tracking Sheet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</row>
    <row r="4" spans="1:19" ht="13" x14ac:dyDescent="0.3">
      <c r="A4" s="26"/>
      <c r="C4" s="27" t="s">
        <v>15</v>
      </c>
      <c r="D4" s="28"/>
      <c r="E4" s="85" t="s">
        <v>16</v>
      </c>
      <c r="F4" s="85"/>
      <c r="G4" s="85"/>
      <c r="H4" s="85"/>
      <c r="I4" s="85"/>
      <c r="J4" s="85"/>
    </row>
    <row r="5" spans="1:19" ht="13" x14ac:dyDescent="0.25">
      <c r="C5" s="29" t="s">
        <v>28</v>
      </c>
      <c r="D5" s="29"/>
      <c r="E5" s="53">
        <v>1</v>
      </c>
    </row>
    <row r="6" spans="1:19" ht="13" x14ac:dyDescent="0.25">
      <c r="C6" s="29" t="s">
        <v>35</v>
      </c>
      <c r="D6" s="29"/>
      <c r="E6" s="55">
        <v>45584</v>
      </c>
    </row>
    <row r="7" spans="1:19" ht="13" x14ac:dyDescent="0.25">
      <c r="C7" s="30"/>
      <c r="D7" s="29" t="s">
        <v>36</v>
      </c>
      <c r="E7" s="54">
        <v>4</v>
      </c>
    </row>
    <row r="8" spans="1:19" ht="13" x14ac:dyDescent="0.25">
      <c r="F8" s="86" t="s">
        <v>37</v>
      </c>
      <c r="G8" s="86"/>
      <c r="H8" s="86"/>
      <c r="I8" s="86"/>
      <c r="J8" s="86"/>
      <c r="K8" s="86"/>
      <c r="L8" s="86"/>
      <c r="M8" s="86" t="s">
        <v>38</v>
      </c>
      <c r="N8" s="86"/>
      <c r="O8" s="86"/>
      <c r="P8" s="86"/>
      <c r="Q8" s="86"/>
      <c r="R8" s="86"/>
      <c r="S8" s="86"/>
    </row>
    <row r="9" spans="1:19" ht="12.75" customHeight="1" thickBot="1" x14ac:dyDescent="0.3">
      <c r="F9" s="31">
        <v>1</v>
      </c>
      <c r="G9" s="32">
        <v>2</v>
      </c>
      <c r="H9" s="31">
        <v>3</v>
      </c>
      <c r="I9" s="32">
        <v>4</v>
      </c>
      <c r="J9" s="31">
        <v>5</v>
      </c>
      <c r="K9" s="32">
        <v>6</v>
      </c>
      <c r="L9" s="31">
        <v>7</v>
      </c>
      <c r="M9" s="32">
        <v>8</v>
      </c>
      <c r="N9" s="31">
        <v>9</v>
      </c>
      <c r="O9" s="32">
        <v>10</v>
      </c>
      <c r="P9" s="31">
        <v>11</v>
      </c>
      <c r="Q9" s="32">
        <v>12</v>
      </c>
      <c r="R9" s="31">
        <v>13</v>
      </c>
      <c r="S9" s="32">
        <v>14</v>
      </c>
    </row>
    <row r="10" spans="1:19" s="30" customFormat="1" ht="27" customHeight="1" x14ac:dyDescent="0.25">
      <c r="A10" s="33" t="s">
        <v>39</v>
      </c>
      <c r="B10" s="34" t="s">
        <v>40</v>
      </c>
      <c r="C10" s="35" t="s">
        <v>25</v>
      </c>
      <c r="D10" s="36" t="s">
        <v>29</v>
      </c>
      <c r="E10" s="37" t="s">
        <v>41</v>
      </c>
      <c r="F10" s="38">
        <f>E6</f>
        <v>45584</v>
      </c>
      <c r="G10" s="39">
        <f t="shared" ref="G10:S10" si="0">F10+1</f>
        <v>45585</v>
      </c>
      <c r="H10" s="39">
        <f t="shared" si="0"/>
        <v>45586</v>
      </c>
      <c r="I10" s="39">
        <f t="shared" si="0"/>
        <v>45587</v>
      </c>
      <c r="J10" s="39">
        <f t="shared" si="0"/>
        <v>45588</v>
      </c>
      <c r="K10" s="39">
        <f t="shared" si="0"/>
        <v>45589</v>
      </c>
      <c r="L10" s="39">
        <f t="shared" si="0"/>
        <v>45590</v>
      </c>
      <c r="M10" s="39">
        <f t="shared" si="0"/>
        <v>45591</v>
      </c>
      <c r="N10" s="39">
        <f t="shared" si="0"/>
        <v>45592</v>
      </c>
      <c r="O10" s="39">
        <f t="shared" si="0"/>
        <v>45593</v>
      </c>
      <c r="P10" s="39">
        <f t="shared" si="0"/>
        <v>45594</v>
      </c>
      <c r="Q10" s="39">
        <f t="shared" si="0"/>
        <v>45595</v>
      </c>
      <c r="R10" s="39">
        <f t="shared" si="0"/>
        <v>45596</v>
      </c>
      <c r="S10" s="39">
        <f t="shared" si="0"/>
        <v>45597</v>
      </c>
    </row>
    <row r="11" spans="1:19" s="42" customFormat="1" ht="74" customHeight="1" x14ac:dyDescent="0.25">
      <c r="A11" s="60" t="s">
        <v>114</v>
      </c>
      <c r="B11" s="61">
        <v>1</v>
      </c>
      <c r="C11" s="56" t="s">
        <v>130</v>
      </c>
      <c r="D11" s="58" t="s">
        <v>45</v>
      </c>
      <c r="E11" s="64">
        <v>4</v>
      </c>
      <c r="F11" s="41"/>
      <c r="G11" s="41"/>
      <c r="H11" s="41"/>
      <c r="I11" s="41"/>
      <c r="J11" s="40"/>
      <c r="K11" s="40"/>
      <c r="L11" s="40"/>
      <c r="M11" s="41"/>
      <c r="N11" s="41"/>
      <c r="O11" s="41"/>
      <c r="P11" s="41"/>
      <c r="Q11" s="40"/>
      <c r="R11" s="40"/>
      <c r="S11" s="40"/>
    </row>
    <row r="12" spans="1:19" s="42" customFormat="1" ht="71" customHeight="1" x14ac:dyDescent="0.25">
      <c r="A12" s="60" t="s">
        <v>115</v>
      </c>
      <c r="B12" s="61">
        <v>1</v>
      </c>
      <c r="C12" s="56" t="s">
        <v>131</v>
      </c>
      <c r="D12" s="58" t="s">
        <v>46</v>
      </c>
      <c r="E12" s="64">
        <v>3</v>
      </c>
      <c r="F12" s="41"/>
      <c r="G12" s="41"/>
      <c r="H12" s="41"/>
      <c r="I12" s="41"/>
      <c r="J12" s="40"/>
      <c r="K12" s="40"/>
      <c r="L12" s="40"/>
      <c r="M12" s="41"/>
      <c r="N12" s="41"/>
      <c r="O12" s="41"/>
      <c r="P12" s="41"/>
      <c r="Q12" s="40"/>
      <c r="R12" s="40"/>
      <c r="S12" s="40"/>
    </row>
    <row r="13" spans="1:19" s="42" customFormat="1" ht="72" customHeight="1" x14ac:dyDescent="0.25">
      <c r="A13" s="60" t="s">
        <v>116</v>
      </c>
      <c r="B13" s="61">
        <v>1</v>
      </c>
      <c r="C13" s="56" t="s">
        <v>132</v>
      </c>
      <c r="D13" s="58" t="s">
        <v>45</v>
      </c>
      <c r="E13" s="64">
        <v>4</v>
      </c>
      <c r="F13" s="41"/>
      <c r="G13" s="40"/>
      <c r="H13" s="40"/>
      <c r="I13" s="40"/>
      <c r="J13" s="40"/>
      <c r="K13" s="40"/>
      <c r="L13" s="40"/>
      <c r="M13" s="41"/>
      <c r="N13" s="40"/>
      <c r="O13" s="40"/>
      <c r="P13" s="40"/>
      <c r="Q13" s="40"/>
      <c r="R13" s="40"/>
      <c r="S13" s="40"/>
    </row>
    <row r="14" spans="1:19" s="42" customFormat="1" ht="80.5" customHeight="1" x14ac:dyDescent="0.25">
      <c r="A14" s="60" t="s">
        <v>117</v>
      </c>
      <c r="B14" s="61">
        <v>1</v>
      </c>
      <c r="C14" s="56" t="s">
        <v>133</v>
      </c>
      <c r="D14" s="58" t="s">
        <v>46</v>
      </c>
      <c r="E14" s="64">
        <v>2</v>
      </c>
      <c r="F14" s="41"/>
      <c r="G14" s="40"/>
      <c r="H14" s="40"/>
      <c r="I14" s="40"/>
      <c r="J14" s="40"/>
      <c r="K14" s="40"/>
      <c r="L14" s="40"/>
      <c r="M14" s="41"/>
      <c r="N14" s="40"/>
      <c r="O14" s="40"/>
      <c r="P14" s="40"/>
      <c r="Q14" s="40"/>
      <c r="R14" s="40"/>
      <c r="S14" s="40"/>
    </row>
    <row r="15" spans="1:19" s="42" customFormat="1" ht="46.5" x14ac:dyDescent="0.25">
      <c r="A15" s="60" t="s">
        <v>118</v>
      </c>
      <c r="B15" s="61">
        <v>2</v>
      </c>
      <c r="C15" s="56" t="s">
        <v>134</v>
      </c>
      <c r="D15" s="58" t="s">
        <v>46</v>
      </c>
      <c r="E15" s="64">
        <v>3</v>
      </c>
      <c r="F15" s="41"/>
      <c r="G15" s="40"/>
      <c r="H15" s="40"/>
      <c r="I15" s="40"/>
      <c r="J15" s="40"/>
      <c r="K15" s="40"/>
      <c r="L15" s="40"/>
      <c r="M15" s="41"/>
      <c r="N15" s="40"/>
      <c r="O15" s="40"/>
      <c r="P15" s="40"/>
      <c r="Q15" s="40"/>
      <c r="R15" s="40"/>
      <c r="S15" s="40"/>
    </row>
    <row r="16" spans="1:19" s="42" customFormat="1" ht="46.5" customHeight="1" x14ac:dyDescent="0.25">
      <c r="A16" s="60" t="s">
        <v>119</v>
      </c>
      <c r="B16" s="61">
        <v>2</v>
      </c>
      <c r="C16" s="56" t="s">
        <v>135</v>
      </c>
      <c r="D16" s="58" t="s">
        <v>45</v>
      </c>
      <c r="E16" s="64">
        <v>3</v>
      </c>
      <c r="F16" s="41"/>
      <c r="G16" s="40"/>
      <c r="H16" s="40"/>
      <c r="I16" s="40"/>
      <c r="J16" s="40"/>
      <c r="K16" s="40"/>
      <c r="L16" s="40"/>
      <c r="M16" s="41"/>
      <c r="N16" s="40"/>
      <c r="O16" s="40"/>
      <c r="P16" s="40"/>
      <c r="Q16" s="40"/>
      <c r="R16" s="40"/>
      <c r="S16" s="40"/>
    </row>
    <row r="17" spans="1:19" s="42" customFormat="1" ht="31" customHeight="1" x14ac:dyDescent="0.25">
      <c r="A17" s="60" t="s">
        <v>120</v>
      </c>
      <c r="B17" s="61">
        <v>2</v>
      </c>
      <c r="C17" s="56" t="s">
        <v>136</v>
      </c>
      <c r="D17" s="58" t="s">
        <v>46</v>
      </c>
      <c r="E17" s="64">
        <v>2</v>
      </c>
      <c r="F17" s="41"/>
      <c r="G17" s="40"/>
      <c r="H17" s="40"/>
      <c r="I17" s="40"/>
      <c r="J17" s="40"/>
      <c r="K17" s="40"/>
      <c r="L17" s="40"/>
      <c r="M17" s="41"/>
      <c r="N17" s="40"/>
      <c r="O17" s="40"/>
      <c r="P17" s="40"/>
      <c r="Q17" s="40"/>
      <c r="R17" s="40"/>
      <c r="S17" s="40"/>
    </row>
    <row r="18" spans="1:19" s="44" customFormat="1" ht="46.5" x14ac:dyDescent="0.25">
      <c r="A18" s="60" t="s">
        <v>121</v>
      </c>
      <c r="B18" s="61">
        <v>6</v>
      </c>
      <c r="C18" s="57" t="s">
        <v>137</v>
      </c>
      <c r="D18" s="59" t="s">
        <v>45</v>
      </c>
      <c r="E18" s="64">
        <v>5</v>
      </c>
      <c r="F18" s="41"/>
      <c r="G18" s="43"/>
      <c r="H18" s="43"/>
      <c r="I18" s="43"/>
      <c r="J18" s="43"/>
      <c r="K18" s="43"/>
      <c r="L18" s="43"/>
      <c r="M18" s="41"/>
      <c r="N18" s="43"/>
      <c r="O18" s="43"/>
      <c r="P18" s="43"/>
      <c r="Q18" s="43"/>
      <c r="R18" s="43"/>
      <c r="S18" s="43"/>
    </row>
    <row r="19" spans="1:19" s="44" customFormat="1" ht="46.5" x14ac:dyDescent="0.25">
      <c r="A19" s="60" t="s">
        <v>122</v>
      </c>
      <c r="B19" s="61">
        <v>6</v>
      </c>
      <c r="C19" s="57" t="s">
        <v>138</v>
      </c>
      <c r="D19" s="59" t="s">
        <v>18</v>
      </c>
      <c r="E19" s="64">
        <v>4</v>
      </c>
      <c r="F19" s="41"/>
      <c r="G19" s="43"/>
      <c r="H19" s="43"/>
      <c r="I19" s="43"/>
      <c r="J19" s="43"/>
      <c r="K19" s="43"/>
      <c r="L19" s="43"/>
      <c r="M19" s="41"/>
      <c r="N19" s="43"/>
      <c r="O19" s="43"/>
      <c r="P19" s="43"/>
      <c r="Q19" s="43"/>
      <c r="R19" s="43"/>
      <c r="S19" s="43"/>
    </row>
    <row r="20" spans="1:19" s="44" customFormat="1" ht="46.5" x14ac:dyDescent="0.25">
      <c r="A20" s="60" t="s">
        <v>123</v>
      </c>
      <c r="B20" s="61">
        <v>7</v>
      </c>
      <c r="C20" s="57" t="s">
        <v>139</v>
      </c>
      <c r="D20" s="59" t="s">
        <v>45</v>
      </c>
      <c r="E20" s="65">
        <v>3</v>
      </c>
      <c r="F20" s="41"/>
      <c r="G20" s="43"/>
      <c r="H20" s="43"/>
      <c r="I20" s="43"/>
      <c r="J20" s="43"/>
      <c r="K20" s="43"/>
      <c r="L20" s="43"/>
      <c r="M20" s="41"/>
      <c r="N20" s="43"/>
      <c r="O20" s="43"/>
      <c r="P20" s="43"/>
      <c r="Q20" s="43"/>
      <c r="R20" s="43"/>
      <c r="S20" s="43"/>
    </row>
    <row r="21" spans="1:19" s="44" customFormat="1" ht="46.5" x14ac:dyDescent="0.25">
      <c r="A21" s="60" t="s">
        <v>124</v>
      </c>
      <c r="B21" s="61">
        <v>7</v>
      </c>
      <c r="C21" s="57" t="s">
        <v>140</v>
      </c>
      <c r="D21" s="59" t="s">
        <v>46</v>
      </c>
      <c r="E21" s="65">
        <v>4</v>
      </c>
      <c r="F21" s="41"/>
      <c r="G21" s="43"/>
      <c r="H21" s="43"/>
      <c r="I21" s="43"/>
      <c r="J21" s="43"/>
      <c r="K21" s="43"/>
      <c r="L21" s="43"/>
      <c r="M21" s="41"/>
      <c r="N21" s="43"/>
      <c r="O21" s="43"/>
      <c r="P21" s="43"/>
      <c r="Q21" s="43"/>
      <c r="R21" s="43"/>
      <c r="S21" s="43"/>
    </row>
    <row r="22" spans="1:19" s="44" customFormat="1" ht="31" customHeight="1" x14ac:dyDescent="0.25">
      <c r="A22" s="60" t="s">
        <v>125</v>
      </c>
      <c r="B22" s="61">
        <v>8</v>
      </c>
      <c r="C22" s="57" t="s">
        <v>141</v>
      </c>
      <c r="D22" s="59" t="s">
        <v>45</v>
      </c>
      <c r="E22" s="65">
        <v>6</v>
      </c>
      <c r="F22" s="41"/>
      <c r="G22" s="43"/>
      <c r="H22" s="43"/>
      <c r="I22" s="43"/>
      <c r="J22" s="43"/>
      <c r="K22" s="43"/>
      <c r="L22" s="43"/>
      <c r="M22" s="41"/>
      <c r="N22" s="43"/>
      <c r="O22" s="43"/>
      <c r="P22" s="43"/>
      <c r="Q22" s="43"/>
      <c r="R22" s="43"/>
      <c r="S22" s="43"/>
    </row>
    <row r="23" spans="1:19" s="44" customFormat="1" ht="46.5" x14ac:dyDescent="0.25">
      <c r="A23" s="62" t="s">
        <v>126</v>
      </c>
      <c r="B23" s="63">
        <v>9</v>
      </c>
      <c r="C23" s="57" t="s">
        <v>142</v>
      </c>
      <c r="D23" s="59" t="s">
        <v>45</v>
      </c>
      <c r="E23" s="66">
        <v>5</v>
      </c>
      <c r="F23" s="52"/>
      <c r="G23" s="43"/>
      <c r="H23" s="43"/>
      <c r="I23" s="43"/>
      <c r="J23" s="43"/>
      <c r="K23" s="43"/>
      <c r="L23" s="43"/>
      <c r="M23" s="52"/>
      <c r="N23" s="43"/>
      <c r="O23" s="43"/>
      <c r="P23" s="43"/>
      <c r="Q23" s="43"/>
      <c r="R23" s="43"/>
      <c r="S23" s="43"/>
    </row>
    <row r="24" spans="1:19" s="44" customFormat="1" ht="46.5" x14ac:dyDescent="0.25">
      <c r="A24" s="62" t="s">
        <v>127</v>
      </c>
      <c r="B24" s="63">
        <v>10</v>
      </c>
      <c r="C24" s="57" t="s">
        <v>143</v>
      </c>
      <c r="D24" s="59" t="s">
        <v>45</v>
      </c>
      <c r="E24" s="66">
        <v>6</v>
      </c>
      <c r="F24" s="52"/>
      <c r="G24" s="43"/>
      <c r="H24" s="43"/>
      <c r="I24" s="43"/>
      <c r="J24" s="43"/>
      <c r="K24" s="43"/>
      <c r="L24" s="43"/>
      <c r="M24" s="52"/>
      <c r="N24" s="43"/>
      <c r="O24" s="43"/>
      <c r="P24" s="43"/>
      <c r="Q24" s="43"/>
      <c r="R24" s="43"/>
      <c r="S24" s="43"/>
    </row>
    <row r="25" spans="1:19" s="44" customFormat="1" ht="46.5" x14ac:dyDescent="0.25">
      <c r="A25" s="62" t="s">
        <v>128</v>
      </c>
      <c r="B25" s="63">
        <v>15</v>
      </c>
      <c r="C25" s="57" t="s">
        <v>144</v>
      </c>
      <c r="D25" s="59" t="s">
        <v>45</v>
      </c>
      <c r="E25" s="66">
        <v>3</v>
      </c>
      <c r="F25" s="52"/>
      <c r="G25" s="43"/>
      <c r="H25" s="43"/>
      <c r="I25" s="43"/>
      <c r="J25" s="43"/>
      <c r="K25" s="43"/>
      <c r="L25" s="43"/>
      <c r="M25" s="52"/>
      <c r="N25" s="43"/>
      <c r="O25" s="43"/>
      <c r="P25" s="43"/>
      <c r="Q25" s="43"/>
      <c r="R25" s="43"/>
      <c r="S25" s="43"/>
    </row>
    <row r="26" spans="1:19" s="44" customFormat="1" ht="31" customHeight="1" x14ac:dyDescent="0.25">
      <c r="A26" s="62" t="s">
        <v>129</v>
      </c>
      <c r="B26" s="63">
        <v>15</v>
      </c>
      <c r="C26" s="57" t="s">
        <v>145</v>
      </c>
      <c r="D26" s="59" t="s">
        <v>46</v>
      </c>
      <c r="E26" s="66">
        <v>3</v>
      </c>
      <c r="F26" s="52"/>
      <c r="G26" s="43"/>
      <c r="H26" s="43"/>
      <c r="I26" s="43"/>
      <c r="J26" s="43"/>
      <c r="K26" s="43"/>
      <c r="L26" s="43"/>
      <c r="M26" s="52"/>
      <c r="N26" s="43"/>
      <c r="O26" s="43"/>
      <c r="P26" s="43"/>
      <c r="Q26" s="43"/>
      <c r="R26" s="43"/>
      <c r="S26" s="43"/>
    </row>
    <row r="27" spans="1:19" x14ac:dyDescent="0.25">
      <c r="M27" s="25"/>
      <c r="N27" s="25"/>
      <c r="O27" s="25"/>
      <c r="P27" s="25"/>
      <c r="Q27" s="25"/>
      <c r="R27" s="25"/>
      <c r="S27" s="25"/>
    </row>
    <row r="28" spans="1:19" ht="13" x14ac:dyDescent="0.25">
      <c r="C28" s="45" t="s">
        <v>42</v>
      </c>
      <c r="D28" s="46"/>
      <c r="E28" s="87">
        <f>8*2*E7</f>
        <v>64</v>
      </c>
      <c r="F28" s="47" t="e">
        <f>IF(SUM(F11:F26)&gt;0,E28-SUM(F11:F26),NA())</f>
        <v>#N/A</v>
      </c>
      <c r="G28" s="47" t="e">
        <f>IF(SUM(G11:G26)&gt;0,E28-SUM(F11:G26),NA())</f>
        <v>#N/A</v>
      </c>
      <c r="H28" s="47" t="e">
        <f>IF(SUM(H11:H26)&gt;0,F28-SUM(G11:H26),NA())</f>
        <v>#N/A</v>
      </c>
      <c r="I28" s="47" t="e">
        <f>IF(SUM(I11:I26)&gt;0,E28-SUM(F11:I26),NA())</f>
        <v>#N/A</v>
      </c>
      <c r="J28" s="47" t="e">
        <f>IF(SUM(J11:J26)&gt;0,E28-SUM(F11:J26),NA())</f>
        <v>#N/A</v>
      </c>
      <c r="K28" s="47" t="e">
        <f>IF(SUM(K11:K26)&gt;0,E28-SUM(F11:K26),NA())</f>
        <v>#N/A</v>
      </c>
      <c r="L28" s="47" t="e">
        <f>IF(SUM(L11:L26)&gt;0,E28-SUM(F11:L26),NA())</f>
        <v>#N/A</v>
      </c>
      <c r="M28" s="47" t="e">
        <f>IF(SUM(M11:M26)&gt;0,L28-SUM(M11:M26),NA())</f>
        <v>#N/A</v>
      </c>
      <c r="N28" s="47" t="e">
        <f>IF(SUM(N11:N26)&gt;0,L28-SUM(M11:N26),NA())</f>
        <v>#N/A</v>
      </c>
      <c r="O28" s="47" t="e">
        <f>IF(SUM(O11:O26)&gt;0,M28-SUM(N11:O26),NA())</f>
        <v>#N/A</v>
      </c>
      <c r="P28" s="47" t="e">
        <f>IF(SUM(P11:P26)&gt;0,L28-SUM(M11:P26),NA())</f>
        <v>#N/A</v>
      </c>
      <c r="Q28" s="47" t="e">
        <f>IF(SUM(Q11:Q26)&gt;0,L28-SUM(M11:Q26),NA())</f>
        <v>#N/A</v>
      </c>
      <c r="R28" s="47" t="e">
        <f>IF(SUM(R11:R26)&gt;0,L28-SUM(M11:R26),NA())</f>
        <v>#N/A</v>
      </c>
      <c r="S28" s="47" t="e">
        <f>IF(SUM(S11:S26)&gt;0,L28-SUM(M11:S26),NA())</f>
        <v>#N/A</v>
      </c>
    </row>
    <row r="29" spans="1:19" ht="13" x14ac:dyDescent="0.25">
      <c r="C29" s="45" t="s">
        <v>43</v>
      </c>
      <c r="D29" s="48"/>
      <c r="E29" s="87"/>
      <c r="F29" s="49">
        <f>E28-(E28/14)</f>
        <v>59.428571428571431</v>
      </c>
      <c r="G29" s="49">
        <f>F29-(E28/14)</f>
        <v>54.857142857142861</v>
      </c>
      <c r="H29" s="49">
        <f>G29-(E28/14)</f>
        <v>50.285714285714292</v>
      </c>
      <c r="I29" s="49">
        <f>H29-(E28/14)</f>
        <v>45.714285714285722</v>
      </c>
      <c r="J29" s="49">
        <f>I29-(E28/14)</f>
        <v>41.142857142857153</v>
      </c>
      <c r="K29" s="49">
        <f>J29-(E28/14)</f>
        <v>36.571428571428584</v>
      </c>
      <c r="L29" s="49">
        <f>K29-(E28/14)</f>
        <v>32.000000000000014</v>
      </c>
      <c r="M29" s="49">
        <f>L29-(E28/14)</f>
        <v>27.428571428571445</v>
      </c>
      <c r="N29" s="49">
        <f>M29-(E28/14)</f>
        <v>22.857142857142875</v>
      </c>
      <c r="O29" s="49">
        <f>N29-(E28/14)</f>
        <v>18.285714285714306</v>
      </c>
      <c r="P29" s="49">
        <f>O29-(E28/14)</f>
        <v>13.714285714285735</v>
      </c>
      <c r="Q29" s="49">
        <f>P29-(E28/14)</f>
        <v>9.1428571428571637</v>
      </c>
      <c r="R29" s="49">
        <f>Q29-(E28/14)</f>
        <v>4.5714285714285925</v>
      </c>
      <c r="S29" s="49">
        <f>R29-(E28/14)</f>
        <v>2.1316282072803006E-14</v>
      </c>
    </row>
    <row r="30" spans="1:19" x14ac:dyDescent="0.25">
      <c r="M30" s="25"/>
      <c r="N30" s="25"/>
      <c r="O30" s="25"/>
      <c r="P30" s="25"/>
      <c r="Q30" s="25"/>
      <c r="R30" s="25"/>
      <c r="S30" s="25"/>
    </row>
    <row r="31" spans="1:19" x14ac:dyDescent="0.25">
      <c r="M31" s="25"/>
      <c r="N31" s="25"/>
      <c r="O31" s="25"/>
      <c r="P31" s="25"/>
      <c r="Q31" s="25"/>
      <c r="R31" s="25"/>
      <c r="S31" s="25"/>
    </row>
    <row r="32" spans="1:19" x14ac:dyDescent="0.25">
      <c r="M32" s="25"/>
      <c r="N32" s="25"/>
      <c r="O32" s="25"/>
      <c r="P32" s="25"/>
      <c r="Q32" s="25"/>
      <c r="R32" s="25"/>
      <c r="S32" s="25"/>
    </row>
    <row r="33" spans="11:19" x14ac:dyDescent="0.25">
      <c r="M33" s="25"/>
      <c r="N33" s="25"/>
      <c r="O33" s="25"/>
      <c r="P33" s="25"/>
      <c r="Q33" s="25"/>
      <c r="R33" s="25"/>
      <c r="S33" s="25"/>
    </row>
    <row r="34" spans="11:19" x14ac:dyDescent="0.25">
      <c r="K34" s="50">
        <v>0</v>
      </c>
      <c r="L34" s="25">
        <f>SUM(E11:E27)</f>
        <v>60</v>
      </c>
      <c r="M34" s="25"/>
      <c r="N34" s="25"/>
      <c r="O34" s="25"/>
      <c r="P34" s="25"/>
      <c r="Q34" s="25"/>
      <c r="R34" s="50">
        <v>0</v>
      </c>
      <c r="S34" s="25">
        <f>SUM(L11:L27)</f>
        <v>0</v>
      </c>
    </row>
    <row r="35" spans="11:19" x14ac:dyDescent="0.25">
      <c r="K35" s="50">
        <v>10</v>
      </c>
      <c r="L35" s="50">
        <v>0</v>
      </c>
      <c r="M35" s="25"/>
      <c r="N35" s="25"/>
      <c r="O35" s="25"/>
      <c r="P35" s="25"/>
      <c r="Q35" s="25"/>
      <c r="R35" s="50">
        <v>10</v>
      </c>
      <c r="S35" s="50">
        <v>0</v>
      </c>
    </row>
    <row r="36" spans="11:19" x14ac:dyDescent="0.25">
      <c r="M36" s="25"/>
      <c r="N36" s="25"/>
      <c r="O36" s="25"/>
      <c r="P36" s="25"/>
      <c r="Q36" s="25"/>
      <c r="R36" s="25"/>
      <c r="S36" s="25"/>
    </row>
    <row r="37" spans="11:19" x14ac:dyDescent="0.25">
      <c r="M37" s="25"/>
      <c r="N37" s="25"/>
      <c r="O37" s="25"/>
      <c r="P37" s="25"/>
      <c r="Q37" s="25"/>
      <c r="R37" s="25"/>
      <c r="S37" s="25"/>
    </row>
    <row r="38" spans="11:19" x14ac:dyDescent="0.25">
      <c r="M38" s="25"/>
      <c r="N38" s="25"/>
      <c r="O38" s="25"/>
      <c r="P38" s="25"/>
      <c r="Q38" s="25"/>
      <c r="R38" s="25"/>
      <c r="S38" s="25"/>
    </row>
    <row r="39" spans="11:19" x14ac:dyDescent="0.25">
      <c r="M39" s="25"/>
      <c r="N39" s="25"/>
      <c r="O39" s="25"/>
      <c r="P39" s="25"/>
      <c r="Q39" s="25"/>
      <c r="R39" s="25"/>
      <c r="S39" s="25"/>
    </row>
    <row r="40" spans="11:19" x14ac:dyDescent="0.25">
      <c r="M40" s="25"/>
      <c r="N40" s="25"/>
      <c r="O40" s="25"/>
      <c r="P40" s="25"/>
      <c r="Q40" s="25"/>
      <c r="R40" s="25"/>
      <c r="S40" s="25"/>
    </row>
    <row r="41" spans="11:19" x14ac:dyDescent="0.25">
      <c r="M41" s="25"/>
      <c r="N41" s="25"/>
      <c r="O41" s="25"/>
      <c r="P41" s="25"/>
      <c r="Q41" s="25"/>
      <c r="R41" s="25"/>
      <c r="S41" s="25"/>
    </row>
    <row r="42" spans="11:19" x14ac:dyDescent="0.25">
      <c r="M42" s="25"/>
      <c r="N42" s="25"/>
      <c r="O42" s="25"/>
      <c r="P42" s="25"/>
      <c r="Q42" s="25"/>
      <c r="R42" s="25"/>
      <c r="S42" s="25"/>
    </row>
    <row r="43" spans="11:19" x14ac:dyDescent="0.25">
      <c r="M43" s="25"/>
      <c r="N43" s="25"/>
      <c r="O43" s="25"/>
      <c r="P43" s="25"/>
      <c r="Q43" s="25"/>
      <c r="R43" s="25"/>
      <c r="S43" s="25"/>
    </row>
    <row r="44" spans="11:19" x14ac:dyDescent="0.25">
      <c r="M44" s="25"/>
      <c r="N44" s="25"/>
      <c r="O44" s="25"/>
      <c r="P44" s="25"/>
      <c r="Q44" s="25"/>
      <c r="R44" s="25"/>
      <c r="S44" s="25"/>
    </row>
    <row r="45" spans="11:19" x14ac:dyDescent="0.25">
      <c r="M45" s="25"/>
      <c r="N45" s="25"/>
      <c r="O45" s="25"/>
      <c r="P45" s="25"/>
      <c r="Q45" s="25"/>
      <c r="R45" s="25"/>
      <c r="S45" s="25"/>
    </row>
    <row r="46" spans="11:19" x14ac:dyDescent="0.25">
      <c r="M46" s="25"/>
      <c r="N46" s="25"/>
      <c r="O46" s="25"/>
      <c r="P46" s="25"/>
      <c r="Q46" s="25"/>
      <c r="R46" s="25"/>
      <c r="S46" s="25"/>
    </row>
    <row r="47" spans="11:19" x14ac:dyDescent="0.25">
      <c r="M47" s="25"/>
      <c r="N47" s="25"/>
      <c r="O47" s="25"/>
      <c r="P47" s="25"/>
      <c r="Q47" s="25"/>
      <c r="R47" s="25"/>
      <c r="S47" s="25"/>
    </row>
    <row r="48" spans="11:19" x14ac:dyDescent="0.25">
      <c r="M48" s="25"/>
      <c r="N48" s="25"/>
      <c r="O48" s="25"/>
      <c r="P48" s="25"/>
      <c r="Q48" s="25"/>
      <c r="R48" s="25"/>
      <c r="S48" s="25"/>
    </row>
    <row r="49" spans="13:19" x14ac:dyDescent="0.25">
      <c r="M49" s="25"/>
      <c r="N49" s="25"/>
      <c r="O49" s="25"/>
      <c r="P49" s="25"/>
      <c r="Q49" s="25"/>
      <c r="R49" s="25"/>
      <c r="S49" s="25"/>
    </row>
    <row r="50" spans="13:19" x14ac:dyDescent="0.25">
      <c r="M50" s="25"/>
      <c r="N50" s="25"/>
      <c r="O50" s="25"/>
      <c r="P50" s="25"/>
      <c r="Q50" s="25"/>
      <c r="R50" s="25"/>
      <c r="S50" s="25"/>
    </row>
    <row r="51" spans="13:19" x14ac:dyDescent="0.25">
      <c r="M51" s="25"/>
      <c r="N51" s="25"/>
      <c r="O51" s="25"/>
      <c r="P51" s="25"/>
      <c r="Q51" s="25"/>
      <c r="R51" s="25"/>
      <c r="S51" s="25"/>
    </row>
    <row r="52" spans="13:19" x14ac:dyDescent="0.25">
      <c r="M52" s="25"/>
      <c r="N52" s="25"/>
      <c r="O52" s="25"/>
      <c r="P52" s="25"/>
      <c r="Q52" s="25"/>
      <c r="R52" s="25"/>
      <c r="S52" s="25"/>
    </row>
  </sheetData>
  <autoFilter ref="A10:E10" xr:uid="{00000000-0009-0000-0000-000002000000}"/>
  <mergeCells count="5">
    <mergeCell ref="A2:L2"/>
    <mergeCell ref="E4:J4"/>
    <mergeCell ref="F8:L8"/>
    <mergeCell ref="M8:S8"/>
    <mergeCell ref="E28:E29"/>
  </mergeCells>
  <conditionalFormatting sqref="F28:S28">
    <cfRule type="cellIs" dxfId="3" priority="2" operator="lessThan">
      <formula>F29</formula>
    </cfRule>
    <cfRule type="cellIs" dxfId="2" priority="3" operator="greaterThan">
      <formula>F29</formula>
    </cfRule>
  </conditionalFormatting>
  <pageMargins left="0.75" right="0.75" top="1" bottom="1" header="0.511811023622047" footer="0.511811023622047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51"/>
  <sheetViews>
    <sheetView tabSelected="1" topLeftCell="A20" zoomScale="77" zoomScaleNormal="100" workbookViewId="0">
      <selection activeCell="E11" sqref="E11"/>
    </sheetView>
  </sheetViews>
  <sheetFormatPr defaultColWidth="11.453125" defaultRowHeight="12.5" x14ac:dyDescent="0.25"/>
  <cols>
    <col min="1" max="2" width="6.81640625" style="23" customWidth="1"/>
    <col min="3" max="3" width="33.81640625" style="24" customWidth="1"/>
    <col min="4" max="4" width="21.1796875" style="24" customWidth="1"/>
    <col min="5" max="5" width="10.453125" style="25" customWidth="1"/>
    <col min="6" max="12" width="11.453125" style="25"/>
    <col min="13" max="16384" width="11.453125" style="23"/>
  </cols>
  <sheetData>
    <row r="2" spans="1:19" ht="43.5" customHeight="1" x14ac:dyDescent="0.25">
      <c r="A2" s="84" t="str">
        <f>CONCATENATE("Sprint #",E5, "Tracking Sheet")</f>
        <v>Sprint #2Tracking Sheet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</row>
    <row r="4" spans="1:19" ht="13" x14ac:dyDescent="0.3">
      <c r="A4" s="26"/>
      <c r="C4" s="27" t="s">
        <v>15</v>
      </c>
      <c r="D4" s="28"/>
      <c r="E4" s="85" t="s">
        <v>16</v>
      </c>
      <c r="F4" s="85"/>
      <c r="G4" s="85"/>
      <c r="H4" s="85"/>
      <c r="I4" s="85"/>
      <c r="J4" s="85"/>
    </row>
    <row r="5" spans="1:19" ht="13" x14ac:dyDescent="0.25">
      <c r="C5" s="29" t="s">
        <v>28</v>
      </c>
      <c r="D5" s="29"/>
      <c r="E5" s="53">
        <v>2</v>
      </c>
    </row>
    <row r="6" spans="1:19" ht="13" x14ac:dyDescent="0.25">
      <c r="C6" s="29" t="s">
        <v>35</v>
      </c>
      <c r="D6" s="29"/>
      <c r="E6" s="55">
        <v>45636</v>
      </c>
    </row>
    <row r="7" spans="1:19" ht="13" x14ac:dyDescent="0.25">
      <c r="C7" s="30"/>
      <c r="D7" s="29" t="s">
        <v>36</v>
      </c>
      <c r="E7" s="53">
        <v>2</v>
      </c>
    </row>
    <row r="8" spans="1:19" ht="13" x14ac:dyDescent="0.25">
      <c r="F8" s="86" t="s">
        <v>37</v>
      </c>
      <c r="G8" s="86"/>
      <c r="H8" s="86"/>
      <c r="I8" s="86"/>
      <c r="J8" s="86"/>
      <c r="K8" s="86"/>
      <c r="L8" s="86"/>
      <c r="M8" s="86" t="s">
        <v>38</v>
      </c>
      <c r="N8" s="86"/>
      <c r="O8" s="86"/>
      <c r="P8" s="86"/>
      <c r="Q8" s="86"/>
      <c r="R8" s="86"/>
      <c r="S8" s="86"/>
    </row>
    <row r="9" spans="1:19" ht="12.75" customHeight="1" x14ac:dyDescent="0.25">
      <c r="F9" s="31">
        <v>1</v>
      </c>
      <c r="G9" s="32">
        <v>2</v>
      </c>
      <c r="H9" s="31">
        <v>3</v>
      </c>
      <c r="I9" s="32">
        <v>4</v>
      </c>
      <c r="J9" s="31">
        <v>5</v>
      </c>
      <c r="K9" s="32">
        <v>6</v>
      </c>
      <c r="L9" s="31">
        <v>7</v>
      </c>
      <c r="M9" s="32">
        <v>8</v>
      </c>
      <c r="N9" s="31">
        <v>9</v>
      </c>
      <c r="O9" s="32">
        <v>10</v>
      </c>
      <c r="P9" s="31">
        <v>11</v>
      </c>
      <c r="Q9" s="32">
        <v>12</v>
      </c>
      <c r="R9" s="31">
        <v>13</v>
      </c>
      <c r="S9" s="32">
        <v>14</v>
      </c>
    </row>
    <row r="10" spans="1:19" s="30" customFormat="1" ht="27" customHeight="1" x14ac:dyDescent="0.25">
      <c r="A10" s="33" t="s">
        <v>39</v>
      </c>
      <c r="B10" s="34" t="s">
        <v>40</v>
      </c>
      <c r="C10" s="35" t="s">
        <v>25</v>
      </c>
      <c r="D10" s="36" t="s">
        <v>29</v>
      </c>
      <c r="E10" s="37" t="s">
        <v>176</v>
      </c>
      <c r="F10" s="38">
        <f>E6</f>
        <v>45636</v>
      </c>
      <c r="G10" s="39">
        <f t="shared" ref="G10:S10" si="0">F10+1</f>
        <v>45637</v>
      </c>
      <c r="H10" s="39">
        <f t="shared" si="0"/>
        <v>45638</v>
      </c>
      <c r="I10" s="39">
        <f t="shared" si="0"/>
        <v>45639</v>
      </c>
      <c r="J10" s="39">
        <f t="shared" si="0"/>
        <v>45640</v>
      </c>
      <c r="K10" s="39">
        <f t="shared" si="0"/>
        <v>45641</v>
      </c>
      <c r="L10" s="39">
        <f t="shared" si="0"/>
        <v>45642</v>
      </c>
      <c r="M10" s="39">
        <f t="shared" si="0"/>
        <v>45643</v>
      </c>
      <c r="N10" s="39">
        <f t="shared" si="0"/>
        <v>45644</v>
      </c>
      <c r="O10" s="39">
        <f t="shared" si="0"/>
        <v>45645</v>
      </c>
      <c r="P10" s="39">
        <f t="shared" si="0"/>
        <v>45646</v>
      </c>
      <c r="Q10" s="39">
        <f t="shared" si="0"/>
        <v>45647</v>
      </c>
      <c r="R10" s="39">
        <f t="shared" si="0"/>
        <v>45648</v>
      </c>
      <c r="S10" s="39">
        <f t="shared" si="0"/>
        <v>45649</v>
      </c>
    </row>
    <row r="11" spans="1:19" s="42" customFormat="1" ht="62" x14ac:dyDescent="0.25">
      <c r="A11" s="60" t="s">
        <v>146</v>
      </c>
      <c r="B11" s="61">
        <v>3</v>
      </c>
      <c r="C11" s="56" t="s">
        <v>161</v>
      </c>
      <c r="D11" s="58" t="s">
        <v>46</v>
      </c>
      <c r="E11" s="64">
        <v>5</v>
      </c>
      <c r="F11" s="41"/>
      <c r="G11" s="41"/>
      <c r="H11" s="41"/>
      <c r="I11" s="41"/>
      <c r="J11" s="40"/>
      <c r="K11" s="40"/>
      <c r="L11" s="40"/>
      <c r="M11" s="41"/>
      <c r="N11" s="41"/>
      <c r="O11" s="41"/>
      <c r="P11" s="41"/>
      <c r="Q11" s="40"/>
      <c r="R11" s="40"/>
      <c r="S11" s="40"/>
    </row>
    <row r="12" spans="1:19" s="42" customFormat="1" ht="62" x14ac:dyDescent="0.25">
      <c r="A12" s="60" t="s">
        <v>147</v>
      </c>
      <c r="B12" s="61">
        <v>3</v>
      </c>
      <c r="C12" s="56" t="s">
        <v>162</v>
      </c>
      <c r="D12" s="58" t="s">
        <v>45</v>
      </c>
      <c r="E12" s="64">
        <v>3</v>
      </c>
      <c r="F12" s="41"/>
      <c r="G12" s="41"/>
      <c r="H12" s="41"/>
      <c r="I12" s="41"/>
      <c r="J12" s="40"/>
      <c r="K12" s="40"/>
      <c r="L12" s="40"/>
      <c r="M12" s="41"/>
      <c r="N12" s="41"/>
      <c r="O12" s="41"/>
      <c r="P12" s="41"/>
      <c r="Q12" s="40"/>
      <c r="R12" s="40"/>
      <c r="S12" s="40"/>
    </row>
    <row r="13" spans="1:19" s="42" customFormat="1" ht="62" x14ac:dyDescent="0.25">
      <c r="A13" s="60" t="s">
        <v>148</v>
      </c>
      <c r="B13" s="61">
        <v>3</v>
      </c>
      <c r="C13" s="56" t="s">
        <v>163</v>
      </c>
      <c r="D13" s="58" t="s">
        <v>46</v>
      </c>
      <c r="E13" s="64">
        <v>2</v>
      </c>
      <c r="F13" s="41"/>
      <c r="G13" s="40"/>
      <c r="H13" s="40"/>
      <c r="I13" s="40"/>
      <c r="J13" s="40"/>
      <c r="K13" s="40"/>
      <c r="L13" s="40"/>
      <c r="M13" s="41"/>
      <c r="N13" s="40"/>
      <c r="O13" s="40"/>
      <c r="P13" s="40"/>
      <c r="Q13" s="40"/>
      <c r="R13" s="40"/>
      <c r="S13" s="40"/>
    </row>
    <row r="14" spans="1:19" s="42" customFormat="1" ht="62" x14ac:dyDescent="0.25">
      <c r="A14" s="60" t="s">
        <v>149</v>
      </c>
      <c r="B14" s="61">
        <v>4</v>
      </c>
      <c r="C14" s="56" t="s">
        <v>164</v>
      </c>
      <c r="D14" s="58" t="s">
        <v>45</v>
      </c>
      <c r="E14" s="64">
        <v>5</v>
      </c>
      <c r="F14" s="41"/>
      <c r="G14" s="40"/>
      <c r="H14" s="40"/>
      <c r="I14" s="40"/>
      <c r="J14" s="40"/>
      <c r="K14" s="40"/>
      <c r="L14" s="40"/>
      <c r="M14" s="41"/>
      <c r="N14" s="40"/>
      <c r="O14" s="40"/>
      <c r="P14" s="40"/>
      <c r="Q14" s="40"/>
      <c r="R14" s="40"/>
      <c r="S14" s="40"/>
    </row>
    <row r="15" spans="1:19" s="42" customFormat="1" ht="62" x14ac:dyDescent="0.25">
      <c r="A15" s="60" t="s">
        <v>150</v>
      </c>
      <c r="B15" s="61">
        <v>4</v>
      </c>
      <c r="C15" s="56" t="s">
        <v>165</v>
      </c>
      <c r="D15" s="58" t="s">
        <v>46</v>
      </c>
      <c r="E15" s="64">
        <v>4</v>
      </c>
      <c r="F15" s="41"/>
      <c r="G15" s="40"/>
      <c r="H15" s="40"/>
      <c r="I15" s="40"/>
      <c r="J15" s="40"/>
      <c r="K15" s="40"/>
      <c r="L15" s="40"/>
      <c r="M15" s="41"/>
      <c r="N15" s="40"/>
      <c r="O15" s="40"/>
      <c r="P15" s="40"/>
      <c r="Q15" s="40"/>
      <c r="R15" s="40"/>
      <c r="S15" s="40"/>
    </row>
    <row r="16" spans="1:19" s="42" customFormat="1" ht="77.5" x14ac:dyDescent="0.25">
      <c r="A16" s="60" t="s">
        <v>151</v>
      </c>
      <c r="B16" s="61">
        <v>5</v>
      </c>
      <c r="C16" s="56" t="s">
        <v>166</v>
      </c>
      <c r="D16" s="58" t="s">
        <v>45</v>
      </c>
      <c r="E16" s="64">
        <v>5</v>
      </c>
      <c r="F16" s="41"/>
      <c r="G16" s="40"/>
      <c r="H16" s="40"/>
      <c r="I16" s="40"/>
      <c r="J16" s="40"/>
      <c r="K16" s="40"/>
      <c r="L16" s="40"/>
      <c r="M16" s="41"/>
      <c r="N16" s="40"/>
      <c r="O16" s="40"/>
      <c r="P16" s="40"/>
      <c r="Q16" s="40"/>
      <c r="R16" s="40"/>
      <c r="S16" s="40"/>
    </row>
    <row r="17" spans="1:19" s="42" customFormat="1" ht="62" x14ac:dyDescent="0.25">
      <c r="A17" s="60" t="s">
        <v>152</v>
      </c>
      <c r="B17" s="61">
        <v>5</v>
      </c>
      <c r="C17" s="57" t="s">
        <v>167</v>
      </c>
      <c r="D17" s="59" t="s">
        <v>46</v>
      </c>
      <c r="E17" s="64">
        <v>3</v>
      </c>
      <c r="F17" s="41"/>
      <c r="G17" s="51"/>
      <c r="H17" s="51"/>
      <c r="I17" s="51"/>
      <c r="J17" s="51"/>
      <c r="K17" s="51"/>
      <c r="L17" s="51"/>
      <c r="M17" s="41"/>
      <c r="N17" s="51"/>
      <c r="O17" s="51"/>
      <c r="P17" s="51"/>
      <c r="Q17" s="51"/>
      <c r="R17" s="51"/>
      <c r="S17" s="51"/>
    </row>
    <row r="18" spans="1:19" s="42" customFormat="1" ht="62" x14ac:dyDescent="0.25">
      <c r="A18" s="60" t="s">
        <v>153</v>
      </c>
      <c r="B18" s="61">
        <v>11</v>
      </c>
      <c r="C18" s="57" t="s">
        <v>168</v>
      </c>
      <c r="D18" s="59" t="s">
        <v>45</v>
      </c>
      <c r="E18" s="64">
        <v>3</v>
      </c>
      <c r="F18" s="41"/>
      <c r="G18" s="51"/>
      <c r="H18" s="51"/>
      <c r="I18" s="51"/>
      <c r="J18" s="51"/>
      <c r="K18" s="51"/>
      <c r="L18" s="51"/>
      <c r="M18" s="41"/>
      <c r="N18" s="51"/>
      <c r="O18" s="51"/>
      <c r="P18" s="51"/>
      <c r="Q18" s="51"/>
      <c r="R18" s="51"/>
      <c r="S18" s="51"/>
    </row>
    <row r="19" spans="1:19" s="44" customFormat="1" ht="77.5" x14ac:dyDescent="0.25">
      <c r="A19" s="60" t="s">
        <v>154</v>
      </c>
      <c r="B19" s="61">
        <v>12</v>
      </c>
      <c r="C19" s="57" t="s">
        <v>169</v>
      </c>
      <c r="D19" s="59" t="s">
        <v>45</v>
      </c>
      <c r="E19" s="64">
        <v>4</v>
      </c>
      <c r="F19" s="41"/>
      <c r="G19" s="43"/>
      <c r="H19" s="43"/>
      <c r="I19" s="43"/>
      <c r="J19" s="43"/>
      <c r="K19" s="43"/>
      <c r="L19" s="43"/>
      <c r="M19" s="41"/>
      <c r="N19" s="43"/>
      <c r="O19" s="43"/>
      <c r="P19" s="43"/>
      <c r="Q19" s="43"/>
      <c r="R19" s="43"/>
      <c r="S19" s="43"/>
    </row>
    <row r="20" spans="1:19" s="44" customFormat="1" ht="62" x14ac:dyDescent="0.25">
      <c r="A20" s="62" t="s">
        <v>155</v>
      </c>
      <c r="B20" s="63">
        <v>12</v>
      </c>
      <c r="C20" s="57" t="s">
        <v>170</v>
      </c>
      <c r="D20" s="59" t="s">
        <v>46</v>
      </c>
      <c r="E20" s="67">
        <v>5</v>
      </c>
      <c r="F20" s="52"/>
      <c r="G20" s="43"/>
      <c r="H20" s="43"/>
      <c r="I20" s="43"/>
      <c r="J20" s="43"/>
      <c r="K20" s="43"/>
      <c r="L20" s="43"/>
      <c r="M20" s="52"/>
      <c r="N20" s="43"/>
      <c r="O20" s="43"/>
      <c r="P20" s="43"/>
      <c r="Q20" s="43"/>
      <c r="R20" s="43"/>
      <c r="S20" s="43"/>
    </row>
    <row r="21" spans="1:19" s="44" customFormat="1" ht="62" x14ac:dyDescent="0.25">
      <c r="A21" s="62" t="s">
        <v>156</v>
      </c>
      <c r="B21" s="63">
        <v>13</v>
      </c>
      <c r="C21" s="57" t="s">
        <v>171</v>
      </c>
      <c r="D21" s="59" t="s">
        <v>46</v>
      </c>
      <c r="E21" s="67">
        <v>3</v>
      </c>
      <c r="F21" s="52"/>
      <c r="G21" s="43"/>
      <c r="H21" s="43"/>
      <c r="I21" s="43"/>
      <c r="J21" s="43"/>
      <c r="K21" s="43"/>
      <c r="L21" s="43"/>
      <c r="M21" s="52"/>
      <c r="N21" s="43"/>
      <c r="O21" s="43"/>
      <c r="P21" s="43"/>
      <c r="Q21" s="43"/>
      <c r="R21" s="43"/>
      <c r="S21" s="43"/>
    </row>
    <row r="22" spans="1:19" s="44" customFormat="1" ht="62" x14ac:dyDescent="0.25">
      <c r="A22" s="62" t="s">
        <v>157</v>
      </c>
      <c r="B22" s="63">
        <v>14</v>
      </c>
      <c r="C22" s="57" t="s">
        <v>172</v>
      </c>
      <c r="D22" s="59" t="s">
        <v>45</v>
      </c>
      <c r="E22" s="67">
        <v>6</v>
      </c>
      <c r="F22" s="52"/>
      <c r="G22" s="43"/>
      <c r="H22" s="43"/>
      <c r="I22" s="43"/>
      <c r="J22" s="43"/>
      <c r="K22" s="43"/>
      <c r="L22" s="43"/>
      <c r="M22" s="52"/>
      <c r="N22" s="43"/>
      <c r="O22" s="43"/>
      <c r="P22" s="43"/>
      <c r="Q22" s="43"/>
      <c r="R22" s="43"/>
      <c r="S22" s="43"/>
    </row>
    <row r="23" spans="1:19" s="44" customFormat="1" ht="62" x14ac:dyDescent="0.25">
      <c r="A23" s="62" t="s">
        <v>158</v>
      </c>
      <c r="B23" s="63">
        <v>14</v>
      </c>
      <c r="C23" s="57" t="s">
        <v>173</v>
      </c>
      <c r="D23" s="59" t="s">
        <v>46</v>
      </c>
      <c r="E23" s="67">
        <v>4</v>
      </c>
      <c r="F23" s="52"/>
      <c r="G23" s="43"/>
      <c r="H23" s="43"/>
      <c r="I23" s="43"/>
      <c r="J23" s="43"/>
      <c r="K23" s="43"/>
      <c r="L23" s="43"/>
      <c r="M23" s="52"/>
      <c r="N23" s="43"/>
      <c r="O23" s="43"/>
      <c r="P23" s="43"/>
      <c r="Q23" s="43"/>
      <c r="R23" s="43"/>
      <c r="S23" s="43"/>
    </row>
    <row r="24" spans="1:19" s="44" customFormat="1" ht="46.5" x14ac:dyDescent="0.25">
      <c r="A24" s="62" t="s">
        <v>159</v>
      </c>
      <c r="B24" s="63">
        <v>15</v>
      </c>
      <c r="C24" s="57" t="s">
        <v>174</v>
      </c>
      <c r="D24" s="59" t="s">
        <v>18</v>
      </c>
      <c r="E24" s="67">
        <v>3</v>
      </c>
      <c r="F24" s="52"/>
      <c r="G24" s="43"/>
      <c r="H24" s="43"/>
      <c r="I24" s="43"/>
      <c r="J24" s="43"/>
      <c r="K24" s="43"/>
      <c r="L24" s="43"/>
      <c r="M24" s="52"/>
      <c r="N24" s="43"/>
      <c r="O24" s="43"/>
      <c r="P24" s="43"/>
      <c r="Q24" s="43"/>
      <c r="R24" s="43"/>
      <c r="S24" s="43"/>
    </row>
    <row r="25" spans="1:19" s="44" customFormat="1" ht="62" x14ac:dyDescent="0.25">
      <c r="A25" s="62" t="s">
        <v>160</v>
      </c>
      <c r="B25" s="63">
        <v>15</v>
      </c>
      <c r="C25" s="57" t="s">
        <v>175</v>
      </c>
      <c r="D25" s="59" t="s">
        <v>45</v>
      </c>
      <c r="E25" s="67">
        <v>5</v>
      </c>
      <c r="F25" s="52"/>
      <c r="G25" s="43"/>
      <c r="H25" s="43"/>
      <c r="I25" s="43"/>
      <c r="J25" s="43"/>
      <c r="K25" s="43"/>
      <c r="L25" s="43"/>
      <c r="M25" s="52"/>
      <c r="N25" s="43"/>
      <c r="O25" s="43"/>
      <c r="P25" s="43"/>
      <c r="Q25" s="43"/>
      <c r="R25" s="43"/>
      <c r="S25" s="43"/>
    </row>
    <row r="26" spans="1:19" x14ac:dyDescent="0.25">
      <c r="M26" s="25"/>
      <c r="N26" s="25"/>
      <c r="O26" s="25"/>
      <c r="P26" s="25"/>
      <c r="Q26" s="25"/>
      <c r="R26" s="25"/>
      <c r="S26" s="25"/>
    </row>
    <row r="27" spans="1:19" ht="13" x14ac:dyDescent="0.25">
      <c r="C27" s="45" t="s">
        <v>42</v>
      </c>
      <c r="D27" s="46"/>
      <c r="E27" s="87">
        <f>8*2*E7</f>
        <v>32</v>
      </c>
      <c r="F27" s="47" t="e">
        <f>IF(SUM(F11:F25)&gt;0,E27-SUM(F11:F25),NA())</f>
        <v>#N/A</v>
      </c>
      <c r="G27" s="47" t="e">
        <f>IF(SUM(G11:G25)&gt;0,E27-SUM(F11:G25),NA())</f>
        <v>#N/A</v>
      </c>
      <c r="H27" s="47" t="e">
        <f>IF(SUM(H11:H25)&gt;0,F27-SUM(G11:H25),NA())</f>
        <v>#N/A</v>
      </c>
      <c r="I27" s="47" t="e">
        <f>IF(SUM(I11:I25)&gt;0,E27-SUM(F11:I25),NA())</f>
        <v>#N/A</v>
      </c>
      <c r="J27" s="47" t="e">
        <f>IF(SUM(J11:J25)&gt;0,E27-SUM(F11:J25),NA())</f>
        <v>#N/A</v>
      </c>
      <c r="K27" s="47" t="e">
        <f>IF(SUM(K11:K25)&gt;0,E27-SUM(F11:K25),NA())</f>
        <v>#N/A</v>
      </c>
      <c r="L27" s="47" t="e">
        <f>IF(SUM(L11:L25)&gt;0,E27-SUM(F11:L25),NA())</f>
        <v>#N/A</v>
      </c>
      <c r="M27" s="47" t="e">
        <f>IF(SUM(M11:M25)&gt;0,L27-SUM(M11:M25),NA())</f>
        <v>#N/A</v>
      </c>
      <c r="N27" s="47" t="e">
        <f>IF(SUM(N11:N25)&gt;0,L27-SUM(M11:N25),NA())</f>
        <v>#N/A</v>
      </c>
      <c r="O27" s="47" t="e">
        <f>IF(SUM(O11:O25)&gt;0,M27-SUM(N11:O25),NA())</f>
        <v>#N/A</v>
      </c>
      <c r="P27" s="47" t="e">
        <f>IF(SUM(P11:P25)&gt;0,L27-SUM(M11:P25),NA())</f>
        <v>#N/A</v>
      </c>
      <c r="Q27" s="47" t="e">
        <f>IF(SUM(Q11:Q25)&gt;0,L27-SUM(M11:Q25),NA())</f>
        <v>#N/A</v>
      </c>
      <c r="R27" s="47" t="e">
        <f>IF(SUM(R11:R25)&gt;0,L27-SUM(M11:R25),NA())</f>
        <v>#N/A</v>
      </c>
      <c r="S27" s="47" t="e">
        <f>IF(SUM(S11:S25)&gt;0,L27-SUM(M11:S25),NA())</f>
        <v>#N/A</v>
      </c>
    </row>
    <row r="28" spans="1:19" ht="13" x14ac:dyDescent="0.25">
      <c r="C28" s="45" t="s">
        <v>43</v>
      </c>
      <c r="D28" s="48"/>
      <c r="E28" s="87"/>
      <c r="F28" s="49">
        <f>E27-(E27/14)</f>
        <v>29.714285714285715</v>
      </c>
      <c r="G28" s="49">
        <f>F28-(E27/14)</f>
        <v>27.428571428571431</v>
      </c>
      <c r="H28" s="49">
        <f>G28-(E27/14)</f>
        <v>25.142857142857146</v>
      </c>
      <c r="I28" s="49">
        <f>H28-(E27/14)</f>
        <v>22.857142857142861</v>
      </c>
      <c r="J28" s="49">
        <f>I28-(E27/14)</f>
        <v>20.571428571428577</v>
      </c>
      <c r="K28" s="49">
        <f>J28-(E27/14)</f>
        <v>18.285714285714292</v>
      </c>
      <c r="L28" s="49">
        <f>K28-(E27/14)</f>
        <v>16.000000000000007</v>
      </c>
      <c r="M28" s="49">
        <f>L28-(E27/14)</f>
        <v>13.714285714285722</v>
      </c>
      <c r="N28" s="49">
        <f>M28-(E27/14)</f>
        <v>11.428571428571438</v>
      </c>
      <c r="O28" s="49">
        <f>N28-(E27/14)</f>
        <v>9.142857142857153</v>
      </c>
      <c r="P28" s="49">
        <f>O28-(E27/14)</f>
        <v>6.8571428571428674</v>
      </c>
      <c r="Q28" s="49">
        <f>P28-(E27/14)</f>
        <v>4.5714285714285818</v>
      </c>
      <c r="R28" s="49">
        <f>Q28-(E27/14)</f>
        <v>2.2857142857142962</v>
      </c>
      <c r="S28" s="49">
        <f>R28-(E27/14)</f>
        <v>1.0658141036401503E-14</v>
      </c>
    </row>
    <row r="29" spans="1:19" x14ac:dyDescent="0.25">
      <c r="M29" s="25"/>
      <c r="N29" s="25"/>
      <c r="O29" s="25"/>
      <c r="P29" s="25"/>
      <c r="Q29" s="25"/>
      <c r="R29" s="25"/>
      <c r="S29" s="25"/>
    </row>
    <row r="30" spans="1:19" x14ac:dyDescent="0.25">
      <c r="M30" s="25"/>
      <c r="N30" s="25"/>
      <c r="O30" s="25"/>
      <c r="P30" s="25"/>
      <c r="Q30" s="25"/>
      <c r="R30" s="25"/>
      <c r="S30" s="25"/>
    </row>
    <row r="31" spans="1:19" x14ac:dyDescent="0.25">
      <c r="M31" s="25"/>
      <c r="N31" s="25"/>
      <c r="O31" s="25"/>
      <c r="P31" s="25"/>
      <c r="Q31" s="25"/>
      <c r="R31" s="25"/>
      <c r="S31" s="25"/>
    </row>
    <row r="32" spans="1:19" x14ac:dyDescent="0.25">
      <c r="M32" s="25"/>
      <c r="N32" s="25"/>
      <c r="O32" s="25"/>
      <c r="P32" s="25"/>
      <c r="Q32" s="25"/>
      <c r="R32" s="25"/>
      <c r="S32" s="25"/>
    </row>
    <row r="33" spans="11:19" x14ac:dyDescent="0.25">
      <c r="K33" s="50">
        <v>0</v>
      </c>
      <c r="L33" s="25">
        <f>SUM(E11:E26)</f>
        <v>60</v>
      </c>
      <c r="M33" s="25"/>
      <c r="N33" s="25"/>
      <c r="O33" s="25"/>
      <c r="P33" s="25"/>
      <c r="Q33" s="25"/>
      <c r="R33" s="50">
        <v>0</v>
      </c>
      <c r="S33" s="25">
        <f>SUM(L11:L26)</f>
        <v>0</v>
      </c>
    </row>
    <row r="34" spans="11:19" x14ac:dyDescent="0.25">
      <c r="K34" s="50">
        <v>10</v>
      </c>
      <c r="L34" s="50">
        <v>0</v>
      </c>
      <c r="M34" s="25"/>
      <c r="N34" s="25"/>
      <c r="O34" s="25"/>
      <c r="P34" s="25"/>
      <c r="Q34" s="25"/>
      <c r="R34" s="50">
        <v>10</v>
      </c>
      <c r="S34" s="50">
        <v>0</v>
      </c>
    </row>
    <row r="35" spans="11:19" x14ac:dyDescent="0.25">
      <c r="M35" s="25"/>
      <c r="N35" s="25"/>
      <c r="O35" s="25"/>
      <c r="P35" s="25"/>
      <c r="Q35" s="25"/>
      <c r="R35" s="25"/>
      <c r="S35" s="25"/>
    </row>
    <row r="36" spans="11:19" x14ac:dyDescent="0.25">
      <c r="M36" s="25"/>
      <c r="N36" s="25"/>
      <c r="O36" s="25"/>
      <c r="P36" s="25"/>
      <c r="Q36" s="25"/>
      <c r="R36" s="25"/>
      <c r="S36" s="25"/>
    </row>
    <row r="37" spans="11:19" x14ac:dyDescent="0.25">
      <c r="M37" s="25"/>
      <c r="N37" s="25"/>
      <c r="O37" s="25"/>
      <c r="P37" s="25"/>
      <c r="Q37" s="25"/>
      <c r="R37" s="25"/>
      <c r="S37" s="25"/>
    </row>
    <row r="38" spans="11:19" x14ac:dyDescent="0.25">
      <c r="M38" s="25"/>
      <c r="N38" s="25"/>
      <c r="O38" s="25"/>
      <c r="P38" s="25"/>
      <c r="Q38" s="25"/>
      <c r="R38" s="25"/>
      <c r="S38" s="25"/>
    </row>
    <row r="39" spans="11:19" x14ac:dyDescent="0.25">
      <c r="M39" s="25"/>
      <c r="N39" s="25"/>
      <c r="O39" s="25"/>
      <c r="P39" s="25"/>
      <c r="Q39" s="25"/>
      <c r="R39" s="25"/>
      <c r="S39" s="25"/>
    </row>
    <row r="40" spans="11:19" x14ac:dyDescent="0.25">
      <c r="M40" s="25"/>
      <c r="N40" s="25"/>
      <c r="O40" s="25"/>
      <c r="P40" s="25"/>
      <c r="Q40" s="25"/>
      <c r="R40" s="25"/>
      <c r="S40" s="25"/>
    </row>
    <row r="41" spans="11:19" x14ac:dyDescent="0.25">
      <c r="M41" s="25"/>
      <c r="N41" s="25"/>
      <c r="O41" s="25"/>
      <c r="P41" s="25"/>
      <c r="Q41" s="25"/>
      <c r="R41" s="25"/>
      <c r="S41" s="25"/>
    </row>
    <row r="42" spans="11:19" x14ac:dyDescent="0.25">
      <c r="M42" s="25"/>
      <c r="N42" s="25"/>
      <c r="O42" s="25"/>
      <c r="P42" s="25"/>
      <c r="Q42" s="25"/>
      <c r="R42" s="25"/>
      <c r="S42" s="25"/>
    </row>
    <row r="43" spans="11:19" x14ac:dyDescent="0.25">
      <c r="M43" s="25"/>
      <c r="N43" s="25"/>
      <c r="O43" s="25"/>
      <c r="P43" s="25"/>
      <c r="Q43" s="25"/>
      <c r="R43" s="25"/>
      <c r="S43" s="25"/>
    </row>
    <row r="44" spans="11:19" x14ac:dyDescent="0.25">
      <c r="M44" s="25"/>
      <c r="N44" s="25"/>
      <c r="O44" s="25"/>
      <c r="P44" s="25"/>
      <c r="Q44" s="25"/>
      <c r="R44" s="25"/>
      <c r="S44" s="25"/>
    </row>
    <row r="45" spans="11:19" x14ac:dyDescent="0.25">
      <c r="M45" s="25"/>
      <c r="N45" s="25"/>
      <c r="O45" s="25"/>
      <c r="P45" s="25"/>
      <c r="Q45" s="25"/>
      <c r="R45" s="25"/>
      <c r="S45" s="25"/>
    </row>
    <row r="46" spans="11:19" x14ac:dyDescent="0.25">
      <c r="M46" s="25"/>
      <c r="N46" s="25"/>
      <c r="O46" s="25"/>
      <c r="P46" s="25"/>
      <c r="Q46" s="25"/>
      <c r="R46" s="25"/>
      <c r="S46" s="25"/>
    </row>
    <row r="47" spans="11:19" x14ac:dyDescent="0.25">
      <c r="M47" s="25"/>
      <c r="N47" s="25"/>
      <c r="O47" s="25"/>
      <c r="P47" s="25"/>
      <c r="Q47" s="25"/>
      <c r="R47" s="25"/>
      <c r="S47" s="25"/>
    </row>
    <row r="48" spans="11:19" x14ac:dyDescent="0.25">
      <c r="M48" s="25"/>
      <c r="N48" s="25"/>
      <c r="O48" s="25"/>
      <c r="P48" s="25"/>
      <c r="Q48" s="25"/>
      <c r="R48" s="25"/>
      <c r="S48" s="25"/>
    </row>
    <row r="49" spans="13:19" x14ac:dyDescent="0.25">
      <c r="M49" s="25"/>
      <c r="N49" s="25"/>
      <c r="O49" s="25"/>
      <c r="P49" s="25"/>
      <c r="Q49" s="25"/>
      <c r="R49" s="25"/>
      <c r="S49" s="25"/>
    </row>
    <row r="50" spans="13:19" x14ac:dyDescent="0.25">
      <c r="M50" s="25"/>
      <c r="N50" s="25"/>
      <c r="O50" s="25"/>
      <c r="P50" s="25"/>
      <c r="Q50" s="25"/>
      <c r="R50" s="25"/>
      <c r="S50" s="25"/>
    </row>
    <row r="51" spans="13:19" x14ac:dyDescent="0.25">
      <c r="M51" s="25"/>
      <c r="N51" s="25"/>
      <c r="O51" s="25"/>
      <c r="P51" s="25"/>
      <c r="Q51" s="25"/>
      <c r="R51" s="25"/>
      <c r="S51" s="25"/>
    </row>
  </sheetData>
  <autoFilter ref="A10:E10" xr:uid="{00000000-0009-0000-0000-000003000000}"/>
  <mergeCells count="5">
    <mergeCell ref="A2:L2"/>
    <mergeCell ref="E4:J4"/>
    <mergeCell ref="F8:L8"/>
    <mergeCell ref="M8:S8"/>
    <mergeCell ref="E27:E28"/>
  </mergeCells>
  <conditionalFormatting sqref="F27:S27">
    <cfRule type="cellIs" dxfId="1" priority="2" operator="lessThan">
      <formula>F28</formula>
    </cfRule>
    <cfRule type="cellIs" dxfId="0" priority="3" operator="greaterThan">
      <formula>F28</formula>
    </cfRule>
  </conditionalFormatting>
  <pageMargins left="0.75" right="0.75" top="1" bottom="1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Introduction</vt:lpstr>
      <vt:lpstr>Product backlog</vt:lpstr>
      <vt:lpstr>Sprint 1</vt:lpstr>
      <vt:lpstr>Sprint 2</vt:lpstr>
      <vt:lpstr>'Product backlog'!Z_988818D5_2AEF_4A9A_A55E_18240173EC63_.wvu.FilterData</vt:lpstr>
      <vt:lpstr>'Sprint 1'!Z_988818D5_2AEF_4A9A_A55E_18240173EC63_.wvu.FilterData</vt:lpstr>
      <vt:lpstr>'Sprint 2'!Z_988818D5_2AEF_4A9A_A55E_18240173EC63_.wvu.FilterData</vt:lpstr>
      <vt:lpstr>'Product backlog'!Z_AF9CDD9E_3CB3_EE48_8887_F1090B6AE042_.wvu.FilterData</vt:lpstr>
      <vt:lpstr>'Sprint 1'!Z_AF9CDD9E_3CB3_EE48_8887_F1090B6AE042_.wvu.FilterData</vt:lpstr>
      <vt:lpstr>'Sprint 2'!Z_AF9CDD9E_3CB3_EE48_8887_F1090B6AE042_.wvu.FilterData</vt:lpstr>
      <vt:lpstr>'Product backlog'!Z_F117AA09_D9DE_4D2E_A2DF_77AB3D7617C3_.wvu.FilterData</vt:lpstr>
      <vt:lpstr>'Sprint 1'!Z_F117AA09_D9DE_4D2E_A2DF_77AB3D7617C3_.wvu.FilterData</vt:lpstr>
      <vt:lpstr>'Sprint 2'!Z_F117AA09_D9DE_4D2E_A2DF_77AB3D7617C3_.wvu.FilterData</vt:lpstr>
    </vt:vector>
  </TitlesOfParts>
  <Company>VILLE DE LUXEMBOURG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Gérardin</dc:creator>
  <dc:description/>
  <cp:lastModifiedBy>Antoine Gaton</cp:lastModifiedBy>
  <cp:revision>3</cp:revision>
  <dcterms:created xsi:type="dcterms:W3CDTF">2009-04-30T08:53:36Z</dcterms:created>
  <dcterms:modified xsi:type="dcterms:W3CDTF">2024-11-11T11:16:57Z</dcterms:modified>
  <dc:language>en-US</dc:language>
</cp:coreProperties>
</file>