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School\PolyMtl\Java\TP2_INF4410_1761581\"/>
    </mc:Choice>
  </mc:AlternateContent>
  <bookViews>
    <workbookView xWindow="240" yWindow="105" windowWidth="14805" windowHeight="8010"/>
  </bookViews>
  <sheets>
    <sheet name="Feuil2" sheetId="2" r:id="rId1"/>
  </sheets>
  <calcPr calcId="152511"/>
</workbook>
</file>

<file path=xl/calcChain.xml><?xml version="1.0" encoding="utf-8"?>
<calcChain xmlns="http://schemas.openxmlformats.org/spreadsheetml/2006/main">
  <c r="G16" i="2" l="1"/>
  <c r="F16" i="2"/>
  <c r="E16" i="2"/>
  <c r="D16" i="2"/>
  <c r="C16" i="2"/>
  <c r="C15" i="2"/>
  <c r="D15" i="2"/>
  <c r="E15" i="2"/>
  <c r="F15" i="2"/>
  <c r="G15" i="2"/>
  <c r="J15" i="2"/>
  <c r="J14" i="2"/>
  <c r="J10" i="2"/>
  <c r="I9" i="2"/>
  <c r="H9" i="2"/>
  <c r="G9" i="2"/>
  <c r="F9" i="2"/>
  <c r="E9" i="2"/>
  <c r="D9" i="2"/>
  <c r="C9" i="2"/>
  <c r="H8" i="2"/>
  <c r="H14" i="2"/>
  <c r="G14" i="2"/>
  <c r="G8" i="2"/>
  <c r="F8" i="2"/>
  <c r="F14" i="2"/>
  <c r="E14" i="2"/>
  <c r="E8" i="2"/>
  <c r="D8" i="2"/>
  <c r="D14" i="2"/>
  <c r="C8" i="2"/>
  <c r="C14" i="2"/>
</calcChain>
</file>

<file path=xl/sharedStrings.xml><?xml version="1.0" encoding="utf-8"?>
<sst xmlns="http://schemas.openxmlformats.org/spreadsheetml/2006/main" count="16" uniqueCount="13">
  <si>
    <t>tachesOperationsLoad</t>
  </si>
  <si>
    <t>qi_min</t>
  </si>
  <si>
    <t>T1(s)</t>
  </si>
  <si>
    <t>fichier</t>
  </si>
  <si>
    <t>donnees-2317,txt</t>
  </si>
  <si>
    <t>T2(s)</t>
  </si>
  <si>
    <t>T3(s)</t>
  </si>
  <si>
    <t>tachesOperationsLoad: 5</t>
  </si>
  <si>
    <t>tachesOperationsLoad: 10</t>
  </si>
  <si>
    <t>Secure</t>
  </si>
  <si>
    <t>server 3 50% malicieux</t>
  </si>
  <si>
    <t>server 2 50% malicieux</t>
  </si>
  <si>
    <t>server 1 50% malicieux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</si>
</sst>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5" formatCode="_-* #,##0.000\ _€_-;\-* #,##0.000\ _€_-;_-* &quot;-&quot;??\ _€_-;_-@_-"/>
    <numFmt numFmtId="169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9" fontId="0" fillId="0" borderId="0" xfId="1" applyNumberFormat="1" applyFont="1"/>
    <xf numFmtId="0" fontId="0" fillId="0" borderId="0" xfId="0" applyAlignment="1"/>
    <xf numFmtId="165" fontId="1" fillId="2" borderId="0" xfId="2" applyNumberFormat="1"/>
  </cellXfs>
  <cellStyles count="3">
    <cellStyle name="40 % - Accent6" xfId="2" builtinId="51"/>
    <cellStyle name="Millier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 sécurisé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Feuil2!$B$8</c:f>
              <c:strCache>
                <c:ptCount val="1"/>
                <c:pt idx="0">
                  <c:v>tachesOperationsLoad: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Feuil2!$C$7:$I$7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numCache>
            </c:numRef>
          </c:xVal>
          <c:yVal>
            <c:numRef>
              <c:f>Feuil2!$C$8:$I$8</c:f>
              <c:numCache>
                <c:formatCode>_-* #\ ##0.000\ _€_-;\-* #\ ##0.000\ _€_-;_-* "-"??\ _€_-;_-@_-</c:formatCode>
                <c:ptCount val="7"/>
                <c:pt idx="0">
                  <c:v>24.710307315000001</c:v>
                </c:pt>
                <c:pt idx="1">
                  <c:v>30.853374063</c:v>
                </c:pt>
                <c:pt idx="2">
                  <c:v>25.348973148999999</c:v>
                </c:pt>
                <c:pt idx="3">
                  <c:v>26.241409487999999</c:v>
                </c:pt>
                <c:pt idx="4">
                  <c:v>22.948092599999999</c:v>
                </c:pt>
                <c:pt idx="5">
                  <c:v>21.786096266000001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Feuil2!$B$9</c:f>
              <c:strCache>
                <c:ptCount val="1"/>
                <c:pt idx="0">
                  <c:v>tachesOperationsLoad: 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Feuil2!$C$7:$I$7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10</c:v>
                </c:pt>
              </c:numCache>
            </c:numRef>
          </c:xVal>
          <c:yVal>
            <c:numRef>
              <c:f>Feuil2!$C$9:$I$9</c:f>
              <c:numCache>
                <c:formatCode>_-* #\ ##0.000\ _€_-;\-* #\ ##0.000\ _€_-;_-* "-"??\ _€_-;_-@_-</c:formatCode>
                <c:ptCount val="7"/>
                <c:pt idx="0">
                  <c:v>25.588916346000001</c:v>
                </c:pt>
                <c:pt idx="1">
                  <c:v>21.389181814000001</c:v>
                </c:pt>
                <c:pt idx="2">
                  <c:v>28.859176303000002</c:v>
                </c:pt>
                <c:pt idx="3">
                  <c:v>30.010310526000001</c:v>
                </c:pt>
                <c:pt idx="4">
                  <c:v>23.509305955999999</c:v>
                </c:pt>
                <c:pt idx="5">
                  <c:v>33.424875424</c:v>
                </c:pt>
                <c:pt idx="6" formatCode="General">
                  <c:v>24.503431126999999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11504"/>
        <c:axId val="350807976"/>
      </c:scatterChart>
      <c:valAx>
        <c:axId val="3508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07976"/>
        <c:crosses val="autoZero"/>
        <c:crossBetween val="midCat"/>
      </c:valAx>
      <c:valAx>
        <c:axId val="35080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0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mode non sécurisé t = f(qi)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Feuil2!$B$14</c:f>
              <c:strCache>
                <c:ptCount val="1"/>
                <c:pt idx="0">
                  <c:v>server 3 50% malicieux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Feuil2!$C$13:$G$13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Feuil2!$C$14:$G$14</c:f>
              <c:numCache>
                <c:formatCode>0.000</c:formatCode>
                <c:ptCount val="5"/>
                <c:pt idx="0">
                  <c:v>56.564724415999997</c:v>
                </c:pt>
                <c:pt idx="1">
                  <c:v>54.908741282000001</c:v>
                </c:pt>
                <c:pt idx="2">
                  <c:v>60.925964886000003</c:v>
                </c:pt>
                <c:pt idx="3">
                  <c:v>46.554430085</c:v>
                </c:pt>
                <c:pt idx="4">
                  <c:v>42.264623501000003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Feuil2!$B$15</c:f>
              <c:strCache>
                <c:ptCount val="1"/>
                <c:pt idx="0">
                  <c:v>server 2 50% malicieux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Feuil2!$C$13:$G$13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Feuil2!$C$15:$G$15</c:f>
              <c:numCache>
                <c:formatCode>0.000</c:formatCode>
                <c:ptCount val="5"/>
                <c:pt idx="0">
                  <c:v>57.300631039000002</c:v>
                </c:pt>
                <c:pt idx="1">
                  <c:v>61.674631118999997</c:v>
                </c:pt>
                <c:pt idx="2">
                  <c:v>63.551379081</c:v>
                </c:pt>
                <c:pt idx="3">
                  <c:v>56.127681805000002</c:v>
                </c:pt>
                <c:pt idx="4">
                  <c:v>46.588248692999997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Feuil2!$B$16</c:f>
              <c:strCache>
                <c:ptCount val="1"/>
                <c:pt idx="0">
                  <c:v>server 1 50% malicieux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Feuil2!$C$13:$G$13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Feuil2!$C$16:$G$16</c:f>
              <c:numCache>
                <c:formatCode>General</c:formatCode>
                <c:ptCount val="5"/>
                <c:pt idx="0">
                  <c:v>49.666724367</c:v>
                </c:pt>
                <c:pt idx="1">
                  <c:v>49.572526543999999</c:v>
                </c:pt>
                <c:pt idx="2">
                  <c:v>53.603920457000001</c:v>
                </c:pt>
                <c:pt idx="3">
                  <c:v>56.277534111999998</c:v>
                </c:pt>
                <c:pt idx="4" formatCode="0.000">
                  <c:v>57.462545671999997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42008"/>
        <c:axId val="358243184"/>
      </c:scatterChart>
      <c:valAx>
        <c:axId val="3582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43184"/>
        <c:crosses val="autoZero"/>
        <c:crossBetween val="midCat"/>
      </c:valAx>
      <c:valAx>
        <c:axId val="35824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58242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652462</xdr:colOff>
      <xdr:row>0</xdr:row>
      <xdr:rowOff>90487</xdr:rowOff>
    </xdr:from>
    <xdr:to>
      <xdr:col>14</xdr:col>
      <xdr:colOff>652462</xdr:colOff>
      <xdr:row>14</xdr:row>
      <xdr:rowOff>166687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290512</xdr:colOff>
      <xdr:row>18</xdr:row>
      <xdr:rowOff>52387</xdr:rowOff>
    </xdr:from>
    <xdr:to>
      <xdr:col>12</xdr:col>
      <xdr:colOff>557212</xdr:colOff>
      <xdr:row>32</xdr:row>
      <xdr:rowOff>128587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topLeftCell="A7" workbookViewId="0">
      <selection activeCell="G17" sqref="G17"/>
    </sheetView>
  </sheetViews>
  <sheetFormatPr baseColWidth="10" defaultRowHeight="15" x14ac:dyDescent="0.25"/>
  <cols>
    <col min="1" max="1" width="20.85546875" bestFit="1" customWidth="1"/>
    <col min="2" max="2" width="29.85546875" bestFit="1" customWidth="1"/>
    <col min="3" max="5" width="9.42578125" bestFit="1" customWidth="1"/>
    <col min="6" max="6" width="12" bestFit="1" customWidth="1"/>
    <col min="7" max="8" width="9.42578125" bestFit="1" customWidth="1"/>
  </cols>
  <sheetData>
    <row r="3" spans="1:10" x14ac:dyDescent="0.25">
      <c r="A3" t="s">
        <v>3</v>
      </c>
      <c r="B3" s="1" t="s">
        <v>4</v>
      </c>
      <c r="C3" s="1"/>
    </row>
    <row r="4" spans="1:10" x14ac:dyDescent="0.25">
      <c r="A4" t="s">
        <v>0</v>
      </c>
      <c r="B4">
        <v>5</v>
      </c>
    </row>
    <row r="6" spans="1:10" x14ac:dyDescent="0.25">
      <c r="A6" t="s">
        <v>0</v>
      </c>
      <c r="B6" t="s">
        <v>9</v>
      </c>
      <c r="C6" t="s">
        <v>2</v>
      </c>
      <c r="D6" t="s">
        <v>5</v>
      </c>
      <c r="E6" t="s">
        <v>6</v>
      </c>
    </row>
    <row r="7" spans="1:10" x14ac:dyDescent="0.25">
      <c r="B7" t="s">
        <v>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10</v>
      </c>
      <c r="J7">
        <v>20</v>
      </c>
    </row>
    <row r="8" spans="1:10" x14ac:dyDescent="0.25">
      <c r="A8" s="4">
        <v>5</v>
      </c>
      <c r="B8" t="s">
        <v>7</v>
      </c>
      <c r="C8" s="2">
        <f>24.710307315</f>
        <v>24.710307315000001</v>
      </c>
      <c r="D8" s="2">
        <f>30.853374063</f>
        <v>30.853374063</v>
      </c>
      <c r="E8" s="2">
        <f>25.348973149</f>
        <v>25.348973148999999</v>
      </c>
      <c r="F8" s="2">
        <f>26.241409488</f>
        <v>26.241409487999999</v>
      </c>
      <c r="G8" s="2">
        <f>22.9480926</f>
        <v>22.948092599999999</v>
      </c>
      <c r="H8" s="2">
        <f>21.786096266</f>
        <v>21.786096266000001</v>
      </c>
    </row>
    <row r="9" spans="1:10" x14ac:dyDescent="0.25">
      <c r="A9" s="4">
        <v>10</v>
      </c>
      <c r="B9" t="s">
        <v>8</v>
      </c>
      <c r="C9" s="2">
        <f>25.588916346</f>
        <v>25.588916346000001</v>
      </c>
      <c r="D9" s="5">
        <f>21.389181814</f>
        <v>21.389181814000001</v>
      </c>
      <c r="E9" s="5">
        <f>28.859176303</f>
        <v>28.859176303000002</v>
      </c>
      <c r="F9" s="5">
        <f>30.010310526</f>
        <v>30.010310526000001</v>
      </c>
      <c r="G9" s="5">
        <f>23.509305956</f>
        <v>23.509305955999999</v>
      </c>
      <c r="H9" s="5">
        <f>33.424875424</f>
        <v>33.424875424</v>
      </c>
      <c r="I9">
        <f>24.503431127</f>
        <v>24.503431126999999</v>
      </c>
    </row>
    <row r="10" spans="1:10" x14ac:dyDescent="0.25">
      <c r="A10">
        <v>20</v>
      </c>
      <c r="D10" s="3"/>
      <c r="E10" s="3"/>
      <c r="F10" s="3"/>
      <c r="G10" s="3"/>
      <c r="H10" s="3"/>
      <c r="J10">
        <f>27.106467724</f>
        <v>27.106467724000002</v>
      </c>
    </row>
    <row r="11" spans="1:10" x14ac:dyDescent="0.25">
      <c r="A11" s="4"/>
    </row>
    <row r="12" spans="1:10" x14ac:dyDescent="0.25">
      <c r="A12" t="s">
        <v>7</v>
      </c>
    </row>
    <row r="13" spans="1:10" x14ac:dyDescent="0.25">
      <c r="B13" t="s">
        <v>1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J13">
        <v>20</v>
      </c>
    </row>
    <row r="14" spans="1:10" x14ac:dyDescent="0.25">
      <c r="B14" t="s">
        <v>10</v>
      </c>
      <c r="C14" s="3">
        <f>56.564724416</f>
        <v>56.564724415999997</v>
      </c>
      <c r="D14" s="3">
        <f>54.908741282</f>
        <v>54.908741282000001</v>
      </c>
      <c r="E14" s="3">
        <f>60.925964886</f>
        <v>60.925964886000003</v>
      </c>
      <c r="F14" s="3">
        <f>46.554430085</f>
        <v>46.554430085</v>
      </c>
      <c r="G14" s="3">
        <f>42.264623501</f>
        <v>42.264623501000003</v>
      </c>
      <c r="H14" s="3">
        <f>55.101196989</f>
        <v>55.101196989000002</v>
      </c>
      <c r="J14">
        <f>66.153734753</f>
        <v>66.153734752999995</v>
      </c>
    </row>
    <row r="15" spans="1:10" x14ac:dyDescent="0.25">
      <c r="B15" t="s">
        <v>11</v>
      </c>
      <c r="C15" s="3">
        <f>57.300631039</f>
        <v>57.300631039000002</v>
      </c>
      <c r="D15" s="3">
        <f>61.674631119</f>
        <v>61.674631118999997</v>
      </c>
      <c r="E15" s="3">
        <f>63.551379081</f>
        <v>63.551379081</v>
      </c>
      <c r="F15" s="3">
        <f>56.127681805</f>
        <v>56.127681805000002</v>
      </c>
      <c r="G15" s="3">
        <f>46.588248693</f>
        <v>46.588248692999997</v>
      </c>
      <c r="H15" s="3"/>
      <c r="J15">
        <f>66.153734753</f>
        <v>66.153734752999995</v>
      </c>
    </row>
    <row r="16" spans="1:10" x14ac:dyDescent="0.25">
      <c r="B16" t="s">
        <v>12</v>
      </c>
      <c r="C16">
        <f>49.666724367</f>
        <v>49.666724367</v>
      </c>
      <c r="D16">
        <f>49.572526544</f>
        <v>49.572526543999999</v>
      </c>
      <c r="E16">
        <f>53.603920457</f>
        <v>53.603920457000001</v>
      </c>
      <c r="F16">
        <f>56.277534112</f>
        <v>56.277534111999998</v>
      </c>
      <c r="G16" s="3">
        <f>57.462545672</f>
        <v>57.462545671999997</v>
      </c>
    </row>
    <row r="18" spans="8:11" x14ac:dyDescent="0.25">
      <c r="H18" s="3"/>
    </row>
    <row r="19" spans="8:11" x14ac:dyDescent="0.25">
      <c r="H19" s="3"/>
    </row>
    <row r="20" spans="8:11" x14ac:dyDescent="0.25">
      <c r="K20">
        <v>20</v>
      </c>
    </row>
  </sheetData>
  <mergeCells count="1"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Giraud</cp:lastModifiedBy>
  <cp:revision/>
  <dcterms:created xsi:type="dcterms:W3CDTF">2006-09-16T00:00:00Z</dcterms:created>
  <dcterms:modified xsi:type="dcterms:W3CDTF">2014-11-10T20:42:44Z</dcterms:modified>
</cp:coreProperties>
</file>