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Manue\Google Drive\Doctorat\4_projet\1-scores_ismrm_officiels\copy_stuff_for_website\updated_bundle_masks\as_excel\"/>
    </mc:Choice>
  </mc:AlternateContent>
  <xr:revisionPtr revIDLastSave="0" documentId="13_ncr:9_{CD8FCC5D-4948-4BF2-96E8-A86883253C2C}" xr6:coauthVersionLast="47" xr6:coauthVersionMax="47" xr10:uidLastSave="{00000000-0000-0000-0000-000000000000}"/>
  <bookViews>
    <workbookView xWindow="-6870" yWindow="2715" windowWidth="14085" windowHeight="13605" xr2:uid="{00000000-000D-0000-FFFF-FFFF00000000}"/>
  </bookViews>
  <sheets>
    <sheet name="Summary" sheetId="1" r:id="rId1"/>
    <sheet name="Nb streamlines" sheetId="2" r:id="rId2"/>
    <sheet name="VS" sheetId="3" r:id="rId3"/>
    <sheet name="OL" sheetId="4" r:id="rId4"/>
    <sheet name="ORn" sheetId="6" r:id="rId5"/>
    <sheet name="f1" sheetId="7" r:id="rId6"/>
    <sheet name="old -- OR" sheetId="5" r:id="rId7"/>
  </sheets>
  <definedNames>
    <definedName name="_xlnm._FilterDatabase" localSheetId="0" hidden="1">Summary!$A$11:$N$107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hsN/ncNl9AqsQrfid+Vdz++5TwNQ=="/>
    </ext>
  </extLst>
</workbook>
</file>

<file path=xl/calcChain.xml><?xml version="1.0" encoding="utf-8"?>
<calcChain xmlns="http://schemas.openxmlformats.org/spreadsheetml/2006/main">
  <c r="A97" i="3" l="1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98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N8" i="1"/>
  <c r="M8" i="1"/>
  <c r="L8" i="1"/>
  <c r="K8" i="1"/>
  <c r="I8" i="1"/>
  <c r="H8" i="1"/>
  <c r="F8" i="1"/>
  <c r="E8" i="1"/>
  <c r="D8" i="1"/>
  <c r="N7" i="1"/>
  <c r="M7" i="1"/>
  <c r="L7" i="1"/>
  <c r="K7" i="1"/>
  <c r="I7" i="1"/>
  <c r="H7" i="1"/>
  <c r="F7" i="1"/>
  <c r="E7" i="1"/>
  <c r="D7" i="1"/>
  <c r="N6" i="1"/>
  <c r="M6" i="1"/>
  <c r="L6" i="1"/>
  <c r="K6" i="1"/>
  <c r="J6" i="1"/>
  <c r="I6" i="1"/>
  <c r="H6" i="1"/>
  <c r="F6" i="1"/>
  <c r="E6" i="1"/>
  <c r="D6" i="1"/>
  <c r="N5" i="1"/>
  <c r="M5" i="1"/>
  <c r="L5" i="1"/>
  <c r="K5" i="1"/>
  <c r="J5" i="1"/>
  <c r="I5" i="1"/>
  <c r="H5" i="1"/>
  <c r="F5" i="1"/>
  <c r="E5" i="1"/>
  <c r="D5" i="1"/>
  <c r="C103" i="7" l="1"/>
  <c r="C105" i="7"/>
  <c r="C104" i="5"/>
  <c r="C105" i="5"/>
  <c r="C103" i="5"/>
  <c r="C102" i="5"/>
  <c r="C102" i="7"/>
  <c r="C104" i="7"/>
  <c r="C105" i="6"/>
  <c r="C104" i="6"/>
  <c r="C102" i="6"/>
  <c r="C103" i="6"/>
  <c r="C103" i="4"/>
  <c r="C105" i="4"/>
  <c r="C102" i="4"/>
  <c r="C104" i="4"/>
  <c r="C104" i="3"/>
  <c r="C105" i="3"/>
  <c r="C102" i="3"/>
  <c r="C103" i="3"/>
  <c r="G7" i="1"/>
  <c r="G5" i="1"/>
  <c r="G8" i="1"/>
  <c r="G6" i="1"/>
</calcChain>
</file>

<file path=xl/sharedStrings.xml><?xml version="1.0" encoding="utf-8"?>
<sst xmlns="http://schemas.openxmlformats.org/spreadsheetml/2006/main" count="439" uniqueCount="64">
  <si>
    <t>Team</t>
  </si>
  <si>
    <t>Valid bundles</t>
  </si>
  <si>
    <t>Invalid bundles</t>
  </si>
  <si>
    <t>Total</t>
  </si>
  <si>
    <t>Metrics</t>
  </si>
  <si>
    <t>Order</t>
  </si>
  <si>
    <t>Sub</t>
  </si>
  <si>
    <t>VB
(out of 25)</t>
  </si>
  <si>
    <t>VS</t>
  </si>
  <si>
    <t>IB</t>
  </si>
  <si>
    <t>IS
(= IC + NC)</t>
  </si>
  <si>
    <t>IC</t>
  </si>
  <si>
    <t>NC</t>
  </si>
  <si>
    <t>total nb streamlines</t>
  </si>
  <si>
    <t>mean OL</t>
  </si>
  <si>
    <t>mean OR</t>
  </si>
  <si>
    <t>mean ORn</t>
  </si>
  <si>
    <t>mean F1</t>
  </si>
  <si>
    <t>Mean over all teams</t>
  </si>
  <si>
    <t>± std</t>
  </si>
  <si>
    <t>Best team</t>
  </si>
  <si>
    <t>--</t>
  </si>
  <si>
    <t>Worst team</t>
  </si>
  <si>
    <t>CA</t>
  </si>
  <si>
    <t>CC</t>
  </si>
  <si>
    <t>CP</t>
  </si>
  <si>
    <t>CST left</t>
  </si>
  <si>
    <t>CST right</t>
  </si>
  <si>
    <t>Cg left</t>
  </si>
  <si>
    <t>Cg right</t>
  </si>
  <si>
    <t>FPT left</t>
  </si>
  <si>
    <t>FPT right</t>
  </si>
  <si>
    <t>Fornix</t>
  </si>
  <si>
    <t>ICP left</t>
  </si>
  <si>
    <t>ICP right</t>
  </si>
  <si>
    <t>ILF left</t>
  </si>
  <si>
    <t>ILF right</t>
  </si>
  <si>
    <t>MCP</t>
  </si>
  <si>
    <t>OR left</t>
  </si>
  <si>
    <t>OR right</t>
  </si>
  <si>
    <t>POPT left</t>
  </si>
  <si>
    <t>POPT right</t>
  </si>
  <si>
    <t>SCP left</t>
  </si>
  <si>
    <t>SCP right</t>
  </si>
  <si>
    <t>SLF left</t>
  </si>
  <si>
    <t>SLF right</t>
  </si>
  <si>
    <t>UF left</t>
  </si>
  <si>
    <t>UF right</t>
  </si>
  <si>
    <t>Mean</t>
  </si>
  <si>
    <t>Number of streamlines per bundle, per submission</t>
  </si>
  <si>
    <t>Table order</t>
  </si>
  <si>
    <t>Percentage of valid streamlines, per bundle, per submission</t>
  </si>
  <si>
    <t xml:space="preserve">Average = </t>
  </si>
  <si>
    <t xml:space="preserve">STD = </t>
  </si>
  <si>
    <t xml:space="preserve">Best = </t>
  </si>
  <si>
    <t xml:space="preserve">Worst = </t>
  </si>
  <si>
    <t>Overlap per bundle, per submission</t>
  </si>
  <si>
    <t>Overreach (OR) per bundle, per submission</t>
  </si>
  <si>
    <t>old IC</t>
  </si>
  <si>
    <t>old NC</t>
  </si>
  <si>
    <t>old IB</t>
  </si>
  <si>
    <t>Summary over all bundles</t>
  </si>
  <si>
    <t>Overeach (ORn) per bundle, per submission</t>
  </si>
  <si>
    <t>F1 (dice) score per bundle, per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</si>
</sst>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.0"/>
  </numFmts>
  <fonts count="22" x14ac:knownFonts="1">
    <font>
      <sz val="11"/>
      <color theme="1"/>
      <name val="Calibri"/>
      <scheme val="minor"/>
    </font>
    <font>
      <b/>
      <sz val="11"/>
      <color rgb="FFFFFFFF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A5A5A5"/>
      <name val="Calibri"/>
      <family val="2"/>
    </font>
    <font>
      <sz val="11"/>
      <color rgb="FF7F7F7F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rgb="FF2C2B2B"/>
      <name val="Arial"/>
      <family val="2"/>
    </font>
    <font>
      <sz val="9"/>
      <color theme="1"/>
      <name val="Calibri"/>
      <family val="2"/>
    </font>
    <font>
      <sz val="12"/>
      <color rgb="FF2C2B2B"/>
      <name val="Arial"/>
      <family val="2"/>
    </font>
    <font>
      <sz val="9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34998626667073579"/>
      <name val="Calibri"/>
      <family val="2"/>
    </font>
    <font>
      <sz val="11"/>
      <color theme="1"/>
      <name val="Calibri"/>
      <scheme val="minor"/>
    </font>
    <font>
      <sz val="11"/>
      <color theme="0" tint="-0.249977111117893"/>
      <name val="Calibri"/>
      <family val="2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1"/>
        <bgColor rgb="FF244061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rgb="FF953734"/>
        <bgColor rgb="FF95373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95B3D7"/>
      </top>
      <bottom/>
      <diagonal/>
    </border>
    <border>
      <left style="medium">
        <color rgb="FF000000"/>
      </left>
      <right/>
      <top style="thin">
        <color rgb="FF95B3D7"/>
      </top>
      <bottom/>
      <diagonal/>
    </border>
    <border>
      <left/>
      <right style="medium">
        <color rgb="FF000000"/>
      </right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 style="medium">
        <color rgb="FF000000"/>
      </left>
      <right/>
      <top style="thin">
        <color rgb="FF95B3D7"/>
      </top>
      <bottom/>
      <diagonal/>
    </border>
    <border>
      <left/>
      <right style="medium">
        <color rgb="FF000000"/>
      </right>
      <top style="thin">
        <color rgb="FF95B3D7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medium">
        <color rgb="FF000000"/>
      </right>
      <top style="thin">
        <color rgb="FF95B3D7"/>
      </top>
      <bottom style="thin">
        <color rgb="FF95B3D7"/>
      </bottom>
      <diagonal/>
    </border>
    <border>
      <left style="medium">
        <color rgb="FF000000"/>
      </left>
      <right/>
      <top style="thin">
        <color rgb="FF95B3D7"/>
      </top>
      <bottom style="thin">
        <color rgb="FF95B3D7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 style="thin">
        <color theme="4" tint="0.39997558519241921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209">
    <xf numFmtId="0" fontId="0" fillId="0" borderId="0" xfId="0"/>
    <xf numFmtId="3" fontId="1" fillId="2" borderId="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9" fontId="3" fillId="3" borderId="11" xfId="0" applyNumberFormat="1" applyFont="1" applyFill="1" applyBorder="1" applyAlignment="1">
      <alignment horizontal="center" vertical="center" wrapText="1"/>
    </xf>
    <xf numFmtId="9" fontId="3" fillId="3" borderId="12" xfId="0" applyNumberFormat="1" applyFont="1" applyFill="1" applyBorder="1" applyAlignment="1">
      <alignment horizontal="center" vertical="center" wrapText="1"/>
    </xf>
    <xf numFmtId="9" fontId="3" fillId="3" borderId="10" xfId="0" applyNumberFormat="1" applyFont="1" applyFill="1" applyBorder="1" applyAlignment="1">
      <alignment horizontal="center" vertical="center" wrapText="1"/>
    </xf>
    <xf numFmtId="3" fontId="3" fillId="3" borderId="13" xfId="0" applyNumberFormat="1" applyFont="1" applyFill="1" applyBorder="1" applyAlignment="1">
      <alignment horizontal="center" vertical="center" wrapText="1"/>
    </xf>
    <xf numFmtId="1" fontId="4" fillId="0" borderId="14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4" fontId="5" fillId="0" borderId="14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5" fillId="0" borderId="15" xfId="0" applyNumberFormat="1" applyFont="1" applyBorder="1" applyAlignment="1">
      <alignment horizontal="center" vertical="center"/>
    </xf>
    <xf numFmtId="166" fontId="4" fillId="0" borderId="16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9" fontId="5" fillId="0" borderId="15" xfId="0" applyNumberFormat="1" applyFont="1" applyBorder="1" applyAlignment="1">
      <alignment horizontal="center" vertical="center"/>
    </xf>
    <xf numFmtId="3" fontId="4" fillId="0" borderId="16" xfId="0" quotePrefix="1" applyNumberFormat="1" applyFont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5" fontId="4" fillId="0" borderId="19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65" fontId="4" fillId="0" borderId="18" xfId="0" applyNumberFormat="1" applyFont="1" applyBorder="1" applyAlignment="1">
      <alignment horizontal="center" vertical="center"/>
    </xf>
    <xf numFmtId="9" fontId="5" fillId="0" borderId="19" xfId="0" applyNumberFormat="1" applyFont="1" applyBorder="1" applyAlignment="1">
      <alignment horizontal="center" vertical="center"/>
    </xf>
    <xf numFmtId="3" fontId="4" fillId="0" borderId="20" xfId="0" quotePrefix="1" applyNumberFormat="1" applyFont="1" applyBorder="1" applyAlignment="1">
      <alignment horizontal="center" vertical="center"/>
    </xf>
    <xf numFmtId="165" fontId="4" fillId="0" borderId="17" xfId="0" applyNumberFormat="1" applyFon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9" fontId="4" fillId="0" borderId="15" xfId="0" applyNumberFormat="1" applyFont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  <xf numFmtId="1" fontId="4" fillId="4" borderId="14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9" fontId="4" fillId="4" borderId="15" xfId="0" applyNumberFormat="1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9" fontId="4" fillId="4" borderId="0" xfId="0" applyNumberFormat="1" applyFont="1" applyFill="1" applyAlignment="1">
      <alignment horizontal="center" vertical="center"/>
    </xf>
    <xf numFmtId="9" fontId="5" fillId="4" borderId="0" xfId="0" applyNumberFormat="1" applyFont="1" applyFill="1" applyAlignment="1">
      <alignment horizontal="center" vertical="center"/>
    </xf>
    <xf numFmtId="9" fontId="5" fillId="4" borderId="15" xfId="0" applyNumberFormat="1" applyFont="1" applyFill="1" applyBorder="1" applyAlignment="1">
      <alignment horizontal="center" vertical="center"/>
    </xf>
    <xf numFmtId="3" fontId="4" fillId="4" borderId="16" xfId="0" applyNumberFormat="1" applyFont="1" applyFill="1" applyBorder="1" applyAlignment="1">
      <alignment horizontal="center" vertical="center"/>
    </xf>
    <xf numFmtId="2" fontId="4" fillId="4" borderId="1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top"/>
    </xf>
    <xf numFmtId="0" fontId="9" fillId="3" borderId="22" xfId="0" applyFont="1" applyFill="1" applyBorder="1" applyAlignment="1">
      <alignment horizontal="center" vertical="top"/>
    </xf>
    <xf numFmtId="0" fontId="9" fillId="3" borderId="24" xfId="0" applyFont="1" applyFill="1" applyBorder="1" applyAlignment="1">
      <alignment horizontal="center" vertical="top" wrapText="1"/>
    </xf>
    <xf numFmtId="0" fontId="9" fillId="3" borderId="23" xfId="0" applyFont="1" applyFill="1" applyBorder="1" applyAlignment="1">
      <alignment horizontal="center" vertical="top" wrapText="1"/>
    </xf>
    <xf numFmtId="0" fontId="9" fillId="3" borderId="25" xfId="0" applyFont="1" applyFill="1" applyBorder="1" applyAlignment="1">
      <alignment horizontal="center" vertical="top" wrapText="1"/>
    </xf>
    <xf numFmtId="0" fontId="10" fillId="0" borderId="0" xfId="0" applyFont="1"/>
    <xf numFmtId="3" fontId="11" fillId="4" borderId="26" xfId="0" applyNumberFormat="1" applyFont="1" applyFill="1" applyBorder="1" applyAlignment="1">
      <alignment horizontal="right"/>
    </xf>
    <xf numFmtId="3" fontId="11" fillId="4" borderId="27" xfId="0" applyNumberFormat="1" applyFont="1" applyFill="1" applyBorder="1"/>
    <xf numFmtId="3" fontId="11" fillId="4" borderId="26" xfId="0" applyNumberFormat="1" applyFont="1" applyFill="1" applyBorder="1"/>
    <xf numFmtId="0" fontId="12" fillId="0" borderId="0" xfId="0" applyFont="1"/>
    <xf numFmtId="3" fontId="11" fillId="0" borderId="29" xfId="0" applyNumberFormat="1" applyFont="1" applyBorder="1" applyAlignment="1">
      <alignment horizontal="right"/>
    </xf>
    <xf numFmtId="3" fontId="11" fillId="0" borderId="30" xfId="0" applyNumberFormat="1" applyFont="1" applyBorder="1"/>
    <xf numFmtId="3" fontId="11" fillId="0" borderId="29" xfId="0" applyNumberFormat="1" applyFont="1" applyBorder="1"/>
    <xf numFmtId="3" fontId="11" fillId="4" borderId="32" xfId="0" applyNumberFormat="1" applyFont="1" applyFill="1" applyBorder="1" applyAlignment="1">
      <alignment horizontal="right"/>
    </xf>
    <xf numFmtId="3" fontId="11" fillId="4" borderId="33" xfId="0" applyNumberFormat="1" applyFont="1" applyFill="1" applyBorder="1"/>
    <xf numFmtId="3" fontId="11" fillId="4" borderId="32" xfId="0" applyNumberFormat="1" applyFont="1" applyFill="1" applyBorder="1"/>
    <xf numFmtId="0" fontId="9" fillId="5" borderId="35" xfId="0" applyFont="1" applyFill="1" applyBorder="1" applyAlignment="1">
      <alignment horizontal="center" vertical="top"/>
    </xf>
    <xf numFmtId="0" fontId="9" fillId="3" borderId="36" xfId="0" applyFont="1" applyFill="1" applyBorder="1" applyAlignment="1">
      <alignment horizontal="center" vertical="top"/>
    </xf>
    <xf numFmtId="0" fontId="9" fillId="3" borderId="37" xfId="0" applyFont="1" applyFill="1" applyBorder="1" applyAlignment="1">
      <alignment horizontal="center" vertical="top"/>
    </xf>
    <xf numFmtId="0" fontId="9" fillId="3" borderId="38" xfId="0" applyFont="1" applyFill="1" applyBorder="1" applyAlignment="1">
      <alignment horizontal="center" vertical="top" wrapText="1"/>
    </xf>
    <xf numFmtId="0" fontId="9" fillId="3" borderId="37" xfId="0" applyFont="1" applyFill="1" applyBorder="1" applyAlignment="1">
      <alignment horizontal="center" vertical="top" wrapText="1"/>
    </xf>
    <xf numFmtId="0" fontId="9" fillId="3" borderId="39" xfId="0" applyFont="1" applyFill="1" applyBorder="1" applyAlignment="1">
      <alignment horizontal="center" vertical="top" wrapText="1"/>
    </xf>
    <xf numFmtId="0" fontId="4" fillId="0" borderId="16" xfId="0" applyFont="1" applyBorder="1"/>
    <xf numFmtId="0" fontId="11" fillId="0" borderId="0" xfId="0" applyFont="1"/>
    <xf numFmtId="0" fontId="11" fillId="0" borderId="15" xfId="0" applyFont="1" applyBorder="1"/>
    <xf numFmtId="0" fontId="4" fillId="0" borderId="0" xfId="0" applyFont="1"/>
    <xf numFmtId="0" fontId="9" fillId="3" borderId="25" xfId="0" applyFont="1" applyFill="1" applyBorder="1" applyAlignment="1">
      <alignment horizontal="center" vertical="top"/>
    </xf>
    <xf numFmtId="3" fontId="11" fillId="4" borderId="28" xfId="0" applyNumberFormat="1" applyFont="1" applyFill="1" applyBorder="1" applyAlignment="1">
      <alignment horizontal="right"/>
    </xf>
    <xf numFmtId="165" fontId="11" fillId="4" borderId="27" xfId="0" applyNumberFormat="1" applyFont="1" applyFill="1" applyBorder="1"/>
    <xf numFmtId="165" fontId="11" fillId="4" borderId="26" xfId="0" applyNumberFormat="1" applyFont="1" applyFill="1" applyBorder="1"/>
    <xf numFmtId="165" fontId="11" fillId="4" borderId="28" xfId="0" applyNumberFormat="1" applyFont="1" applyFill="1" applyBorder="1"/>
    <xf numFmtId="3" fontId="11" fillId="0" borderId="31" xfId="0" applyNumberFormat="1" applyFont="1" applyBorder="1" applyAlignment="1">
      <alignment horizontal="right"/>
    </xf>
    <xf numFmtId="165" fontId="11" fillId="0" borderId="30" xfId="0" applyNumberFormat="1" applyFont="1" applyBorder="1"/>
    <xf numFmtId="165" fontId="11" fillId="0" borderId="29" xfId="0" applyNumberFormat="1" applyFont="1" applyBorder="1"/>
    <xf numFmtId="165" fontId="11" fillId="0" borderId="31" xfId="0" applyNumberFormat="1" applyFont="1" applyBorder="1"/>
    <xf numFmtId="3" fontId="11" fillId="4" borderId="34" xfId="0" applyNumberFormat="1" applyFont="1" applyFill="1" applyBorder="1" applyAlignment="1">
      <alignment horizontal="right"/>
    </xf>
    <xf numFmtId="165" fontId="11" fillId="4" borderId="33" xfId="0" applyNumberFormat="1" applyFont="1" applyFill="1" applyBorder="1"/>
    <xf numFmtId="165" fontId="11" fillId="4" borderId="32" xfId="0" applyNumberFormat="1" applyFont="1" applyFill="1" applyBorder="1"/>
    <xf numFmtId="165" fontId="11" fillId="4" borderId="34" xfId="0" applyNumberFormat="1" applyFont="1" applyFill="1" applyBorder="1"/>
    <xf numFmtId="3" fontId="11" fillId="0" borderId="40" xfId="0" applyNumberFormat="1" applyFont="1" applyBorder="1" applyAlignment="1">
      <alignment horizontal="right"/>
    </xf>
    <xf numFmtId="3" fontId="11" fillId="0" borderId="41" xfId="0" applyNumberFormat="1" applyFont="1" applyBorder="1" applyAlignment="1">
      <alignment horizontal="right"/>
    </xf>
    <xf numFmtId="165" fontId="11" fillId="0" borderId="42" xfId="0" applyNumberFormat="1" applyFont="1" applyBorder="1"/>
    <xf numFmtId="165" fontId="11" fillId="0" borderId="40" xfId="0" applyNumberFormat="1" applyFont="1" applyBorder="1"/>
    <xf numFmtId="165" fontId="11" fillId="0" borderId="41" xfId="0" applyNumberFormat="1" applyFont="1" applyBorder="1"/>
    <xf numFmtId="9" fontId="9" fillId="3" borderId="35" xfId="0" applyNumberFormat="1" applyFont="1" applyFill="1" applyBorder="1" applyAlignment="1">
      <alignment horizontal="center" vertical="top" wrapText="1"/>
    </xf>
    <xf numFmtId="0" fontId="9" fillId="3" borderId="39" xfId="0" applyFont="1" applyFill="1" applyBorder="1" applyAlignment="1">
      <alignment horizontal="center" vertical="top"/>
    </xf>
    <xf numFmtId="0" fontId="9" fillId="3" borderId="43" xfId="0" applyFont="1" applyFill="1" applyBorder="1" applyAlignment="1">
      <alignment horizontal="center" vertical="top" wrapText="1"/>
    </xf>
    <xf numFmtId="0" fontId="9" fillId="3" borderId="44" xfId="0" applyFont="1" applyFill="1" applyBorder="1" applyAlignment="1">
      <alignment horizontal="center" vertical="top" wrapText="1"/>
    </xf>
    <xf numFmtId="0" fontId="9" fillId="3" borderId="45" xfId="0" applyFont="1" applyFill="1" applyBorder="1" applyAlignment="1">
      <alignment horizontal="center" vertical="top" wrapText="1"/>
    </xf>
    <xf numFmtId="165" fontId="11" fillId="4" borderId="13" xfId="0" applyNumberFormat="1" applyFont="1" applyFill="1" applyBorder="1" applyAlignment="1">
      <alignment horizontal="right"/>
    </xf>
    <xf numFmtId="165" fontId="11" fillId="0" borderId="16" xfId="0" applyNumberFormat="1" applyFont="1" applyBorder="1" applyAlignment="1">
      <alignment horizontal="right"/>
    </xf>
    <xf numFmtId="0" fontId="4" fillId="0" borderId="15" xfId="0" applyFont="1" applyBorder="1"/>
    <xf numFmtId="2" fontId="9" fillId="3" borderId="24" xfId="0" applyNumberFormat="1" applyFont="1" applyFill="1" applyBorder="1" applyAlignment="1">
      <alignment horizontal="center" vertical="top" wrapText="1"/>
    </xf>
    <xf numFmtId="2" fontId="9" fillId="3" borderId="23" xfId="0" applyNumberFormat="1" applyFont="1" applyFill="1" applyBorder="1" applyAlignment="1">
      <alignment horizontal="center" vertical="top" wrapText="1"/>
    </xf>
    <xf numFmtId="2" fontId="11" fillId="4" borderId="27" xfId="0" applyNumberFormat="1" applyFont="1" applyFill="1" applyBorder="1"/>
    <xf numFmtId="2" fontId="11" fillId="4" borderId="26" xfId="0" applyNumberFormat="1" applyFont="1" applyFill="1" applyBorder="1"/>
    <xf numFmtId="2" fontId="11" fillId="0" borderId="30" xfId="0" applyNumberFormat="1" applyFont="1" applyBorder="1"/>
    <xf numFmtId="2" fontId="11" fillId="0" borderId="29" xfId="0" applyNumberFormat="1" applyFont="1" applyBorder="1"/>
    <xf numFmtId="2" fontId="11" fillId="4" borderId="33" xfId="0" applyNumberFormat="1" applyFont="1" applyFill="1" applyBorder="1"/>
    <xf numFmtId="2" fontId="11" fillId="4" borderId="32" xfId="0" applyNumberFormat="1" applyFont="1" applyFill="1" applyBorder="1"/>
    <xf numFmtId="2" fontId="11" fillId="0" borderId="42" xfId="0" applyNumberFormat="1" applyFont="1" applyBorder="1"/>
    <xf numFmtId="2" fontId="11" fillId="0" borderId="40" xfId="0" applyNumberFormat="1" applyFont="1" applyBorder="1"/>
    <xf numFmtId="2" fontId="9" fillId="5" borderId="35" xfId="0" applyNumberFormat="1" applyFont="1" applyFill="1" applyBorder="1" applyAlignment="1">
      <alignment horizontal="center" vertical="top"/>
    </xf>
    <xf numFmtId="2" fontId="9" fillId="3" borderId="43" xfId="0" applyNumberFormat="1" applyFont="1" applyFill="1" applyBorder="1" applyAlignment="1">
      <alignment horizontal="center" vertical="top" wrapText="1"/>
    </xf>
    <xf numFmtId="2" fontId="9" fillId="3" borderId="44" xfId="0" applyNumberFormat="1" applyFont="1" applyFill="1" applyBorder="1" applyAlignment="1">
      <alignment horizontal="center" vertical="top" wrapText="1"/>
    </xf>
    <xf numFmtId="2" fontId="9" fillId="3" borderId="45" xfId="0" applyNumberFormat="1" applyFont="1" applyFill="1" applyBorder="1" applyAlignment="1">
      <alignment horizontal="center" vertical="top" wrapText="1"/>
    </xf>
    <xf numFmtId="2" fontId="4" fillId="0" borderId="15" xfId="0" applyNumberFormat="1" applyFont="1" applyBorder="1"/>
    <xf numFmtId="0" fontId="0" fillId="0" borderId="0" xfId="0"/>
    <xf numFmtId="9" fontId="16" fillId="0" borderId="0" xfId="0" applyNumberFormat="1" applyFont="1" applyAlignment="1">
      <alignment horizontal="center" vertical="center"/>
    </xf>
    <xf numFmtId="9" fontId="16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5" fillId="0" borderId="0" xfId="0" applyFont="1"/>
    <xf numFmtId="1" fontId="3" fillId="3" borderId="14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9" fontId="3" fillId="3" borderId="15" xfId="0" applyNumberFormat="1" applyFont="1" applyFill="1" applyBorder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3" fontId="3" fillId="3" borderId="16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0" fillId="0" borderId="0" xfId="0"/>
    <xf numFmtId="3" fontId="11" fillId="0" borderId="34" xfId="0" applyNumberFormat="1" applyFont="1" applyBorder="1" applyAlignment="1">
      <alignment horizontal="right"/>
    </xf>
    <xf numFmtId="3" fontId="11" fillId="0" borderId="32" xfId="0" applyNumberFormat="1" applyFont="1" applyBorder="1"/>
    <xf numFmtId="0" fontId="9" fillId="5" borderId="15" xfId="0" applyFont="1" applyFill="1" applyBorder="1" applyAlignment="1">
      <alignment horizontal="center" vertical="top"/>
    </xf>
    <xf numFmtId="0" fontId="9" fillId="3" borderId="10" xfId="0" applyFont="1" applyFill="1" applyBorder="1" applyAlignment="1">
      <alignment horizontal="center" vertical="top"/>
    </xf>
    <xf numFmtId="0" fontId="9" fillId="3" borderId="46" xfId="0" applyFont="1" applyFill="1" applyBorder="1" applyAlignment="1">
      <alignment horizontal="center" vertical="top"/>
    </xf>
    <xf numFmtId="0" fontId="9" fillId="3" borderId="14" xfId="0" applyFont="1" applyFill="1" applyBorder="1" applyAlignment="1">
      <alignment horizontal="center" vertical="top" wrapText="1"/>
    </xf>
    <xf numFmtId="0" fontId="9" fillId="3" borderId="46" xfId="0" applyFont="1" applyFill="1" applyBorder="1" applyAlignment="1">
      <alignment horizontal="center" vertical="top" wrapText="1"/>
    </xf>
    <xf numFmtId="3" fontId="11" fillId="0" borderId="32" xfId="0" applyNumberFormat="1" applyFont="1" applyBorder="1" applyAlignment="1">
      <alignment horizontal="right"/>
    </xf>
    <xf numFmtId="3" fontId="11" fillId="0" borderId="33" xfId="0" applyNumberFormat="1" applyFont="1" applyBorder="1"/>
    <xf numFmtId="3" fontId="11" fillId="4" borderId="10" xfId="0" applyNumberFormat="1" applyFont="1" applyFill="1" applyBorder="1" applyAlignment="1">
      <alignment horizontal="right"/>
    </xf>
    <xf numFmtId="0" fontId="4" fillId="0" borderId="10" xfId="0" applyFont="1" applyBorder="1"/>
    <xf numFmtId="0" fontId="9" fillId="3" borderId="4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5" xfId="0" applyFont="1" applyBorder="1"/>
    <xf numFmtId="1" fontId="4" fillId="0" borderId="14" xfId="0" applyNumberFormat="1" applyFont="1" applyBorder="1" applyAlignment="1">
      <alignment horizontal="center" vertical="center"/>
    </xf>
    <xf numFmtId="0" fontId="0" fillId="0" borderId="0" xfId="0"/>
    <xf numFmtId="0" fontId="2" fillId="0" borderId="15" xfId="0" applyFont="1" applyBorder="1"/>
    <xf numFmtId="1" fontId="4" fillId="0" borderId="17" xfId="0" applyNumberFormat="1" applyFont="1" applyBorder="1" applyAlignment="1">
      <alignment horizontal="center" vertical="center"/>
    </xf>
    <xf numFmtId="0" fontId="2" fillId="0" borderId="18" xfId="0" applyFont="1" applyBorder="1"/>
    <xf numFmtId="0" fontId="2" fillId="0" borderId="19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left" vertical="top" wrapText="1"/>
    </xf>
    <xf numFmtId="165" fontId="0" fillId="0" borderId="0" xfId="0" applyNumberFormat="1"/>
    <xf numFmtId="165" fontId="0" fillId="0" borderId="0" xfId="1" applyNumberFormat="1" applyFont="1"/>
    <xf numFmtId="9" fontId="13" fillId="4" borderId="15" xfId="0" applyNumberFormat="1" applyFont="1" applyFill="1" applyBorder="1"/>
    <xf numFmtId="165" fontId="11" fillId="0" borderId="32" xfId="0" applyNumberFormat="1" applyFont="1" applyBorder="1"/>
    <xf numFmtId="9" fontId="9" fillId="3" borderId="15" xfId="0" applyNumberFormat="1" applyFont="1" applyFill="1" applyBorder="1" applyAlignment="1">
      <alignment horizontal="center" vertical="top" wrapText="1"/>
    </xf>
    <xf numFmtId="0" fontId="9" fillId="3" borderId="49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50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9" fillId="5" borderId="3" xfId="0" applyFont="1" applyFill="1" applyBorder="1" applyAlignment="1">
      <alignment horizontal="center" vertical="top"/>
    </xf>
    <xf numFmtId="165" fontId="11" fillId="4" borderId="15" xfId="0" applyNumberFormat="1" applyFont="1" applyFill="1" applyBorder="1" applyAlignment="1">
      <alignment horizontal="right"/>
    </xf>
    <xf numFmtId="165" fontId="11" fillId="0" borderId="15" xfId="0" applyNumberFormat="1" applyFont="1" applyBorder="1" applyAlignment="1">
      <alignment horizontal="right"/>
    </xf>
    <xf numFmtId="0" fontId="14" fillId="6" borderId="10" xfId="0" applyFont="1" applyFill="1" applyBorder="1" applyAlignment="1">
      <alignment horizontal="center" vertical="center"/>
    </xf>
    <xf numFmtId="0" fontId="11" fillId="0" borderId="10" xfId="0" applyFont="1" applyBorder="1"/>
    <xf numFmtId="0" fontId="0" fillId="0" borderId="10" xfId="0" applyBorder="1"/>
    <xf numFmtId="165" fontId="0" fillId="0" borderId="10" xfId="0" applyNumberFormat="1" applyBorder="1"/>
    <xf numFmtId="165" fontId="0" fillId="0" borderId="10" xfId="1" applyNumberFormat="1" applyFont="1" applyBorder="1"/>
    <xf numFmtId="165" fontId="18" fillId="0" borderId="0" xfId="0" applyNumberFormat="1" applyFont="1" applyAlignment="1">
      <alignment horizontal="center" vertical="center"/>
    </xf>
    <xf numFmtId="165" fontId="18" fillId="0" borderId="18" xfId="0" applyNumberFormat="1" applyFont="1" applyBorder="1" applyAlignment="1">
      <alignment horizontal="center" vertical="center"/>
    </xf>
    <xf numFmtId="9" fontId="18" fillId="0" borderId="0" xfId="0" applyNumberFormat="1" applyFont="1" applyAlignment="1">
      <alignment horizontal="center" vertical="center"/>
    </xf>
    <xf numFmtId="9" fontId="18" fillId="4" borderId="0" xfId="0" applyNumberFormat="1" applyFont="1" applyFill="1" applyAlignment="1">
      <alignment horizontal="center" vertical="center"/>
    </xf>
    <xf numFmtId="0" fontId="19" fillId="0" borderId="0" xfId="0" applyFont="1"/>
    <xf numFmtId="165" fontId="2" fillId="0" borderId="0" xfId="0" applyNumberFormat="1" applyFont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9" fontId="2" fillId="4" borderId="0" xfId="0" applyNumberFormat="1" applyFont="1" applyFill="1" applyAlignment="1">
      <alignment horizontal="center" vertical="center"/>
    </xf>
    <xf numFmtId="0" fontId="20" fillId="0" borderId="0" xfId="0" applyFont="1"/>
    <xf numFmtId="0" fontId="21" fillId="6" borderId="0" xfId="0" applyFont="1" applyFill="1" applyAlignment="1">
      <alignment horizontal="center" vertical="center"/>
    </xf>
    <xf numFmtId="1" fontId="4" fillId="7" borderId="14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9" fontId="4" fillId="7" borderId="15" xfId="0" applyNumberFormat="1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9" fontId="4" fillId="7" borderId="0" xfId="0" applyNumberFormat="1" applyFont="1" applyFill="1" applyAlignment="1">
      <alignment horizontal="center" vertical="center"/>
    </xf>
    <xf numFmtId="9" fontId="5" fillId="7" borderId="0" xfId="0" applyNumberFormat="1" applyFont="1" applyFill="1" applyAlignment="1">
      <alignment horizontal="center" vertical="center"/>
    </xf>
    <xf numFmtId="9" fontId="5" fillId="7" borderId="15" xfId="0" applyNumberFormat="1" applyFont="1" applyFill="1" applyBorder="1" applyAlignment="1">
      <alignment horizontal="center" vertical="center"/>
    </xf>
    <xf numFmtId="3" fontId="4" fillId="7" borderId="16" xfId="0" applyNumberFormat="1" applyFont="1" applyFill="1" applyBorder="1" applyAlignment="1">
      <alignment horizontal="center" vertical="center"/>
    </xf>
    <xf numFmtId="9" fontId="18" fillId="7" borderId="0" xfId="0" applyNumberFormat="1" applyFont="1" applyFill="1" applyAlignment="1">
      <alignment horizontal="center" vertical="center"/>
    </xf>
    <xf numFmtId="9" fontId="2" fillId="7" borderId="0" xfId="0" applyNumberFormat="1" applyFont="1" applyFill="1" applyAlignment="1">
      <alignment horizontal="center" vertical="center"/>
    </xf>
    <xf numFmtId="2" fontId="4" fillId="7" borderId="15" xfId="0" applyNumberFormat="1" applyFont="1" applyFill="1" applyBorder="1" applyAlignment="1">
      <alignment horizontal="center" vertical="center"/>
    </xf>
    <xf numFmtId="2" fontId="4" fillId="0" borderId="10" xfId="0" applyNumberFormat="1" applyFont="1" applyBorder="1"/>
    <xf numFmtId="2" fontId="9" fillId="5" borderId="3" xfId="0" applyNumberFormat="1" applyFont="1" applyFill="1" applyBorder="1" applyAlignment="1">
      <alignment horizontal="center" vertical="top"/>
    </xf>
    <xf numFmtId="2" fontId="11" fillId="4" borderId="15" xfId="0" applyNumberFormat="1" applyFont="1" applyFill="1" applyBorder="1" applyAlignment="1">
      <alignment horizontal="right"/>
    </xf>
    <xf numFmtId="2" fontId="11" fillId="0" borderId="15" xfId="0" applyNumberFormat="1" applyFont="1" applyBorder="1" applyAlignment="1">
      <alignment horizontal="right"/>
    </xf>
    <xf numFmtId="2" fontId="11" fillId="0" borderId="32" xfId="0" applyNumberFormat="1" applyFont="1" applyBorder="1"/>
    <xf numFmtId="2" fontId="0" fillId="0" borderId="10" xfId="1" applyNumberFormat="1" applyFont="1" applyBorder="1"/>
  </cellXfs>
  <cellStyles count="2">
    <cellStyle name="Normal" xfId="0" builtinId="0"/>
    <cellStyle name="Pourcentage" xfId="1" builtinId="5"/>
  </cellStyles>
  <dxfs count="1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 style="medium">
          <color rgb="FF000000"/>
        </left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 style="medium">
          <color rgb="FF000000"/>
        </left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 style="medium">
          <color rgb="FF000000"/>
        </left>
        <right/>
        <top style="thin">
          <color rgb="FF95B3D7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numFmt numFmtId="2" formatCode="0.00"/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 style="medium">
          <color rgb="FF000000"/>
        </left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3" formatCode="0%"/>
      <fill>
        <patternFill patternType="solid">
          <fgColor rgb="FFDBE5F1"/>
          <bgColor rgb="FFDBE5F1"/>
        </patternFill>
      </fill>
      <border diagonalUp="0" diagonalDown="0">
        <left/>
        <right style="medium">
          <color rgb="FF000000"/>
        </right>
        <top/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 style="medium">
          <color rgb="FF000000"/>
        </left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95B3D7"/>
        </top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6C67F-08AF-4A2F-8D90-4ACE9A43B522}" name="Tableau1" displayName="Tableau1" ref="A2:AC98" totalsRowShown="0" headerRowDxfId="159" dataDxfId="158" tableBorderDxfId="157">
  <autoFilter ref="A2:AC98" xr:uid="{F366C67F-08AF-4A2F-8D90-4ACE9A43B522}"/>
  <tableColumns count="29">
    <tableColumn id="1" xr3:uid="{171309B7-3687-4299-BE5B-B9F7A8D938F5}" name="Total" dataDxfId="156">
      <calculatedColumnFormula>SUM(E3:AC3)</calculatedColumnFormula>
    </tableColumn>
    <tableColumn id="29" xr3:uid="{B9A0F0FD-608D-4FC7-970D-746E5CEA2353}" name="Table order" dataDxfId="155"/>
    <tableColumn id="2" xr3:uid="{86F7AE4A-178B-4792-A438-FCF6E1C18F0B}" name="Team" dataDxfId="154"/>
    <tableColumn id="3" xr3:uid="{185B3539-1262-4192-A85C-A2ECFA0956CC}" name="Sub" dataDxfId="153"/>
    <tableColumn id="4" xr3:uid="{58093F58-A621-47F3-91D3-0DAF406502D5}" name="CA" dataDxfId="152"/>
    <tableColumn id="5" xr3:uid="{7D05096A-E369-4590-BCD6-DC2085AD8995}" name="CC" dataDxfId="151"/>
    <tableColumn id="6" xr3:uid="{29C575A7-1A5E-4EC5-BF88-2F404823380B}" name="CP" dataDxfId="150"/>
    <tableColumn id="7" xr3:uid="{F51F811E-A69A-4CF0-BBC1-C52CF3D78E90}" name="CST left" dataDxfId="149"/>
    <tableColumn id="8" xr3:uid="{6D83684B-3AF4-428C-8277-F1890327C6FD}" name="CST right" dataDxfId="148"/>
    <tableColumn id="9" xr3:uid="{C245D521-0F65-4BFB-A4E3-A425ED854F6D}" name="Cg left" dataDxfId="147"/>
    <tableColumn id="10" xr3:uid="{E489C120-35BC-475C-82DD-242F96E8988E}" name="Cg right" dataDxfId="146"/>
    <tableColumn id="11" xr3:uid="{BC666D24-F283-49BB-8554-F363AAF860B6}" name="FPT left" dataDxfId="145"/>
    <tableColumn id="12" xr3:uid="{777AF6E2-8311-4B86-AA10-8542600EFEC8}" name="FPT right" dataDxfId="144"/>
    <tableColumn id="13" xr3:uid="{5BB14B8D-49EA-4048-8FA6-695E0A430219}" name="Fornix" dataDxfId="143"/>
    <tableColumn id="14" xr3:uid="{0882FF18-79A3-4029-94DD-F9BB95A15805}" name="ICP left" dataDxfId="142"/>
    <tableColumn id="15" xr3:uid="{D7D75452-6A12-4432-971F-BDF4C484D7E9}" name="ICP right" dataDxfId="141"/>
    <tableColumn id="16" xr3:uid="{38C33826-AA0C-49B1-A534-7F41DDDAC2B6}" name="ILF left" dataDxfId="140"/>
    <tableColumn id="17" xr3:uid="{F966FE4D-7829-4971-8A39-1C77CDDABAA9}" name="ILF right" dataDxfId="139"/>
    <tableColumn id="18" xr3:uid="{A71EF729-F9EA-404B-9350-3EBF32AA292F}" name="MCP" dataDxfId="138"/>
    <tableColumn id="19" xr3:uid="{05EF11EC-458B-4557-9171-966A798ABB04}" name="OR left" dataDxfId="137"/>
    <tableColumn id="20" xr3:uid="{A5DD810D-3962-4483-901F-AF1C7F99EEE8}" name="OR right" dataDxfId="136"/>
    <tableColumn id="21" xr3:uid="{B8A398D3-AF5F-40A7-B826-D79A84D02A8E}" name="POPT left" dataDxfId="135"/>
    <tableColumn id="22" xr3:uid="{191A2968-C5A1-438C-AB74-56A06E406D9F}" name="POPT right" dataDxfId="134"/>
    <tableColumn id="23" xr3:uid="{EC6215C3-CA8C-4563-8F07-111F5A9937D9}" name="SCP left" dataDxfId="133"/>
    <tableColumn id="24" xr3:uid="{94B92C90-E395-49B9-BABE-2CFBDD14BC21}" name="SCP right" dataDxfId="132"/>
    <tableColumn id="25" xr3:uid="{DE35510E-2048-4CB6-8EEF-7A9FD2D061A1}" name="SLF left" dataDxfId="131"/>
    <tableColumn id="26" xr3:uid="{79F2A5F2-6095-4215-A477-4097C11B8F55}" name="SLF right" dataDxfId="130"/>
    <tableColumn id="27" xr3:uid="{1A4BD0B6-7305-472F-B37B-33C34C1FE94D}" name="UF left" dataDxfId="129"/>
    <tableColumn id="28" xr3:uid="{D0592248-9EE4-4FEE-8108-3B510D22B723}" name="UF right" dataDxfId="1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95CB8F-0504-4517-89B6-7D1ED06D51B7}" name="Tableau2" displayName="Tableau2" ref="A2:AC98" totalsRowShown="0" headerRowDxfId="96" dataDxfId="97" tableBorderDxfId="127">
  <autoFilter ref="A2:AC98" xr:uid="{9D95CB8F-0504-4517-89B6-7D1ED06D51B7}"/>
  <sortState xmlns:xlrd2="http://schemas.microsoft.com/office/spreadsheetml/2017/richdata2" ref="A3:AC98">
    <sortCondition ref="B2:B98"/>
  </sortState>
  <tableColumns count="29">
    <tableColumn id="1" xr3:uid="{9206B8A1-DA5A-4148-8A1F-BCE911146072}" name="Total" dataDxfId="126">
      <calculatedColumnFormula>SUM(E3:AC3)</calculatedColumnFormula>
    </tableColumn>
    <tableColumn id="2" xr3:uid="{92B3DE41-62C7-42B7-A8A8-4F0179B71EC6}" name="Table order" dataDxfId="125"/>
    <tableColumn id="3" xr3:uid="{5E72BD78-660C-483A-A6E1-FB67AA72B093}" name="Team" dataDxfId="124"/>
    <tableColumn id="4" xr3:uid="{89D5EB11-5F8B-4146-8C03-5199C1C08012}" name="Sub" dataDxfId="123"/>
    <tableColumn id="5" xr3:uid="{586B8410-C6B4-4A02-91C5-7107B3068B4E}" name="CA" dataDxfId="122"/>
    <tableColumn id="6" xr3:uid="{19382BE2-BB60-4CB6-BB5E-4C5857BA753E}" name="CC" dataDxfId="121"/>
    <tableColumn id="7" xr3:uid="{1FD86B37-BCD5-4C4C-B509-BA884CE8187B}" name="CP" dataDxfId="120"/>
    <tableColumn id="8" xr3:uid="{D4996511-BF29-4C3F-A1CF-C3DD88E69A0F}" name="CST left" dataDxfId="119"/>
    <tableColumn id="9" xr3:uid="{ECD5F8AD-4F77-482C-915A-0039700C1CC4}" name="CST right" dataDxfId="118"/>
    <tableColumn id="10" xr3:uid="{CACB2879-67B7-4909-88A9-809C06A8100A}" name="Cg left" dataDxfId="117"/>
    <tableColumn id="11" xr3:uid="{A5A8458F-5C98-45B4-AD44-F86E20BFBEC3}" name="Cg right" dataDxfId="116"/>
    <tableColumn id="12" xr3:uid="{AF2E848D-4187-469C-A547-53351418531E}" name="FPT left" dataDxfId="115"/>
    <tableColumn id="13" xr3:uid="{FE24033C-5462-444F-A8AC-9C1D39A284FE}" name="FPT right" dataDxfId="114"/>
    <tableColumn id="14" xr3:uid="{184DD1A2-94AB-437E-86BA-B1752D9E0931}" name="Fornix" dataDxfId="113"/>
    <tableColumn id="15" xr3:uid="{078BC9B0-B78E-4C6A-A848-D529EE951A5F}" name="ICP left" dataDxfId="112"/>
    <tableColumn id="16" xr3:uid="{D88AABA7-7FD4-4EBA-B25A-12E0E72A5099}" name="ICP right" dataDxfId="111"/>
    <tableColumn id="17" xr3:uid="{4440F28B-BF9F-43D7-8584-2B84587ECB1D}" name="ILF left" dataDxfId="110"/>
    <tableColumn id="18" xr3:uid="{B7BDC1D6-ABEA-44B3-8D8B-FA5B01391924}" name="ILF right" dataDxfId="109"/>
    <tableColumn id="19" xr3:uid="{34BC0E5A-82C6-446A-88DB-C81AB0C289FD}" name="MCP" dataDxfId="108"/>
    <tableColumn id="20" xr3:uid="{6831EDE0-FB3A-4AC0-BAE1-CA3E4DBCDAE1}" name="OR left" dataDxfId="107"/>
    <tableColumn id="21" xr3:uid="{DE94D9D9-07B2-4390-8526-D8E2140D6F5A}" name="OR right" dataDxfId="106"/>
    <tableColumn id="22" xr3:uid="{9C9EA93E-D6E4-4519-8902-B39DCE76A91F}" name="POPT left" dataDxfId="105"/>
    <tableColumn id="23" xr3:uid="{BF222DD7-E932-42E9-AF2A-469E58139853}" name="POPT right" dataDxfId="104"/>
    <tableColumn id="24" xr3:uid="{8F04219B-4885-4D44-931B-4F47F9DBB0C3}" name="SCP left" dataDxfId="103"/>
    <tableColumn id="25" xr3:uid="{7709F9AF-8B09-43DB-9275-E362FE8F7F19}" name="SCP right" dataDxfId="102"/>
    <tableColumn id="26" xr3:uid="{1B0B81D2-93D1-464E-886F-3490AFC3A5F1}" name="SLF left" dataDxfId="101"/>
    <tableColumn id="27" xr3:uid="{19FEC7A8-EA9A-4762-9C9A-FAE9169A0EED}" name="SLF right" dataDxfId="100"/>
    <tableColumn id="28" xr3:uid="{10772001-19AA-4CFF-B712-9242041C67F8}" name="UF left" dataDxfId="99"/>
    <tableColumn id="29" xr3:uid="{90BF8A1B-8D50-4CD1-B3A7-25AF4ECCBD4E}" name="UF right" dataDxfId="9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D20BED-CD9F-4C5C-A11B-D3ADFD4B741C}" name="Tableau3" displayName="Tableau3" ref="A2:AC98" totalsRowShown="0" headerRowDxfId="89" dataDxfId="90" tableBorderDxfId="95">
  <autoFilter ref="A2:AC98" xr:uid="{E4D20BED-CD9F-4C5C-A11B-D3ADFD4B741C}"/>
  <sortState xmlns:xlrd2="http://schemas.microsoft.com/office/spreadsheetml/2017/richdata2" ref="A3:AC98">
    <sortCondition ref="B2:B98"/>
  </sortState>
  <tableColumns count="29">
    <tableColumn id="1" xr3:uid="{684F1E03-F874-49FE-B34B-4AD6F691298F}" name="Mean" dataDxfId="94">
      <calculatedColumnFormula>AVERAGE(E3:AD3)</calculatedColumnFormula>
    </tableColumn>
    <tableColumn id="2" xr3:uid="{C5BF1B0A-0C17-4A13-9ADA-7D130ED6083F}" name="Table order" dataDxfId="93"/>
    <tableColumn id="3" xr3:uid="{2DAE7F8F-5F4D-4395-BD26-592BFA0CB4BF}" name="Team" dataDxfId="92"/>
    <tableColumn id="4" xr3:uid="{7668C79A-4D53-4F43-B6EB-C9C74C6F48DB}" name="Sub" dataDxfId="91"/>
    <tableColumn id="5" xr3:uid="{D9F5F4C9-E166-41EB-842A-5042F45BA69F}" name="CA" dataDxfId="74"/>
    <tableColumn id="6" xr3:uid="{44EC4647-CE8B-40FF-BF45-2750A931FFBE}" name="CC" dataDxfId="73"/>
    <tableColumn id="7" xr3:uid="{0AAB7B81-B7B2-424B-80A5-238765F8993B}" name="CP" dataDxfId="72"/>
    <tableColumn id="8" xr3:uid="{8377D26C-ED4E-448D-B08D-516643F2591A}" name="CST left" dataDxfId="71"/>
    <tableColumn id="9" xr3:uid="{EEA5A217-FF1D-4E6E-BA88-2D8172161E79}" name="CST right" dataDxfId="70"/>
    <tableColumn id="10" xr3:uid="{C3E4DD0A-73D8-4E9E-99D3-7FF1E8000E6B}" name="Cg left" dataDxfId="69"/>
    <tableColumn id="11" xr3:uid="{72B0891E-6818-4BE7-9433-9418245A3E00}" name="Cg right" dataDxfId="68"/>
    <tableColumn id="12" xr3:uid="{8E140F91-FB74-4519-8B88-107F414FEBCA}" name="FPT left" dataDxfId="67"/>
    <tableColumn id="13" xr3:uid="{0090FA72-53AD-4662-BAAB-94118E7A32E2}" name="FPT right" dataDxfId="66"/>
    <tableColumn id="14" xr3:uid="{22E3A020-057C-4DA7-A506-ADBB671B6912}" name="Fornix" dataDxfId="65"/>
    <tableColumn id="15" xr3:uid="{E6C64852-7432-46AF-B448-F272A41634C1}" name="ICP left" dataDxfId="64"/>
    <tableColumn id="16" xr3:uid="{706C7D81-E92B-4680-9DDA-16390CF5788E}" name="ICP right" dataDxfId="63"/>
    <tableColumn id="17" xr3:uid="{96605C42-3C44-40F0-B146-2E7F415DC539}" name="ILF left" dataDxfId="62"/>
    <tableColumn id="18" xr3:uid="{2D455B82-EE2C-4C08-8A26-D66F17A866AE}" name="ILF right" dataDxfId="61"/>
    <tableColumn id="19" xr3:uid="{DE4D1110-ED1F-45EE-A0AE-03BB5BA64DAF}" name="MCP" dataDxfId="60"/>
    <tableColumn id="20" xr3:uid="{9C9D3216-F375-4B1D-AFA1-D2616FFB89C8}" name="OR left" dataDxfId="59"/>
    <tableColumn id="21" xr3:uid="{F63A74A7-944B-47B5-9398-0C614BB299A1}" name="OR right" dataDxfId="58"/>
    <tableColumn id="22" xr3:uid="{C03ACC3F-2879-4B9E-914C-9C9DEBC3EAE0}" name="POPT left" dataDxfId="57"/>
    <tableColumn id="23" xr3:uid="{4C9AD444-D8DE-4389-A8D4-DD3FC2B8AFD7}" name="POPT right" dataDxfId="56"/>
    <tableColumn id="24" xr3:uid="{A934EA59-16F9-48B6-AD1A-6340D943AF05}" name="SCP left" dataDxfId="55"/>
    <tableColumn id="25" xr3:uid="{490FD7A5-2380-4B89-881B-819028744131}" name="SCP right" dataDxfId="54"/>
    <tableColumn id="26" xr3:uid="{EB2843EC-7438-4111-97B7-52A3F589B458}" name="SLF left" dataDxfId="53"/>
    <tableColumn id="27" xr3:uid="{1AEFA6FB-A1C8-4948-8B23-127A2DFD6CC3}" name="SLF right" dataDxfId="52"/>
    <tableColumn id="28" xr3:uid="{DE8D1C64-A2B3-4429-9B94-524FA9B63E15}" name="UF left" dataDxfId="51"/>
    <tableColumn id="29" xr3:uid="{531A2B4B-2512-480E-9ECF-90B27775C052}" name="UF right" dataDxfId="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065E00-54C1-465A-A739-ABD995033C0D}" name="Tableau4" displayName="Tableau4" ref="A2:AC98" totalsRowShown="0" headerRowDxfId="82" dataDxfId="83" tableBorderDxfId="88">
  <autoFilter ref="A2:AC98" xr:uid="{CE065E00-54C1-465A-A739-ABD995033C0D}"/>
  <sortState xmlns:xlrd2="http://schemas.microsoft.com/office/spreadsheetml/2017/richdata2" ref="A3:AC98">
    <sortCondition ref="B2:B98"/>
  </sortState>
  <tableColumns count="29">
    <tableColumn id="1" xr3:uid="{D8D5B247-BE8D-4DEB-87D1-4AB743957FF0}" name="Mean" dataDxfId="87">
      <calculatedColumnFormula>AVERAGE(E3:AD3)</calculatedColumnFormula>
    </tableColumn>
    <tableColumn id="2" xr3:uid="{A5D6E1C3-4541-4B47-BFFC-4E993D151D23}" name="Table order" dataDxfId="86"/>
    <tableColumn id="3" xr3:uid="{106E17F8-422E-46EB-86EB-A7C48830505A}" name="Team" dataDxfId="85"/>
    <tableColumn id="4" xr3:uid="{89F9344F-64F7-4618-8867-E85D76E593E7}" name="Sub" dataDxfId="84"/>
    <tableColumn id="5" xr3:uid="{CB6F3261-4EDC-4D1C-85E2-D9ED54A21A48}" name="CA" dataDxfId="49"/>
    <tableColumn id="6" xr3:uid="{1AFE947E-BB6F-409B-9C9D-63ACF195E073}" name="CC" dataDxfId="48"/>
    <tableColumn id="7" xr3:uid="{9E9E0B4A-8418-485F-9856-66FB4D40191A}" name="CP" dataDxfId="47"/>
    <tableColumn id="8" xr3:uid="{EBA7E623-B46C-4C0C-9022-48C9B2281012}" name="CST left" dataDxfId="46"/>
    <tableColumn id="9" xr3:uid="{0F5BF8B7-2D51-47BD-A8EA-6019C0E7C272}" name="CST right" dataDxfId="45"/>
    <tableColumn id="10" xr3:uid="{C8A35326-2886-4F1D-B7DD-F26F468CD1BB}" name="Cg left" dataDxfId="44"/>
    <tableColumn id="11" xr3:uid="{E1CE8CFA-7D05-4AD4-9BE1-4F4C846B34B1}" name="Cg right" dataDxfId="43"/>
    <tableColumn id="12" xr3:uid="{82DBF4F2-13B0-43E4-8CAE-41B44C0C1F34}" name="FPT left" dataDxfId="42"/>
    <tableColumn id="13" xr3:uid="{D1334361-080C-4A5A-9C7E-620B9651BD12}" name="FPT right" dataDxfId="41"/>
    <tableColumn id="14" xr3:uid="{2D40493E-E9D9-476A-A813-8A1D6275F33A}" name="Fornix" dataDxfId="40"/>
    <tableColumn id="15" xr3:uid="{E1B0CF6E-B4FB-48D8-9281-0C5594086C4A}" name="ICP left" dataDxfId="39"/>
    <tableColumn id="16" xr3:uid="{C950DE69-88B0-4327-AB2F-344F1B0279C8}" name="ICP right" dataDxfId="38"/>
    <tableColumn id="17" xr3:uid="{664AD568-74B4-4A86-AA37-DCCB95A5E7CD}" name="ILF left" dataDxfId="37"/>
    <tableColumn id="18" xr3:uid="{E80C3510-4391-42C2-8DE8-2EB2B2EC1E66}" name="ILF right" dataDxfId="36"/>
    <tableColumn id="19" xr3:uid="{95A584FE-F25E-43AF-878A-3C846A00CC79}" name="MCP" dataDxfId="35"/>
    <tableColumn id="20" xr3:uid="{E0D07128-301A-47DD-A4CB-8B934A2FE729}" name="OR left" dataDxfId="34"/>
    <tableColumn id="21" xr3:uid="{FAC464E0-A5D3-4E47-B8A3-19F8C138D28B}" name="OR right" dataDxfId="33"/>
    <tableColumn id="22" xr3:uid="{3B24F94C-0F13-4589-ABDA-52D4E2439BED}" name="POPT left" dataDxfId="32"/>
    <tableColumn id="23" xr3:uid="{631A0A4E-790E-42DA-A738-EC20A13FE596}" name="POPT right" dataDxfId="31"/>
    <tableColumn id="24" xr3:uid="{328FE2D8-3B31-46D6-873D-15128CBA41DF}" name="SCP left" dataDxfId="30"/>
    <tableColumn id="25" xr3:uid="{C2B1E93F-7A78-4E68-A78C-709934AD104E}" name="SCP right" dataDxfId="29"/>
    <tableColumn id="26" xr3:uid="{F302145F-7F1D-4379-8C8E-E8C67F001838}" name="SLF left" dataDxfId="28"/>
    <tableColumn id="27" xr3:uid="{EEC9225D-9D9D-4FE2-8A2E-599C0CA14150}" name="SLF right" dataDxfId="27"/>
    <tableColumn id="28" xr3:uid="{4D194F90-CA44-40E3-98FB-67A146060A2A}" name="UF left" dataDxfId="26"/>
    <tableColumn id="29" xr3:uid="{AA75B362-CCA8-40D6-9CEE-B7B3CAE33F96}" name="UF right" dataDxf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D1E681-B5F8-4622-A5C8-F48F2A29B6DD}" name="Tableau5" displayName="Tableau5" ref="A2:AC98" totalsRowShown="0" headerRowDxfId="75" dataDxfId="76" tableBorderDxfId="81">
  <autoFilter ref="A2:AC98" xr:uid="{0ED1E681-B5F8-4622-A5C8-F48F2A29B6DD}"/>
  <sortState xmlns:xlrd2="http://schemas.microsoft.com/office/spreadsheetml/2017/richdata2" ref="A3:AC98">
    <sortCondition ref="B2:B98"/>
  </sortState>
  <tableColumns count="29">
    <tableColumn id="1" xr3:uid="{C1B32082-BF29-443D-B84E-4C9662C9AAAE}" name="Mean" dataDxfId="80">
      <calculatedColumnFormula>AVERAGE(E3:AD3)</calculatedColumnFormula>
    </tableColumn>
    <tableColumn id="2" xr3:uid="{C3E46509-239F-428C-9D4B-E49D51E23D63}" name="Table order" dataDxfId="79"/>
    <tableColumn id="3" xr3:uid="{BEA7C8AF-0534-4519-875B-32C4D153B324}" name="Team" dataDxfId="78"/>
    <tableColumn id="4" xr3:uid="{1E66BF70-1ACE-43BA-AB5B-00464804CA8B}" name="Sub" dataDxfId="77"/>
    <tableColumn id="5" xr3:uid="{93B22000-6F65-4F67-8BA9-895415A47076}" name="CA" dataDxfId="24"/>
    <tableColumn id="6" xr3:uid="{29E32BF9-4D14-4756-9612-38D3A3EBB0FC}" name="CC" dataDxfId="23"/>
    <tableColumn id="7" xr3:uid="{C480DAEC-3769-476E-BD1C-0DB1F2996204}" name="CP" dataDxfId="22"/>
    <tableColumn id="8" xr3:uid="{186EC991-3975-48EE-8D52-FE45152B88D1}" name="CST left" dataDxfId="21"/>
    <tableColumn id="9" xr3:uid="{807BD203-8425-423B-B615-F6FCEC80F3D4}" name="CST right" dataDxfId="20"/>
    <tableColumn id="10" xr3:uid="{C549B9C9-AF95-4B9C-8855-D4587C95ED17}" name="Cg left" dataDxfId="19"/>
    <tableColumn id="11" xr3:uid="{BF4E79C8-7DB5-4B8B-B0D0-FD12E9ABCD0E}" name="Cg right" dataDxfId="18"/>
    <tableColumn id="12" xr3:uid="{C162AE12-5CE7-4CD3-87D1-D7D58248EE60}" name="FPT left" dataDxfId="17"/>
    <tableColumn id="13" xr3:uid="{829C461E-AD2E-44E1-B821-4ABEB38C775F}" name="FPT right" dataDxfId="16"/>
    <tableColumn id="14" xr3:uid="{5AB95297-6142-4F06-BEF4-602D4CF3B512}" name="Fornix" dataDxfId="15"/>
    <tableColumn id="15" xr3:uid="{E94A1528-A9F8-42AF-8288-8EBA0ED77830}" name="ICP left" dataDxfId="14"/>
    <tableColumn id="16" xr3:uid="{AEC4189E-E4E8-466C-BA6B-37A7B3FF82BE}" name="ICP right" dataDxfId="13"/>
    <tableColumn id="17" xr3:uid="{CDF70E6E-0CD6-45DB-A3C8-E3DD4732CF8D}" name="ILF left" dataDxfId="12"/>
    <tableColumn id="18" xr3:uid="{649DFDEB-177A-49FA-A357-BF92A9F087D4}" name="ILF right" dataDxfId="11"/>
    <tableColumn id="19" xr3:uid="{5DB71153-004D-4003-B590-C4CB7CDEAFA6}" name="MCP" dataDxfId="10"/>
    <tableColumn id="20" xr3:uid="{E9973F40-131D-497F-9AD0-CC591907F6A5}" name="OR left" dataDxfId="9"/>
    <tableColumn id="21" xr3:uid="{AEB8B650-D8D3-4919-815A-48E00355D1F2}" name="OR right" dataDxfId="8"/>
    <tableColumn id="22" xr3:uid="{1D8B72EE-EEC7-4CEF-89E5-3769A50524F9}" name="POPT left" dataDxfId="7"/>
    <tableColumn id="23" xr3:uid="{4B7579C9-71C1-450F-A7E6-820F09CC89F3}" name="POPT right" dataDxfId="6"/>
    <tableColumn id="24" xr3:uid="{C7B4F2D4-A2F6-40AF-9E50-9D0FC168ED1D}" name="SCP left" dataDxfId="5"/>
    <tableColumn id="25" xr3:uid="{D6605AE2-0D13-4977-8851-79F9AC366AE6}" name="SCP right" dataDxfId="4"/>
    <tableColumn id="26" xr3:uid="{81CA0A71-EFB7-4436-A337-1015A3FFB87B}" name="SLF left" dataDxfId="3"/>
    <tableColumn id="27" xr3:uid="{09990E42-CD04-43E3-8FF0-5EF4DB27FB20}" name="SLF right" dataDxfId="2"/>
    <tableColumn id="28" xr3:uid="{E96F3AC7-CEA6-427A-8B18-EB652ECB44BA}" name="UF left" dataDxfId="1"/>
    <tableColumn id="29" xr3:uid="{849AC614-4BF9-41A8-9A72-B26F68D4A744}" name="UF righ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010"/>
  <sheetViews>
    <sheetView tabSelected="1" topLeftCell="D1" workbookViewId="0">
      <selection activeCell="F17" sqref="F17"/>
    </sheetView>
  </sheetViews>
  <sheetFormatPr baseColWidth="10" defaultColWidth="14.42578125" defaultRowHeight="15" customHeight="1" x14ac:dyDescent="0.25"/>
  <cols>
    <col min="1" max="1" width="9.5703125" customWidth="1"/>
    <col min="2" max="2" width="9.85546875" customWidth="1"/>
    <col min="3" max="3" width="9.28515625" customWidth="1"/>
    <col min="4" max="6" width="12.7109375" customWidth="1"/>
    <col min="7" max="7" width="14.140625" customWidth="1"/>
    <col min="8" max="10" width="12.7109375" customWidth="1"/>
    <col min="11" max="11" width="13.28515625" bestFit="1" customWidth="1"/>
    <col min="12" max="12" width="13.5703125" style="183" hidden="1" customWidth="1"/>
    <col min="13" max="13" width="12.7109375" style="188" customWidth="1"/>
    <col min="14" max="14" width="12.7109375" customWidth="1"/>
    <col min="15" max="25" width="11.42578125" customWidth="1"/>
  </cols>
  <sheetData>
    <row r="1" spans="1:25" s="134" customFormat="1" ht="33" customHeight="1" x14ac:dyDescent="0.25">
      <c r="A1" s="189" t="s">
        <v>61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</row>
    <row r="2" spans="1:25" s="134" customFormat="1" ht="15" customHeight="1" x14ac:dyDescent="0.25">
      <c r="L2" s="183"/>
      <c r="M2" s="188"/>
    </row>
    <row r="3" spans="1:25" ht="31.5" customHeight="1" x14ac:dyDescent="0.25">
      <c r="A3" s="156" t="s">
        <v>0</v>
      </c>
      <c r="B3" s="157"/>
      <c r="C3" s="158"/>
      <c r="D3" s="159" t="s">
        <v>1</v>
      </c>
      <c r="E3" s="149"/>
      <c r="F3" s="159" t="s">
        <v>2</v>
      </c>
      <c r="G3" s="148"/>
      <c r="H3" s="148"/>
      <c r="I3" s="149"/>
      <c r="J3" s="1" t="s">
        <v>3</v>
      </c>
      <c r="K3" s="147" t="s">
        <v>4</v>
      </c>
      <c r="L3" s="148"/>
      <c r="M3" s="148"/>
      <c r="N3" s="149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s="125" customFormat="1" ht="30" customHeight="1" x14ac:dyDescent="0.25">
      <c r="A4" s="3" t="s">
        <v>5</v>
      </c>
      <c r="B4" s="4" t="s">
        <v>0</v>
      </c>
      <c r="C4" s="5" t="s">
        <v>6</v>
      </c>
      <c r="D4" s="6" t="s">
        <v>7</v>
      </c>
      <c r="E4" s="7" t="s">
        <v>8</v>
      </c>
      <c r="F4" s="6" t="s">
        <v>60</v>
      </c>
      <c r="G4" s="8" t="s">
        <v>10</v>
      </c>
      <c r="H4" s="9" t="s">
        <v>58</v>
      </c>
      <c r="I4" s="7" t="s">
        <v>59</v>
      </c>
      <c r="J4" s="10" t="s">
        <v>13</v>
      </c>
      <c r="K4" s="9" t="s">
        <v>14</v>
      </c>
      <c r="L4" s="9" t="s">
        <v>15</v>
      </c>
      <c r="M4" s="9" t="s">
        <v>16</v>
      </c>
      <c r="N4" s="5" t="s">
        <v>17</v>
      </c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</row>
    <row r="5" spans="1:25" ht="23.25" customHeight="1" x14ac:dyDescent="0.25">
      <c r="A5" s="150" t="s">
        <v>18</v>
      </c>
      <c r="B5" s="151"/>
      <c r="C5" s="152"/>
      <c r="D5" s="12">
        <f>AVERAGE(Summary!$D$12:$D$108)</f>
        <v>21.364583333333332</v>
      </c>
      <c r="E5" s="13">
        <f>AVERAGE(Summary!$E$12:$E$108)</f>
        <v>0.5360093749999999</v>
      </c>
      <c r="F5" s="14">
        <f>AVERAGE(Summary!$F$12:$F$108)</f>
        <v>88.260416666666671</v>
      </c>
      <c r="G5" s="15">
        <f>AVERAGE(Summary!$G$12:$G$108)</f>
        <v>0.46399158411836089</v>
      </c>
      <c r="H5" s="16">
        <f>AVERAGE(Summary!$H$12:$H$108)</f>
        <v>0.36276557970814299</v>
      </c>
      <c r="I5" s="17">
        <f>AVERAGE(Summary!$I$12:$I$108)</f>
        <v>0.1012260044102179</v>
      </c>
      <c r="J5" s="18">
        <f>AVERAGE(Summary!$J$12:$J$108)</f>
        <v>195417.22916666666</v>
      </c>
      <c r="K5" s="15">
        <f>AVERAGE(Summary!$K$12:$K$108)</f>
        <v>0.34651874999999982</v>
      </c>
      <c r="L5" s="179">
        <f>AVERAGE(Summary!$L$12:$L$108)</f>
        <v>0.3062312499999999</v>
      </c>
      <c r="M5" s="184">
        <f>AVERAGE(Summary!$M$12:$M$108)</f>
        <v>0.25528958333333313</v>
      </c>
      <c r="N5" s="19">
        <f>AVERAGE(Summary!$N$12:$N$108)</f>
        <v>0.37791666666666668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5" ht="23.25" customHeight="1" x14ac:dyDescent="0.25">
      <c r="A6" s="150" t="s">
        <v>19</v>
      </c>
      <c r="B6" s="151"/>
      <c r="C6" s="152"/>
      <c r="D6" s="12">
        <f>_xlfn.STDEV.S(Summary!$D$12:$D$108)</f>
        <v>3.7335457724645273</v>
      </c>
      <c r="E6" s="13">
        <f>_xlfn.STDEV.S(Summary!$E$12:$E$108)</f>
        <v>0.23470671063360657</v>
      </c>
      <c r="F6" s="14">
        <f>_xlfn.STDEV.S(Summary!$F$12:$F$108)</f>
        <v>60.177674613845163</v>
      </c>
      <c r="G6" s="15">
        <f>_xlfn.STDEV.S(Summary!$G$12:$G$108)</f>
        <v>0.23470605604069836</v>
      </c>
      <c r="H6" s="16">
        <f>_xlfn.STDEV.S(Summary!$H$12:$H$108)</f>
        <v>0.17058267200563648</v>
      </c>
      <c r="I6" s="17">
        <f>_xlfn.STDEV.S(Summary!$I$12:$I$108)</f>
        <v>0.1488936539990777</v>
      </c>
      <c r="J6" s="18">
        <f>_xlfn.STDEV.S(Summary!$J$12:$J$108)</f>
        <v>249732.21895578175</v>
      </c>
      <c r="K6" s="15">
        <f>_xlfn.STDEV.S(Summary!$K$12:$K$108)</f>
        <v>0.1619619476508054</v>
      </c>
      <c r="L6" s="179">
        <f>_xlfn.STDEV.S(Summary!$L$12:$L$108)</f>
        <v>9.6858608086872439E-2</v>
      </c>
      <c r="M6" s="184">
        <f>_xlfn.STDEV.S(Summary!$M$12:$M$108)</f>
        <v>0.23251405819599824</v>
      </c>
      <c r="N6" s="19">
        <f>_xlfn.STDEV.S(Summary!$N$12:$N$108)</f>
        <v>0.12786437441920298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ht="15" customHeight="1" x14ac:dyDescent="0.25">
      <c r="A7" s="150" t="s">
        <v>20</v>
      </c>
      <c r="B7" s="151"/>
      <c r="C7" s="152"/>
      <c r="D7" s="21">
        <f>MAX(Summary!$D$12:$D$108)</f>
        <v>24</v>
      </c>
      <c r="E7" s="13">
        <f>MAX(Summary!$E$12:$E$108)</f>
        <v>0.92490000000000006</v>
      </c>
      <c r="F7" s="22">
        <f>MIN(Summary!$F$12:$F$108)</f>
        <v>27</v>
      </c>
      <c r="G7" s="15">
        <f>MIN(Summary!$G$12:$G$108)</f>
        <v>7.5131191603737366E-2</v>
      </c>
      <c r="H7" s="122">
        <f>MIN(Summary!$H$12:$H$108)</f>
        <v>7.5127370952736638E-2</v>
      </c>
      <c r="I7" s="24">
        <f>MIN(Summary!$I$12:$I$108)</f>
        <v>0</v>
      </c>
      <c r="J7" s="25" t="s">
        <v>21</v>
      </c>
      <c r="K7" s="26">
        <f>MAX(Summary!$K$12:$K$108)</f>
        <v>0.75419999999999998</v>
      </c>
      <c r="L7" s="179">
        <f>MIN(Summary!$L$12:$L$108)</f>
        <v>7.2599999999999998E-2</v>
      </c>
      <c r="M7" s="184">
        <f>MIN(Summary!$M$12:$M$108)</f>
        <v>8.8999999999999999E-3</v>
      </c>
      <c r="N7" s="19">
        <f>MAX(Summary!$N$12:$N$108)</f>
        <v>0.57999999999999996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15" customHeight="1" x14ac:dyDescent="0.25">
      <c r="A8" s="153" t="s">
        <v>22</v>
      </c>
      <c r="B8" s="154"/>
      <c r="C8" s="155"/>
      <c r="D8" s="27">
        <f>MIN(Summary!$D$12:$D$108)</f>
        <v>5</v>
      </c>
      <c r="E8" s="28">
        <f>MIN(Summary!$E$12:$E$108)</f>
        <v>3.7499999999999999E-2</v>
      </c>
      <c r="F8" s="29">
        <f>MAX(Summary!$F$12:$F$108)</f>
        <v>390</v>
      </c>
      <c r="G8" s="30">
        <f>MAX(Summary!$G$12:$G$108)</f>
        <v>0.96250436958401564</v>
      </c>
      <c r="H8" s="123">
        <f>MAX(Summary!$H$12:$H$108)</f>
        <v>0.79964000000000002</v>
      </c>
      <c r="I8" s="31">
        <f>MAX(Summary!$I$12:$I$108)</f>
        <v>0.77901863742571709</v>
      </c>
      <c r="J8" s="32" t="s">
        <v>21</v>
      </c>
      <c r="K8" s="33">
        <f>MIN(Summary!$K$12:$K$108)</f>
        <v>1.09E-2</v>
      </c>
      <c r="L8" s="180">
        <f>MAX(Summary!$L$12:$L$108)</f>
        <v>0.55510000000000004</v>
      </c>
      <c r="M8" s="185">
        <f>MAX(Summary!$M$12:$M$108)</f>
        <v>1.3772</v>
      </c>
      <c r="N8" s="34">
        <f>MIN(Summary!$N$12:$N$108)</f>
        <v>0.02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15" customHeight="1" x14ac:dyDescent="0.25">
      <c r="A9" s="11"/>
      <c r="B9" s="20"/>
      <c r="C9" s="35"/>
      <c r="D9" s="21"/>
      <c r="E9" s="36"/>
      <c r="F9" s="22"/>
      <c r="G9" s="37"/>
      <c r="H9" s="38"/>
      <c r="I9" s="24"/>
      <c r="J9" s="39"/>
      <c r="K9" s="23"/>
      <c r="L9" s="181"/>
      <c r="M9" s="186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31.5" customHeight="1" x14ac:dyDescent="0.25">
      <c r="A10" s="156" t="s">
        <v>0</v>
      </c>
      <c r="B10" s="157"/>
      <c r="C10" s="158"/>
      <c r="D10" s="159" t="s">
        <v>1</v>
      </c>
      <c r="E10" s="149"/>
      <c r="F10" s="159" t="s">
        <v>2</v>
      </c>
      <c r="G10" s="148"/>
      <c r="H10" s="148"/>
      <c r="I10" s="149"/>
      <c r="J10" s="1" t="s">
        <v>3</v>
      </c>
      <c r="K10" s="147" t="s">
        <v>4</v>
      </c>
      <c r="L10" s="148"/>
      <c r="M10" s="148"/>
      <c r="N10" s="149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133" customFormat="1" ht="30" customHeight="1" x14ac:dyDescent="0.25">
      <c r="A11" s="126" t="s">
        <v>5</v>
      </c>
      <c r="B11" s="127" t="s">
        <v>0</v>
      </c>
      <c r="C11" s="128" t="s">
        <v>6</v>
      </c>
      <c r="D11" s="129" t="s">
        <v>7</v>
      </c>
      <c r="E11" s="130" t="s">
        <v>8</v>
      </c>
      <c r="F11" s="129" t="s">
        <v>9</v>
      </c>
      <c r="G11" s="131" t="s">
        <v>10</v>
      </c>
      <c r="H11" s="131" t="s">
        <v>11</v>
      </c>
      <c r="I11" s="130" t="s">
        <v>12</v>
      </c>
      <c r="J11" s="132" t="s">
        <v>13</v>
      </c>
      <c r="K11" s="131" t="s">
        <v>14</v>
      </c>
      <c r="L11" s="131" t="s">
        <v>15</v>
      </c>
      <c r="M11" s="131" t="s">
        <v>16</v>
      </c>
      <c r="N11" s="128" t="s">
        <v>17</v>
      </c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</row>
    <row r="12" spans="1:25" x14ac:dyDescent="0.25">
      <c r="A12" s="40">
        <v>1</v>
      </c>
      <c r="B12" s="41">
        <v>1</v>
      </c>
      <c r="C12" s="42">
        <v>0</v>
      </c>
      <c r="D12" s="43">
        <v>23</v>
      </c>
      <c r="E12" s="44">
        <v>0.62180000000000002</v>
      </c>
      <c r="F12" s="45">
        <v>82</v>
      </c>
      <c r="G12" s="46">
        <v>0.37822</v>
      </c>
      <c r="H12" s="47">
        <v>0.27783999999999998</v>
      </c>
      <c r="I12" s="48">
        <v>0.10038</v>
      </c>
      <c r="J12" s="49">
        <v>100000</v>
      </c>
      <c r="K12" s="46">
        <v>0.46160000000000001</v>
      </c>
      <c r="L12" s="182">
        <v>0.32469999999999999</v>
      </c>
      <c r="M12" s="187">
        <v>0.27310000000000001</v>
      </c>
      <c r="N12" s="50">
        <v>0.49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25" x14ac:dyDescent="0.25">
      <c r="A13" s="40">
        <v>2</v>
      </c>
      <c r="B13" s="41">
        <v>1</v>
      </c>
      <c r="C13" s="42">
        <v>1</v>
      </c>
      <c r="D13" s="43">
        <v>23</v>
      </c>
      <c r="E13" s="44">
        <v>0.63870000000000005</v>
      </c>
      <c r="F13" s="45">
        <v>80</v>
      </c>
      <c r="G13" s="46">
        <v>0.36126999999999998</v>
      </c>
      <c r="H13" s="47">
        <v>0.23766999999999999</v>
      </c>
      <c r="I13" s="48">
        <v>0.1236</v>
      </c>
      <c r="J13" s="49">
        <v>100000</v>
      </c>
      <c r="K13" s="46">
        <v>0.47489999999999999</v>
      </c>
      <c r="L13" s="182">
        <v>0.3241</v>
      </c>
      <c r="M13" s="187">
        <v>0.27560000000000001</v>
      </c>
      <c r="N13" s="50">
        <v>0.5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 spans="1:25" x14ac:dyDescent="0.25">
      <c r="A14" s="40">
        <v>3</v>
      </c>
      <c r="B14" s="41">
        <v>1</v>
      </c>
      <c r="C14" s="42">
        <v>2</v>
      </c>
      <c r="D14" s="43">
        <v>23</v>
      </c>
      <c r="E14" s="44">
        <v>0.62980000000000003</v>
      </c>
      <c r="F14" s="45">
        <v>76</v>
      </c>
      <c r="G14" s="46">
        <v>0.37019999999999997</v>
      </c>
      <c r="H14" s="47">
        <v>0.24059</v>
      </c>
      <c r="I14" s="48">
        <v>0.12961</v>
      </c>
      <c r="J14" s="49">
        <v>100000</v>
      </c>
      <c r="K14" s="46">
        <v>0.4783</v>
      </c>
      <c r="L14" s="182">
        <v>0.32469999999999999</v>
      </c>
      <c r="M14" s="187">
        <v>0.28160000000000002</v>
      </c>
      <c r="N14" s="50">
        <v>0.51</v>
      </c>
      <c r="O14" s="20"/>
      <c r="P14" s="20"/>
      <c r="Q14" s="51"/>
      <c r="R14" s="20"/>
      <c r="S14" s="20"/>
      <c r="T14" s="20"/>
      <c r="U14" s="20"/>
      <c r="V14" s="20"/>
      <c r="W14" s="20"/>
      <c r="X14" s="20"/>
      <c r="Y14" s="20"/>
    </row>
    <row r="15" spans="1:25" x14ac:dyDescent="0.25">
      <c r="A15" s="40">
        <v>4</v>
      </c>
      <c r="B15" s="41">
        <v>1</v>
      </c>
      <c r="C15" s="42">
        <v>3</v>
      </c>
      <c r="D15" s="43">
        <v>23</v>
      </c>
      <c r="E15" s="44">
        <v>0.63719999999999999</v>
      </c>
      <c r="F15" s="45">
        <v>76</v>
      </c>
      <c r="G15" s="46">
        <v>0.36276999999999998</v>
      </c>
      <c r="H15" s="47">
        <v>0.25346999999999997</v>
      </c>
      <c r="I15" s="48">
        <v>0.10929999999999999</v>
      </c>
      <c r="J15" s="49">
        <v>100000</v>
      </c>
      <c r="K15" s="46">
        <v>0.46889999999999998</v>
      </c>
      <c r="L15" s="182">
        <v>0.35439999999999999</v>
      </c>
      <c r="M15" s="187">
        <v>0.31119999999999998</v>
      </c>
      <c r="N15" s="50">
        <v>0.49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spans="1:25" x14ac:dyDescent="0.25">
      <c r="A16" s="40">
        <v>5</v>
      </c>
      <c r="B16" s="41">
        <v>1</v>
      </c>
      <c r="C16" s="42">
        <v>4</v>
      </c>
      <c r="D16" s="43">
        <v>23</v>
      </c>
      <c r="E16" s="44">
        <v>0.62470000000000003</v>
      </c>
      <c r="F16" s="45">
        <v>90</v>
      </c>
      <c r="G16" s="46">
        <v>0.37534999999999996</v>
      </c>
      <c r="H16" s="47">
        <v>0.26963999999999999</v>
      </c>
      <c r="I16" s="48">
        <v>0.10571</v>
      </c>
      <c r="J16" s="49">
        <v>100000</v>
      </c>
      <c r="K16" s="46">
        <v>0.3397</v>
      </c>
      <c r="L16" s="182">
        <v>0.1691</v>
      </c>
      <c r="M16" s="187">
        <v>8.1799999999999998E-2</v>
      </c>
      <c r="N16" s="50">
        <v>0.45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spans="1:25" ht="16.5" customHeight="1" x14ac:dyDescent="0.25">
      <c r="A17" s="40">
        <v>6</v>
      </c>
      <c r="B17" s="41">
        <v>2</v>
      </c>
      <c r="C17" s="42">
        <v>0</v>
      </c>
      <c r="D17" s="43">
        <v>23</v>
      </c>
      <c r="E17" s="44">
        <v>0.61329999999999996</v>
      </c>
      <c r="F17" s="45">
        <v>139</v>
      </c>
      <c r="G17" s="46">
        <v>0.38672882730154051</v>
      </c>
      <c r="H17" s="47">
        <v>0.38661826490749612</v>
      </c>
      <c r="I17" s="48">
        <v>1.105623940443724E-4</v>
      </c>
      <c r="J17" s="49">
        <v>162804</v>
      </c>
      <c r="K17" s="46">
        <v>0.3261</v>
      </c>
      <c r="L17" s="182">
        <v>0.36109999999999998</v>
      </c>
      <c r="M17" s="187">
        <v>0.2263</v>
      </c>
      <c r="N17" s="50">
        <v>0.39</v>
      </c>
      <c r="O17" s="52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 spans="1:25" x14ac:dyDescent="0.25">
      <c r="A18" s="40">
        <v>7</v>
      </c>
      <c r="B18" s="41">
        <v>3</v>
      </c>
      <c r="C18" s="42">
        <v>0</v>
      </c>
      <c r="D18" s="43">
        <v>21</v>
      </c>
      <c r="E18" s="44">
        <v>0.92200000000000004</v>
      </c>
      <c r="F18" s="45">
        <v>28</v>
      </c>
      <c r="G18" s="46">
        <v>7.8027500947189729E-2</v>
      </c>
      <c r="H18" s="47">
        <v>7.8021221236307614E-2</v>
      </c>
      <c r="I18" s="48">
        <v>6.2797108821109872E-6</v>
      </c>
      <c r="J18" s="49">
        <v>477729</v>
      </c>
      <c r="K18" s="46">
        <v>0.43819999999999998</v>
      </c>
      <c r="L18" s="182">
        <v>0.44240000000000002</v>
      </c>
      <c r="M18" s="187">
        <v>0.54320000000000002</v>
      </c>
      <c r="N18" s="50">
        <v>0.38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spans="1:25" x14ac:dyDescent="0.25">
      <c r="A19" s="40">
        <v>8</v>
      </c>
      <c r="B19" s="41">
        <v>3</v>
      </c>
      <c r="C19" s="42">
        <v>1</v>
      </c>
      <c r="D19" s="43">
        <v>21</v>
      </c>
      <c r="E19" s="44">
        <v>0.84689999999999999</v>
      </c>
      <c r="F19" s="45">
        <v>32</v>
      </c>
      <c r="G19" s="46">
        <v>0.15309939062828323</v>
      </c>
      <c r="H19" s="47">
        <v>0.1528472368144568</v>
      </c>
      <c r="I19" s="48">
        <v>2.5215381382643411E-4</v>
      </c>
      <c r="J19" s="49">
        <v>23795</v>
      </c>
      <c r="K19" s="46">
        <v>0.29909999999999998</v>
      </c>
      <c r="L19" s="182">
        <v>0.32779999999999998</v>
      </c>
      <c r="M19" s="187">
        <v>0.20610000000000001</v>
      </c>
      <c r="N19" s="50">
        <v>0.35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 spans="1:25" x14ac:dyDescent="0.25">
      <c r="A20" s="40">
        <v>9</v>
      </c>
      <c r="B20" s="41">
        <v>3</v>
      </c>
      <c r="C20" s="42">
        <v>2</v>
      </c>
      <c r="D20" s="43">
        <v>19</v>
      </c>
      <c r="E20" s="44">
        <v>0.89159999999999995</v>
      </c>
      <c r="F20" s="45">
        <v>31</v>
      </c>
      <c r="G20" s="46">
        <v>0.10836316303286689</v>
      </c>
      <c r="H20" s="47">
        <v>0.108270187346009</v>
      </c>
      <c r="I20" s="48">
        <v>9.2975686857886658E-5</v>
      </c>
      <c r="J20" s="49">
        <v>21511</v>
      </c>
      <c r="K20" s="46">
        <v>0.26069999999999999</v>
      </c>
      <c r="L20" s="182">
        <v>0.32090000000000002</v>
      </c>
      <c r="M20" s="187">
        <v>0.19239999999999999</v>
      </c>
      <c r="N20" s="50">
        <v>0.32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spans="1:25" x14ac:dyDescent="0.25">
      <c r="A21" s="40">
        <v>10</v>
      </c>
      <c r="B21" s="41">
        <v>3</v>
      </c>
      <c r="C21" s="42">
        <v>3</v>
      </c>
      <c r="D21" s="43">
        <v>21</v>
      </c>
      <c r="E21" s="44">
        <v>0.92490000000000006</v>
      </c>
      <c r="F21" s="45">
        <v>31</v>
      </c>
      <c r="G21" s="46">
        <v>7.5131191603737366E-2</v>
      </c>
      <c r="H21" s="47">
        <v>7.5127370952736638E-2</v>
      </c>
      <c r="I21" s="48">
        <v>3.8206510007240131E-6</v>
      </c>
      <c r="J21" s="49">
        <v>523471</v>
      </c>
      <c r="K21" s="46">
        <v>0.377</v>
      </c>
      <c r="L21" s="182">
        <v>0.39639999999999997</v>
      </c>
      <c r="M21" s="187">
        <v>0.36109999999999998</v>
      </c>
      <c r="N21" s="50">
        <v>0.39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spans="1:25" x14ac:dyDescent="0.25">
      <c r="A22" s="40">
        <v>11</v>
      </c>
      <c r="B22" s="41">
        <v>3</v>
      </c>
      <c r="C22" s="42">
        <v>4</v>
      </c>
      <c r="D22" s="43">
        <v>22</v>
      </c>
      <c r="E22" s="44">
        <v>0.77859999999999996</v>
      </c>
      <c r="F22" s="45">
        <v>27</v>
      </c>
      <c r="G22" s="46">
        <v>0.22141811452089599</v>
      </c>
      <c r="H22" s="47">
        <v>0.22141811452089599</v>
      </c>
      <c r="I22" s="48">
        <v>0</v>
      </c>
      <c r="J22" s="49">
        <v>72406</v>
      </c>
      <c r="K22" s="46">
        <v>0.31919999999999998</v>
      </c>
      <c r="L22" s="182">
        <v>0.39150000000000001</v>
      </c>
      <c r="M22" s="187">
        <v>0.2641</v>
      </c>
      <c r="N22" s="50">
        <v>0.36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spans="1:25" x14ac:dyDescent="0.25">
      <c r="A23" s="40">
        <v>12</v>
      </c>
      <c r="B23" s="41">
        <v>4</v>
      </c>
      <c r="C23" s="42">
        <v>0</v>
      </c>
      <c r="D23" s="43">
        <v>22</v>
      </c>
      <c r="E23" s="44">
        <v>0.34389999999999998</v>
      </c>
      <c r="F23" s="45">
        <v>49</v>
      </c>
      <c r="G23" s="46">
        <v>0.65605546839414952</v>
      </c>
      <c r="H23" s="47">
        <v>0.47001366465914268</v>
      </c>
      <c r="I23" s="48">
        <v>0.18604180373500681</v>
      </c>
      <c r="J23" s="49">
        <v>19759</v>
      </c>
      <c r="K23" s="46">
        <v>0.18490000000000001</v>
      </c>
      <c r="L23" s="182">
        <v>0.2898</v>
      </c>
      <c r="M23" s="187">
        <v>0.1012</v>
      </c>
      <c r="N23" s="50">
        <v>0.26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spans="1:25" x14ac:dyDescent="0.25">
      <c r="A24" s="40">
        <v>13</v>
      </c>
      <c r="B24" s="41">
        <v>5</v>
      </c>
      <c r="C24" s="42">
        <v>0</v>
      </c>
      <c r="D24" s="43">
        <v>5</v>
      </c>
      <c r="E24" s="44">
        <v>3.7499999999999999E-2</v>
      </c>
      <c r="F24" s="45">
        <v>34</v>
      </c>
      <c r="G24" s="46">
        <v>0.96250436958401564</v>
      </c>
      <c r="H24" s="47">
        <v>0.1834857321582985</v>
      </c>
      <c r="I24" s="48">
        <v>0.77901863742571709</v>
      </c>
      <c r="J24" s="49">
        <v>54353</v>
      </c>
      <c r="K24" s="46">
        <v>1.09E-2</v>
      </c>
      <c r="L24" s="182">
        <v>7.2599999999999998E-2</v>
      </c>
      <c r="M24" s="187">
        <v>8.8999999999999999E-3</v>
      </c>
      <c r="N24" s="50">
        <v>0.02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spans="1:25" x14ac:dyDescent="0.25">
      <c r="A25" s="40">
        <v>14</v>
      </c>
      <c r="B25" s="41">
        <v>5</v>
      </c>
      <c r="C25" s="42">
        <v>1</v>
      </c>
      <c r="D25" s="43">
        <v>5</v>
      </c>
      <c r="E25" s="44">
        <v>7.9799999999999996E-2</v>
      </c>
      <c r="F25" s="45">
        <v>78</v>
      </c>
      <c r="G25" s="46">
        <v>0.92024592556973328</v>
      </c>
      <c r="H25" s="47">
        <v>0.58645176801937182</v>
      </c>
      <c r="I25" s="48">
        <v>0.33379415755036151</v>
      </c>
      <c r="J25" s="49">
        <v>116458</v>
      </c>
      <c r="K25" s="46">
        <v>1.9E-2</v>
      </c>
      <c r="L25" s="182">
        <v>0.1021</v>
      </c>
      <c r="M25" s="187">
        <v>1.7999999999999999E-2</v>
      </c>
      <c r="N25" s="50">
        <v>0.03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spans="1:25" x14ac:dyDescent="0.25">
      <c r="A26" s="40">
        <v>15</v>
      </c>
      <c r="B26" s="41">
        <v>6</v>
      </c>
      <c r="C26" s="42">
        <v>0</v>
      </c>
      <c r="D26" s="43">
        <v>23</v>
      </c>
      <c r="E26" s="44">
        <v>0.62770000000000004</v>
      </c>
      <c r="F26" s="45">
        <v>99</v>
      </c>
      <c r="G26" s="46">
        <v>0.37226457861116835</v>
      </c>
      <c r="H26" s="47">
        <v>0.30120750051514528</v>
      </c>
      <c r="I26" s="48">
        <v>7.1057078096023074E-2</v>
      </c>
      <c r="J26" s="49">
        <v>242650</v>
      </c>
      <c r="K26" s="46">
        <v>0.4834</v>
      </c>
      <c r="L26" s="182">
        <v>0.39119999999999999</v>
      </c>
      <c r="M26" s="187">
        <v>0.39360000000000001</v>
      </c>
      <c r="N26" s="50">
        <v>0.48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pans="1:25" x14ac:dyDescent="0.25">
      <c r="A27" s="40">
        <v>16</v>
      </c>
      <c r="B27" s="41">
        <v>6</v>
      </c>
      <c r="C27" s="42">
        <v>1</v>
      </c>
      <c r="D27" s="43">
        <v>23</v>
      </c>
      <c r="E27" s="44">
        <v>0.69920000000000004</v>
      </c>
      <c r="F27" s="45">
        <v>77</v>
      </c>
      <c r="G27" s="46">
        <v>0.30083333333333334</v>
      </c>
      <c r="H27" s="47">
        <v>0.26146666666666668</v>
      </c>
      <c r="I27" s="48">
        <v>3.9366666666666668E-2</v>
      </c>
      <c r="J27" s="49">
        <v>150000</v>
      </c>
      <c r="K27" s="46">
        <v>0.47549999999999998</v>
      </c>
      <c r="L27" s="182">
        <v>0.3417</v>
      </c>
      <c r="M27" s="187">
        <v>0.29820000000000002</v>
      </c>
      <c r="N27" s="50">
        <v>0.5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spans="1:25" x14ac:dyDescent="0.25">
      <c r="A28" s="40">
        <v>17</v>
      </c>
      <c r="B28" s="41">
        <v>6</v>
      </c>
      <c r="C28" s="42">
        <v>2</v>
      </c>
      <c r="D28" s="43">
        <v>23</v>
      </c>
      <c r="E28" s="44">
        <v>0.64729999999999999</v>
      </c>
      <c r="F28" s="45">
        <v>84</v>
      </c>
      <c r="G28" s="46">
        <v>0.35271793219933023</v>
      </c>
      <c r="H28" s="47">
        <v>0.20237372548533769</v>
      </c>
      <c r="I28" s="48">
        <v>0.15034420671399251</v>
      </c>
      <c r="J28" s="49">
        <v>242151</v>
      </c>
      <c r="K28" s="46">
        <v>0.39829999999999999</v>
      </c>
      <c r="L28" s="182">
        <v>0.22720000000000001</v>
      </c>
      <c r="M28" s="187">
        <v>0.13689999999999999</v>
      </c>
      <c r="N28" s="50">
        <v>0.5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1:25" x14ac:dyDescent="0.25">
      <c r="A29" s="40">
        <v>18</v>
      </c>
      <c r="B29" s="41">
        <v>6</v>
      </c>
      <c r="C29" s="42">
        <v>3</v>
      </c>
      <c r="D29" s="43">
        <v>23</v>
      </c>
      <c r="E29" s="44">
        <v>0.64700000000000002</v>
      </c>
      <c r="F29" s="45">
        <v>79</v>
      </c>
      <c r="G29" s="46">
        <v>0.35297333333333336</v>
      </c>
      <c r="H29" s="47">
        <v>0.28172666666666668</v>
      </c>
      <c r="I29" s="48">
        <v>7.1246666666666666E-2</v>
      </c>
      <c r="J29" s="49">
        <v>150000</v>
      </c>
      <c r="K29" s="46">
        <v>0.48570000000000002</v>
      </c>
      <c r="L29" s="182">
        <v>0.35799999999999998</v>
      </c>
      <c r="M29" s="187">
        <v>0.32990000000000003</v>
      </c>
      <c r="N29" s="50">
        <v>0.5</v>
      </c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pans="1:25" x14ac:dyDescent="0.25">
      <c r="A30" s="40">
        <v>19</v>
      </c>
      <c r="B30" s="41">
        <v>6</v>
      </c>
      <c r="C30" s="42">
        <v>4</v>
      </c>
      <c r="D30" s="43">
        <v>23</v>
      </c>
      <c r="E30" s="44">
        <v>0.59050000000000002</v>
      </c>
      <c r="F30" s="45">
        <v>58</v>
      </c>
      <c r="G30" s="46">
        <v>0.40945593980610617</v>
      </c>
      <c r="H30" s="47">
        <v>0.28986398495152649</v>
      </c>
      <c r="I30" s="48">
        <v>0.1195919548545797</v>
      </c>
      <c r="J30" s="49">
        <v>55288</v>
      </c>
      <c r="K30" s="46">
        <v>0.36159999999999998</v>
      </c>
      <c r="L30" s="182">
        <v>0.1857</v>
      </c>
      <c r="M30" s="187">
        <v>9.9099999999999994E-2</v>
      </c>
      <c r="N30" s="50">
        <v>0.47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spans="1:25" ht="15.75" customHeight="1" x14ac:dyDescent="0.25">
      <c r="A31" s="40">
        <v>20</v>
      </c>
      <c r="B31" s="41">
        <v>7</v>
      </c>
      <c r="C31" s="42">
        <v>0</v>
      </c>
      <c r="D31" s="43">
        <v>18</v>
      </c>
      <c r="E31" s="44">
        <v>0.25619999999999998</v>
      </c>
      <c r="F31" s="45">
        <v>390</v>
      </c>
      <c r="G31" s="46">
        <v>0.74378</v>
      </c>
      <c r="H31" s="47">
        <v>0.72228000000000003</v>
      </c>
      <c r="I31" s="48">
        <v>2.1499999999999998E-2</v>
      </c>
      <c r="J31" s="49">
        <v>100000</v>
      </c>
      <c r="K31" s="46">
        <v>0.2898</v>
      </c>
      <c r="L31" s="182">
        <v>0.38650000000000001</v>
      </c>
      <c r="M31" s="187">
        <v>0.44940000000000002</v>
      </c>
      <c r="N31" s="50">
        <v>0.26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1:25" ht="15.75" customHeight="1" x14ac:dyDescent="0.25">
      <c r="A32" s="40">
        <v>21</v>
      </c>
      <c r="B32" s="41">
        <v>7</v>
      </c>
      <c r="C32" s="42">
        <v>1</v>
      </c>
      <c r="D32" s="43">
        <v>15</v>
      </c>
      <c r="E32" s="44">
        <v>0.18809999999999999</v>
      </c>
      <c r="F32" s="45">
        <v>364</v>
      </c>
      <c r="G32" s="46">
        <v>0.81193000000000004</v>
      </c>
      <c r="H32" s="47">
        <v>0.79964000000000002</v>
      </c>
      <c r="I32" s="48">
        <v>1.2290000000000001E-2</v>
      </c>
      <c r="J32" s="49">
        <v>100000</v>
      </c>
      <c r="K32" s="46">
        <v>0.1802</v>
      </c>
      <c r="L32" s="182">
        <v>0.32529999999999998</v>
      </c>
      <c r="M32" s="187">
        <v>0.29430000000000001</v>
      </c>
      <c r="N32" s="50">
        <v>0.18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ht="15.75" customHeight="1" x14ac:dyDescent="0.25">
      <c r="A33" s="40">
        <v>22</v>
      </c>
      <c r="B33" s="41">
        <v>7</v>
      </c>
      <c r="C33" s="42">
        <v>2</v>
      </c>
      <c r="D33" s="43">
        <v>14</v>
      </c>
      <c r="E33" s="44">
        <v>0.1835</v>
      </c>
      <c r="F33" s="45">
        <v>207</v>
      </c>
      <c r="G33" s="46">
        <v>0.8165</v>
      </c>
      <c r="H33" s="47">
        <v>0.7712</v>
      </c>
      <c r="I33" s="48">
        <v>4.53E-2</v>
      </c>
      <c r="J33" s="49">
        <v>10000</v>
      </c>
      <c r="K33" s="46">
        <v>6.9599999999999995E-2</v>
      </c>
      <c r="L33" s="182">
        <v>0.25</v>
      </c>
      <c r="M33" s="187">
        <v>7.1099999999999997E-2</v>
      </c>
      <c r="N33" s="50">
        <v>0.1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ht="15.75" customHeight="1" x14ac:dyDescent="0.25">
      <c r="A34" s="40">
        <v>23</v>
      </c>
      <c r="B34" s="41">
        <v>7</v>
      </c>
      <c r="C34" s="42">
        <v>3</v>
      </c>
      <c r="D34" s="43">
        <v>17</v>
      </c>
      <c r="E34" s="44">
        <v>0.26100000000000001</v>
      </c>
      <c r="F34" s="45">
        <v>202</v>
      </c>
      <c r="G34" s="46">
        <v>0.73899999999999999</v>
      </c>
      <c r="H34" s="47">
        <v>0.66510000000000002</v>
      </c>
      <c r="I34" s="48">
        <v>7.3899999999999993E-2</v>
      </c>
      <c r="J34" s="49">
        <v>10000</v>
      </c>
      <c r="K34" s="46">
        <v>0.13089999999999999</v>
      </c>
      <c r="L34" s="182">
        <v>0.28499999999999998</v>
      </c>
      <c r="M34" s="187">
        <v>0.1201</v>
      </c>
      <c r="N34" s="50">
        <v>0.18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ht="15.75" customHeight="1" x14ac:dyDescent="0.25">
      <c r="A35" s="40">
        <v>24</v>
      </c>
      <c r="B35" s="41">
        <v>8</v>
      </c>
      <c r="C35" s="42">
        <v>0</v>
      </c>
      <c r="D35" s="43">
        <v>23</v>
      </c>
      <c r="E35" s="44">
        <v>0.18890000000000001</v>
      </c>
      <c r="F35" s="45">
        <v>81</v>
      </c>
      <c r="G35" s="46">
        <v>0.81109147051424468</v>
      </c>
      <c r="H35" s="47">
        <v>0.25222014190207548</v>
      </c>
      <c r="I35" s="48">
        <v>0.55887132861216926</v>
      </c>
      <c r="J35" s="49">
        <v>898366</v>
      </c>
      <c r="K35" s="46">
        <v>0.34789999999999999</v>
      </c>
      <c r="L35" s="182">
        <v>0.26989999999999997</v>
      </c>
      <c r="M35" s="187">
        <v>0.182</v>
      </c>
      <c r="N35" s="50">
        <v>0.39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ht="15.75" customHeight="1" x14ac:dyDescent="0.25">
      <c r="A36" s="40">
        <v>25</v>
      </c>
      <c r="B36" s="41">
        <v>9</v>
      </c>
      <c r="C36" s="42">
        <v>0</v>
      </c>
      <c r="D36" s="43">
        <v>24</v>
      </c>
      <c r="E36" s="44">
        <v>0.51749999999999996</v>
      </c>
      <c r="F36" s="45">
        <v>127</v>
      </c>
      <c r="G36" s="46">
        <v>0.48246915643088184</v>
      </c>
      <c r="H36" s="47">
        <v>0.40997746099262439</v>
      </c>
      <c r="I36" s="48">
        <v>7.2491695438257467E-2</v>
      </c>
      <c r="J36" s="49">
        <v>550601</v>
      </c>
      <c r="K36" s="46">
        <v>0.49009999999999998</v>
      </c>
      <c r="L36" s="182">
        <v>0.46650000000000003</v>
      </c>
      <c r="M36" s="187">
        <v>0.55449999999999999</v>
      </c>
      <c r="N36" s="50">
        <v>0.45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ht="15.75" customHeight="1" x14ac:dyDescent="0.25">
      <c r="A37" s="40">
        <v>26</v>
      </c>
      <c r="B37" s="41">
        <v>9</v>
      </c>
      <c r="C37" s="42">
        <v>1</v>
      </c>
      <c r="D37" s="43">
        <v>23</v>
      </c>
      <c r="E37" s="44">
        <v>0.29859999999999998</v>
      </c>
      <c r="F37" s="45">
        <v>185</v>
      </c>
      <c r="G37" s="46">
        <v>0.70141055847065914</v>
      </c>
      <c r="H37" s="47">
        <v>0.64848813181125153</v>
      </c>
      <c r="I37" s="48">
        <v>5.2922426659407593E-2</v>
      </c>
      <c r="J37" s="49">
        <v>745733</v>
      </c>
      <c r="K37" s="46">
        <v>0.74990000000000001</v>
      </c>
      <c r="L37" s="182">
        <v>0.55510000000000004</v>
      </c>
      <c r="M37" s="187">
        <v>1.3772</v>
      </c>
      <c r="N37" s="50">
        <v>0.47</v>
      </c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ht="15.75" customHeight="1" x14ac:dyDescent="0.25">
      <c r="A38" s="40">
        <v>27</v>
      </c>
      <c r="B38" s="41">
        <v>9</v>
      </c>
      <c r="C38" s="42">
        <v>2</v>
      </c>
      <c r="D38" s="43">
        <v>23</v>
      </c>
      <c r="E38" s="44">
        <v>0.31469999999999998</v>
      </c>
      <c r="F38" s="45">
        <v>164</v>
      </c>
      <c r="G38" s="46">
        <v>0.68528527427398056</v>
      </c>
      <c r="H38" s="47">
        <v>0.62795541214432382</v>
      </c>
      <c r="I38" s="48">
        <v>5.7329862129656788E-2</v>
      </c>
      <c r="J38" s="49">
        <v>545440</v>
      </c>
      <c r="K38" s="46">
        <v>0.72070000000000001</v>
      </c>
      <c r="L38" s="182">
        <v>0.53459999999999996</v>
      </c>
      <c r="M38" s="187">
        <v>1.2001999999999999</v>
      </c>
      <c r="N38" s="50">
        <v>0.48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ht="15.75" customHeight="1" x14ac:dyDescent="0.25">
      <c r="A39" s="40">
        <v>28</v>
      </c>
      <c r="B39" s="41">
        <v>9</v>
      </c>
      <c r="C39" s="42">
        <v>3</v>
      </c>
      <c r="D39" s="43">
        <v>23</v>
      </c>
      <c r="E39" s="44">
        <v>0.49690000000000001</v>
      </c>
      <c r="F39" s="45">
        <v>141</v>
      </c>
      <c r="G39" s="46">
        <v>0.50313992585567724</v>
      </c>
      <c r="H39" s="47">
        <v>0.42613501163893441</v>
      </c>
      <c r="I39" s="48">
        <v>7.7004914216742826E-2</v>
      </c>
      <c r="J39" s="49">
        <v>579950</v>
      </c>
      <c r="K39" s="46">
        <v>0.47789999999999999</v>
      </c>
      <c r="L39" s="182">
        <v>0.45729999999999998</v>
      </c>
      <c r="M39" s="187">
        <v>0.5534</v>
      </c>
      <c r="N39" s="50">
        <v>0.43</v>
      </c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ht="15.75" customHeight="1" x14ac:dyDescent="0.25">
      <c r="A40" s="40">
        <v>29</v>
      </c>
      <c r="B40" s="41">
        <v>9</v>
      </c>
      <c r="C40" s="42">
        <v>4</v>
      </c>
      <c r="D40" s="43">
        <v>24</v>
      </c>
      <c r="E40" s="44">
        <v>0.51829999999999998</v>
      </c>
      <c r="F40" s="45">
        <v>139</v>
      </c>
      <c r="G40" s="46">
        <v>0.48170207662942455</v>
      </c>
      <c r="H40" s="47">
        <v>0.40768547304233749</v>
      </c>
      <c r="I40" s="48">
        <v>7.4016603587087074E-2</v>
      </c>
      <c r="J40" s="49">
        <v>550363</v>
      </c>
      <c r="K40" s="46">
        <v>0.48039999999999999</v>
      </c>
      <c r="L40" s="182">
        <v>0.46310000000000001</v>
      </c>
      <c r="M40" s="187">
        <v>0.53910000000000002</v>
      </c>
      <c r="N40" s="50">
        <v>0.44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ht="15.75" customHeight="1" x14ac:dyDescent="0.25">
      <c r="A41" s="40">
        <v>30</v>
      </c>
      <c r="B41" s="41">
        <v>10</v>
      </c>
      <c r="C41" s="42">
        <v>0</v>
      </c>
      <c r="D41" s="43">
        <v>15</v>
      </c>
      <c r="E41" s="44">
        <v>0.83540000000000003</v>
      </c>
      <c r="F41" s="45">
        <v>41</v>
      </c>
      <c r="G41" s="46">
        <v>0.16456759026028545</v>
      </c>
      <c r="H41" s="47">
        <v>0.16408780136739831</v>
      </c>
      <c r="I41" s="48">
        <v>4.7978889288712972E-4</v>
      </c>
      <c r="J41" s="49">
        <v>8337</v>
      </c>
      <c r="K41" s="46">
        <v>0.1207</v>
      </c>
      <c r="L41" s="182">
        <v>0.1295</v>
      </c>
      <c r="M41" s="187">
        <v>3.4799999999999998E-2</v>
      </c>
      <c r="N41" s="50">
        <v>0.18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5" ht="15.75" customHeight="1" x14ac:dyDescent="0.25">
      <c r="A42" s="40">
        <v>31</v>
      </c>
      <c r="B42" s="41">
        <v>10</v>
      </c>
      <c r="C42" s="42">
        <v>1</v>
      </c>
      <c r="D42" s="43">
        <v>21</v>
      </c>
      <c r="E42" s="44">
        <v>0.67090000000000005</v>
      </c>
      <c r="F42" s="45">
        <v>49</v>
      </c>
      <c r="G42" s="46">
        <v>0.32914285714285713</v>
      </c>
      <c r="H42" s="47">
        <v>0.32902857142857139</v>
      </c>
      <c r="I42" s="48">
        <v>1.142857142857143E-4</v>
      </c>
      <c r="J42" s="49">
        <v>26250</v>
      </c>
      <c r="K42" s="46">
        <v>0.2112</v>
      </c>
      <c r="L42" s="182">
        <v>0.1837</v>
      </c>
      <c r="M42" s="187">
        <v>6.0499999999999998E-2</v>
      </c>
      <c r="N42" s="50">
        <v>0.31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5" ht="15.75" customHeight="1" x14ac:dyDescent="0.25">
      <c r="A43" s="40">
        <v>32</v>
      </c>
      <c r="B43" s="41">
        <v>10</v>
      </c>
      <c r="C43" s="42">
        <v>2</v>
      </c>
      <c r="D43" s="43">
        <v>23</v>
      </c>
      <c r="E43" s="44">
        <v>0.751</v>
      </c>
      <c r="F43" s="45">
        <v>67</v>
      </c>
      <c r="G43" s="46">
        <v>0.24902656992401248</v>
      </c>
      <c r="H43" s="47">
        <v>0.24890649925384661</v>
      </c>
      <c r="I43" s="48">
        <v>1.200706701658691E-4</v>
      </c>
      <c r="J43" s="49">
        <v>58299</v>
      </c>
      <c r="K43" s="46">
        <v>0.49480000000000002</v>
      </c>
      <c r="L43" s="182">
        <v>0.33169999999999999</v>
      </c>
      <c r="M43" s="187">
        <v>0.30599999999999999</v>
      </c>
      <c r="N43" s="50">
        <v>0.51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ht="15.75" customHeight="1" x14ac:dyDescent="0.25">
      <c r="A44" s="40">
        <v>33</v>
      </c>
      <c r="B44" s="41">
        <v>10</v>
      </c>
      <c r="C44" s="42">
        <v>3</v>
      </c>
      <c r="D44" s="43">
        <v>22</v>
      </c>
      <c r="E44" s="44">
        <v>0.61150000000000004</v>
      </c>
      <c r="F44" s="45">
        <v>78</v>
      </c>
      <c r="G44" s="46">
        <v>0.38854472339963048</v>
      </c>
      <c r="H44" s="47">
        <v>0.38841430279317468</v>
      </c>
      <c r="I44" s="48">
        <v>1.3042060645582001E-4</v>
      </c>
      <c r="J44" s="49">
        <v>46005</v>
      </c>
      <c r="K44" s="46">
        <v>0.30890000000000001</v>
      </c>
      <c r="L44" s="182">
        <v>0.32819999999999999</v>
      </c>
      <c r="M44" s="187">
        <v>0.20610000000000001</v>
      </c>
      <c r="N44" s="50">
        <v>0.37</v>
      </c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5" ht="15.75" customHeight="1" x14ac:dyDescent="0.25">
      <c r="A45" s="40">
        <v>34</v>
      </c>
      <c r="B45" s="41">
        <v>10</v>
      </c>
      <c r="C45" s="42">
        <v>4</v>
      </c>
      <c r="D45" s="43">
        <v>14</v>
      </c>
      <c r="E45" s="44">
        <v>0.84</v>
      </c>
      <c r="F45" s="45">
        <v>44</v>
      </c>
      <c r="G45" s="46">
        <v>0.15995872033023734</v>
      </c>
      <c r="H45" s="47">
        <v>0.15918472652218779</v>
      </c>
      <c r="I45" s="48">
        <v>7.7399380804953565E-4</v>
      </c>
      <c r="J45" s="49">
        <v>7752</v>
      </c>
      <c r="K45" s="46">
        <v>0.1114</v>
      </c>
      <c r="L45" s="182">
        <v>0.1186</v>
      </c>
      <c r="M45" s="187">
        <v>2.9899999999999999E-2</v>
      </c>
      <c r="N45" s="50">
        <v>0.17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ht="15.75" customHeight="1" x14ac:dyDescent="0.25">
      <c r="A46" s="40">
        <v>35</v>
      </c>
      <c r="B46" s="41">
        <v>10</v>
      </c>
      <c r="C46" s="42">
        <v>5</v>
      </c>
      <c r="D46" s="43">
        <v>17</v>
      </c>
      <c r="E46" s="44">
        <v>0.7288</v>
      </c>
      <c r="F46" s="45">
        <v>61</v>
      </c>
      <c r="G46" s="46">
        <v>0.27116110201466503</v>
      </c>
      <c r="H46" s="47">
        <v>0.27059158539189859</v>
      </c>
      <c r="I46" s="48">
        <v>5.6951662276642702E-4</v>
      </c>
      <c r="J46" s="49">
        <v>14047</v>
      </c>
      <c r="K46" s="46">
        <v>0.1734</v>
      </c>
      <c r="L46" s="182">
        <v>0.29780000000000001</v>
      </c>
      <c r="M46" s="187">
        <v>0.12509999999999999</v>
      </c>
      <c r="N46" s="50">
        <v>0.21</v>
      </c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 ht="15.75" customHeight="1" x14ac:dyDescent="0.25">
      <c r="A47" s="40">
        <v>36</v>
      </c>
      <c r="B47" s="41">
        <v>10</v>
      </c>
      <c r="C47" s="42">
        <v>6</v>
      </c>
      <c r="D47" s="43">
        <v>24</v>
      </c>
      <c r="E47" s="44">
        <v>0.68389999999999995</v>
      </c>
      <c r="F47" s="45">
        <v>76</v>
      </c>
      <c r="G47" s="46">
        <v>0.3160699307599954</v>
      </c>
      <c r="H47" s="47">
        <v>0.31592191174777562</v>
      </c>
      <c r="I47" s="48">
        <v>1.480190122197918E-4</v>
      </c>
      <c r="J47" s="49">
        <v>60803</v>
      </c>
      <c r="K47" s="46">
        <v>0.4209</v>
      </c>
      <c r="L47" s="182">
        <v>0.39589999999999997</v>
      </c>
      <c r="M47" s="187">
        <v>0.3352</v>
      </c>
      <c r="N47" s="50">
        <v>0.44</v>
      </c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 ht="15.75" customHeight="1" x14ac:dyDescent="0.25">
      <c r="A48" s="40">
        <v>37</v>
      </c>
      <c r="B48" s="41">
        <v>10</v>
      </c>
      <c r="C48" s="42">
        <v>7</v>
      </c>
      <c r="D48" s="43">
        <v>24</v>
      </c>
      <c r="E48" s="44">
        <v>0.74609999999999999</v>
      </c>
      <c r="F48" s="45">
        <v>73</v>
      </c>
      <c r="G48" s="46">
        <v>0.25389695729566963</v>
      </c>
      <c r="H48" s="47">
        <v>0.25376387017351232</v>
      </c>
      <c r="I48" s="48">
        <v>1.3308712215734229E-4</v>
      </c>
      <c r="J48" s="49">
        <v>60111</v>
      </c>
      <c r="K48" s="46">
        <v>0.49330000000000002</v>
      </c>
      <c r="L48" s="182">
        <v>0.35859999999999997</v>
      </c>
      <c r="M48" s="187">
        <v>0.3206</v>
      </c>
      <c r="N48" s="50">
        <v>0.51</v>
      </c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 ht="15.75" customHeight="1" x14ac:dyDescent="0.25">
      <c r="A49" s="40">
        <v>38</v>
      </c>
      <c r="B49" s="41">
        <v>10</v>
      </c>
      <c r="C49" s="42">
        <v>8</v>
      </c>
      <c r="D49" s="43">
        <v>24</v>
      </c>
      <c r="E49" s="44">
        <v>0.74719999999999998</v>
      </c>
      <c r="F49" s="45">
        <v>72</v>
      </c>
      <c r="G49" s="46">
        <v>0.2528313793217975</v>
      </c>
      <c r="H49" s="47">
        <v>0.25268192234879938</v>
      </c>
      <c r="I49" s="48">
        <v>1.494569729981069E-4</v>
      </c>
      <c r="J49" s="49">
        <v>60218</v>
      </c>
      <c r="K49" s="46">
        <v>0.49909999999999999</v>
      </c>
      <c r="L49" s="182">
        <v>0.34549999999999997</v>
      </c>
      <c r="M49" s="187">
        <v>0.31879999999999997</v>
      </c>
      <c r="N49" s="50">
        <v>0.52</v>
      </c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 ht="15.75" customHeight="1" x14ac:dyDescent="0.25">
      <c r="A50" s="40">
        <v>39</v>
      </c>
      <c r="B50" s="41">
        <v>10</v>
      </c>
      <c r="C50" s="42">
        <v>9</v>
      </c>
      <c r="D50" s="43">
        <v>18</v>
      </c>
      <c r="E50" s="44">
        <v>0.74570000000000003</v>
      </c>
      <c r="F50" s="45">
        <v>57</v>
      </c>
      <c r="G50" s="46">
        <v>0.25431654676258991</v>
      </c>
      <c r="H50" s="47">
        <v>0.25374100719424458</v>
      </c>
      <c r="I50" s="48">
        <v>5.7553956834532373E-4</v>
      </c>
      <c r="J50" s="49">
        <v>13900</v>
      </c>
      <c r="K50" s="46">
        <v>0.1802</v>
      </c>
      <c r="L50" s="182">
        <v>0.28749999999999998</v>
      </c>
      <c r="M50" s="187">
        <v>0.1246</v>
      </c>
      <c r="N50" s="50">
        <v>0.22</v>
      </c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 ht="15.75" customHeight="1" x14ac:dyDescent="0.25">
      <c r="A51" s="40">
        <v>40</v>
      </c>
      <c r="B51" s="41">
        <v>10</v>
      </c>
      <c r="C51" s="42">
        <v>10</v>
      </c>
      <c r="D51" s="43">
        <v>24</v>
      </c>
      <c r="E51" s="44">
        <v>0.68459999999999999</v>
      </c>
      <c r="F51" s="45">
        <v>81</v>
      </c>
      <c r="G51" s="46">
        <v>0.31540815482590356</v>
      </c>
      <c r="H51" s="47">
        <v>0.31532544868083701</v>
      </c>
      <c r="I51" s="48">
        <v>8.270614506657845E-5</v>
      </c>
      <c r="J51" s="49">
        <v>60455</v>
      </c>
      <c r="K51" s="46">
        <v>0.41909999999999997</v>
      </c>
      <c r="L51" s="182">
        <v>0.38529999999999998</v>
      </c>
      <c r="M51" s="187">
        <v>0.3276</v>
      </c>
      <c r="N51" s="50">
        <v>0.44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 ht="15.75" customHeight="1" x14ac:dyDescent="0.25">
      <c r="A52" s="40">
        <v>41</v>
      </c>
      <c r="B52" s="41">
        <v>10</v>
      </c>
      <c r="C52" s="42">
        <v>11</v>
      </c>
      <c r="D52" s="43">
        <v>23</v>
      </c>
      <c r="E52" s="44">
        <v>0.67930000000000001</v>
      </c>
      <c r="F52" s="45">
        <v>76</v>
      </c>
      <c r="G52" s="46">
        <v>0.3206611037726731</v>
      </c>
      <c r="H52" s="47">
        <v>0.32054834240793839</v>
      </c>
      <c r="I52" s="48">
        <v>1.127613647346886E-4</v>
      </c>
      <c r="J52" s="49">
        <v>62078</v>
      </c>
      <c r="K52" s="46">
        <v>0.4204</v>
      </c>
      <c r="L52" s="182">
        <v>0.38569999999999999</v>
      </c>
      <c r="M52" s="187">
        <v>0.34229999999999999</v>
      </c>
      <c r="N52" s="50">
        <v>0.44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 ht="15.75" customHeight="1" x14ac:dyDescent="0.25">
      <c r="A53" s="40">
        <v>42</v>
      </c>
      <c r="B53" s="41">
        <v>10</v>
      </c>
      <c r="C53" s="42">
        <v>12</v>
      </c>
      <c r="D53" s="43">
        <v>24</v>
      </c>
      <c r="E53" s="44">
        <v>0.68540000000000001</v>
      </c>
      <c r="F53" s="45">
        <v>83</v>
      </c>
      <c r="G53" s="46">
        <v>0.31464991260182706</v>
      </c>
      <c r="H53" s="47">
        <v>0.31446852016754062</v>
      </c>
      <c r="I53" s="48">
        <v>1.8139243428646809E-4</v>
      </c>
      <c r="J53" s="49">
        <v>60642</v>
      </c>
      <c r="K53" s="46">
        <v>0.42009999999999997</v>
      </c>
      <c r="L53" s="182">
        <v>0.3931</v>
      </c>
      <c r="M53" s="187">
        <v>0.3261</v>
      </c>
      <c r="N53" s="50">
        <v>0.44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 ht="15.75" customHeight="1" x14ac:dyDescent="0.25">
      <c r="A54" s="40">
        <v>43</v>
      </c>
      <c r="B54" s="41">
        <v>10</v>
      </c>
      <c r="C54" s="42">
        <v>13</v>
      </c>
      <c r="D54" s="43">
        <v>23</v>
      </c>
      <c r="E54" s="44">
        <v>0.68520000000000003</v>
      </c>
      <c r="F54" s="45">
        <v>85</v>
      </c>
      <c r="G54" s="46">
        <v>0.31475479604530876</v>
      </c>
      <c r="H54" s="47">
        <v>0.3145256334708309</v>
      </c>
      <c r="I54" s="48">
        <v>2.2916257447783671E-4</v>
      </c>
      <c r="J54" s="49">
        <v>61092</v>
      </c>
      <c r="K54" s="46">
        <v>0.41909999999999997</v>
      </c>
      <c r="L54" s="182">
        <v>0.38690000000000002</v>
      </c>
      <c r="M54" s="187">
        <v>0.3377</v>
      </c>
      <c r="N54" s="50">
        <v>0.44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1:25" ht="15.75" customHeight="1" x14ac:dyDescent="0.25">
      <c r="A55" s="40">
        <v>44</v>
      </c>
      <c r="B55" s="41">
        <v>10</v>
      </c>
      <c r="C55" s="42">
        <v>14</v>
      </c>
      <c r="D55" s="43">
        <v>14</v>
      </c>
      <c r="E55" s="44">
        <v>0.83140000000000003</v>
      </c>
      <c r="F55" s="45">
        <v>39</v>
      </c>
      <c r="G55" s="46">
        <v>0.1686383389666827</v>
      </c>
      <c r="H55" s="47">
        <v>0.16779333655239009</v>
      </c>
      <c r="I55" s="48">
        <v>8.4500241429261223E-4</v>
      </c>
      <c r="J55" s="49">
        <v>8284</v>
      </c>
      <c r="K55" s="46">
        <v>0.1191</v>
      </c>
      <c r="L55" s="182">
        <v>0.12559999999999999</v>
      </c>
      <c r="M55" s="187">
        <v>3.4599999999999999E-2</v>
      </c>
      <c r="N55" s="50">
        <v>0.18</v>
      </c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1:25" ht="15.75" customHeight="1" x14ac:dyDescent="0.25">
      <c r="A56" s="40">
        <v>45</v>
      </c>
      <c r="B56" s="41">
        <v>10</v>
      </c>
      <c r="C56" s="42">
        <v>15</v>
      </c>
      <c r="D56" s="43">
        <v>24</v>
      </c>
      <c r="E56" s="44">
        <v>0.67159999999999997</v>
      </c>
      <c r="F56" s="45">
        <v>85</v>
      </c>
      <c r="G56" s="46">
        <v>0.32837490213622639</v>
      </c>
      <c r="H56" s="47">
        <v>0.32826305782350967</v>
      </c>
      <c r="I56" s="48">
        <v>1.118443127166984E-4</v>
      </c>
      <c r="J56" s="49">
        <v>62587</v>
      </c>
      <c r="K56" s="46">
        <v>0.41710000000000003</v>
      </c>
      <c r="L56" s="182">
        <v>0.40479999999999999</v>
      </c>
      <c r="M56" s="187">
        <v>0.34289999999999998</v>
      </c>
      <c r="N56" s="50">
        <v>0.44</v>
      </c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ht="15.75" customHeight="1" x14ac:dyDescent="0.25">
      <c r="A57" s="40">
        <v>46</v>
      </c>
      <c r="B57" s="41">
        <v>10</v>
      </c>
      <c r="C57" s="42">
        <v>16</v>
      </c>
      <c r="D57" s="43">
        <v>24</v>
      </c>
      <c r="E57" s="44">
        <v>0.75519999999999998</v>
      </c>
      <c r="F57" s="45">
        <v>77</v>
      </c>
      <c r="G57" s="46">
        <v>0.24478142359314078</v>
      </c>
      <c r="H57" s="47">
        <v>0.2446951661318704</v>
      </c>
      <c r="I57" s="48">
        <v>8.6257461270399885E-5</v>
      </c>
      <c r="J57" s="49">
        <v>57966</v>
      </c>
      <c r="K57" s="46">
        <v>0.49869999999999998</v>
      </c>
      <c r="L57" s="182">
        <v>0.34110000000000001</v>
      </c>
      <c r="M57" s="187">
        <v>0.30270000000000002</v>
      </c>
      <c r="N57" s="50">
        <v>0.52</v>
      </c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spans="1:25" ht="15.75" customHeight="1" x14ac:dyDescent="0.25">
      <c r="A58" s="40">
        <v>47</v>
      </c>
      <c r="B58" s="41">
        <v>10</v>
      </c>
      <c r="C58" s="42">
        <v>17</v>
      </c>
      <c r="D58" s="43">
        <v>14</v>
      </c>
      <c r="E58" s="44">
        <v>0.84</v>
      </c>
      <c r="F58" s="45">
        <v>40</v>
      </c>
      <c r="G58" s="46">
        <v>0.16002530044275778</v>
      </c>
      <c r="H58" s="47">
        <v>0.15977229601518031</v>
      </c>
      <c r="I58" s="48">
        <v>2.5300442757748262E-4</v>
      </c>
      <c r="J58" s="49">
        <v>7905</v>
      </c>
      <c r="K58" s="46">
        <v>0.11119999999999999</v>
      </c>
      <c r="L58" s="182">
        <v>0.12089999999999999</v>
      </c>
      <c r="M58" s="187">
        <v>3.0099999999999998E-2</v>
      </c>
      <c r="N58" s="50">
        <v>0.17</v>
      </c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pans="1:25" ht="15.75" customHeight="1" x14ac:dyDescent="0.25">
      <c r="A59" s="40">
        <v>48</v>
      </c>
      <c r="B59" s="41">
        <v>10</v>
      </c>
      <c r="C59" s="42">
        <v>18</v>
      </c>
      <c r="D59" s="43">
        <v>17</v>
      </c>
      <c r="E59" s="44">
        <v>0.72750000000000004</v>
      </c>
      <c r="F59" s="45">
        <v>59</v>
      </c>
      <c r="G59" s="46">
        <v>0.27252993487850985</v>
      </c>
      <c r="H59" s="47">
        <v>0.27189972690988018</v>
      </c>
      <c r="I59" s="48">
        <v>6.3020796862964777E-4</v>
      </c>
      <c r="J59" s="49">
        <v>14281</v>
      </c>
      <c r="K59" s="46">
        <v>0.17460000000000001</v>
      </c>
      <c r="L59" s="182">
        <v>0.2908</v>
      </c>
      <c r="M59" s="187">
        <v>0.12920000000000001</v>
      </c>
      <c r="N59" s="50">
        <v>0.22</v>
      </c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1:25" ht="15.75" customHeight="1" x14ac:dyDescent="0.25">
      <c r="A60" s="40">
        <v>49</v>
      </c>
      <c r="B60" s="41">
        <v>10</v>
      </c>
      <c r="C60" s="42">
        <v>19</v>
      </c>
      <c r="D60" s="43">
        <v>17</v>
      </c>
      <c r="E60" s="44">
        <v>0.72619999999999996</v>
      </c>
      <c r="F60" s="45">
        <v>58</v>
      </c>
      <c r="G60" s="46">
        <v>0.27377707645961846</v>
      </c>
      <c r="H60" s="47">
        <v>0.27320327069287048</v>
      </c>
      <c r="I60" s="48">
        <v>5.7380576674795586E-4</v>
      </c>
      <c r="J60" s="49">
        <v>13942</v>
      </c>
      <c r="K60" s="46">
        <v>0.17319999999999999</v>
      </c>
      <c r="L60" s="182">
        <v>0.29399999999999998</v>
      </c>
      <c r="M60" s="187">
        <v>0.12709999999999999</v>
      </c>
      <c r="N60" s="50">
        <v>0.21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pans="1:25" ht="15.75" customHeight="1" x14ac:dyDescent="0.25">
      <c r="A61" s="40">
        <v>50</v>
      </c>
      <c r="B61" s="41">
        <v>11</v>
      </c>
      <c r="C61" s="42">
        <v>0</v>
      </c>
      <c r="D61" s="43">
        <v>23</v>
      </c>
      <c r="E61" s="44">
        <v>0.37469999999999998</v>
      </c>
      <c r="F61" s="45">
        <v>215</v>
      </c>
      <c r="G61" s="46">
        <v>0.62527296850852077</v>
      </c>
      <c r="H61" s="47">
        <v>0.51978818530240034</v>
      </c>
      <c r="I61" s="48">
        <v>0.1054847832061204</v>
      </c>
      <c r="J61" s="49">
        <v>338409</v>
      </c>
      <c r="K61" s="46">
        <v>0.6673</v>
      </c>
      <c r="L61" s="182">
        <v>0.48659999999999998</v>
      </c>
      <c r="M61" s="187">
        <v>0.83299999999999996</v>
      </c>
      <c r="N61" s="50">
        <v>0.51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spans="1:25" ht="15.75" customHeight="1" x14ac:dyDescent="0.25">
      <c r="A62" s="40">
        <v>51</v>
      </c>
      <c r="B62" s="41">
        <v>11</v>
      </c>
      <c r="C62" s="42">
        <v>1</v>
      </c>
      <c r="D62" s="43">
        <v>23</v>
      </c>
      <c r="E62" s="44">
        <v>0.53090000000000004</v>
      </c>
      <c r="F62" s="45">
        <v>124</v>
      </c>
      <c r="G62" s="46">
        <v>0.46909710391822834</v>
      </c>
      <c r="H62" s="47">
        <v>0.34398017655257862</v>
      </c>
      <c r="I62" s="48">
        <v>0.12511692736564969</v>
      </c>
      <c r="J62" s="49">
        <v>322850</v>
      </c>
      <c r="K62" s="46">
        <v>0.3987</v>
      </c>
      <c r="L62" s="182">
        <v>0.32640000000000002</v>
      </c>
      <c r="M62" s="187">
        <v>0.2354</v>
      </c>
      <c r="N62" s="50">
        <v>0.46</v>
      </c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1:25" ht="15.75" customHeight="1" x14ac:dyDescent="0.25">
      <c r="A63" s="40">
        <v>52</v>
      </c>
      <c r="B63" s="41">
        <v>12</v>
      </c>
      <c r="C63" s="42">
        <v>0</v>
      </c>
      <c r="D63" s="43">
        <v>23</v>
      </c>
      <c r="E63" s="44">
        <v>0.56359999999999999</v>
      </c>
      <c r="F63" s="45">
        <v>101</v>
      </c>
      <c r="G63" s="46">
        <v>0.43637280283417357</v>
      </c>
      <c r="H63" s="47">
        <v>0.3321569696143889</v>
      </c>
      <c r="I63" s="48">
        <v>0.1042158332197847</v>
      </c>
      <c r="J63" s="49">
        <v>366950</v>
      </c>
      <c r="K63" s="46">
        <v>0.4516</v>
      </c>
      <c r="L63" s="182">
        <v>0.32829999999999998</v>
      </c>
      <c r="M63" s="187">
        <v>0.26590000000000003</v>
      </c>
      <c r="N63" s="50">
        <v>0.5</v>
      </c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1:25" ht="15.75" customHeight="1" x14ac:dyDescent="0.25">
      <c r="A64" s="40">
        <v>53</v>
      </c>
      <c r="B64" s="41">
        <v>12</v>
      </c>
      <c r="C64" s="42">
        <v>1</v>
      </c>
      <c r="D64" s="43">
        <v>23</v>
      </c>
      <c r="E64" s="44">
        <v>0.58989999999999998</v>
      </c>
      <c r="F64" s="45">
        <v>94</v>
      </c>
      <c r="G64" s="46">
        <v>0.41010165618397065</v>
      </c>
      <c r="H64" s="47">
        <v>0.3116627168633368</v>
      </c>
      <c r="I64" s="48">
        <v>9.8438939320633828E-2</v>
      </c>
      <c r="J64" s="49">
        <v>365841</v>
      </c>
      <c r="K64" s="46">
        <v>0.44390000000000002</v>
      </c>
      <c r="L64" s="182">
        <v>0.31540000000000001</v>
      </c>
      <c r="M64" s="187">
        <v>0.2472</v>
      </c>
      <c r="N64" s="50">
        <v>0.5</v>
      </c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1:25" ht="15.75" customHeight="1" x14ac:dyDescent="0.25">
      <c r="A65" s="40">
        <v>54</v>
      </c>
      <c r="B65" s="41">
        <v>12</v>
      </c>
      <c r="C65" s="42">
        <v>2</v>
      </c>
      <c r="D65" s="43">
        <v>23</v>
      </c>
      <c r="E65" s="44">
        <v>0.45040000000000002</v>
      </c>
      <c r="F65" s="45">
        <v>200</v>
      </c>
      <c r="G65" s="46">
        <v>0.54960994105533822</v>
      </c>
      <c r="H65" s="47">
        <v>0.44370294505398722</v>
      </c>
      <c r="I65" s="48">
        <v>0.10590699600135101</v>
      </c>
      <c r="J65" s="49">
        <v>367124</v>
      </c>
      <c r="K65" s="46">
        <v>0.75419999999999998</v>
      </c>
      <c r="L65" s="182">
        <v>0.4521</v>
      </c>
      <c r="M65" s="187">
        <v>0.78369999999999995</v>
      </c>
      <c r="N65" s="50">
        <v>0.56999999999999995</v>
      </c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pans="1:25" ht="15.75" customHeight="1" x14ac:dyDescent="0.25">
      <c r="A66" s="190">
        <v>55</v>
      </c>
      <c r="B66" s="191">
        <v>12</v>
      </c>
      <c r="C66" s="192">
        <v>3</v>
      </c>
      <c r="D66" s="193">
        <v>23</v>
      </c>
      <c r="E66" s="194">
        <v>0.4496</v>
      </c>
      <c r="F66" s="195">
        <v>196</v>
      </c>
      <c r="G66" s="196">
        <v>0.55040451366518717</v>
      </c>
      <c r="H66" s="197">
        <v>0.44678267020142071</v>
      </c>
      <c r="I66" s="198">
        <v>0.1036218434637665</v>
      </c>
      <c r="J66" s="199">
        <v>364759</v>
      </c>
      <c r="K66" s="196">
        <v>0.74690000000000001</v>
      </c>
      <c r="L66" s="200">
        <v>0.43909999999999999</v>
      </c>
      <c r="M66" s="201">
        <v>0.74050000000000005</v>
      </c>
      <c r="N66" s="202">
        <v>0.57999999999999996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pans="1:25" ht="15.75" customHeight="1" x14ac:dyDescent="0.25">
      <c r="A67" s="40">
        <v>56</v>
      </c>
      <c r="B67" s="41">
        <v>13</v>
      </c>
      <c r="C67" s="42">
        <v>0</v>
      </c>
      <c r="D67" s="43">
        <v>23</v>
      </c>
      <c r="E67" s="44">
        <v>0.2054</v>
      </c>
      <c r="F67" s="45">
        <v>119</v>
      </c>
      <c r="G67" s="46">
        <v>0.79464418604651155</v>
      </c>
      <c r="H67" s="47">
        <v>0.79459999999999997</v>
      </c>
      <c r="I67" s="48">
        <v>4.418604651162791E-5</v>
      </c>
      <c r="J67" s="49">
        <v>430000</v>
      </c>
      <c r="K67" s="46">
        <v>0.58499999999999996</v>
      </c>
      <c r="L67" s="182">
        <v>0.38150000000000001</v>
      </c>
      <c r="M67" s="187">
        <v>0.49270000000000003</v>
      </c>
      <c r="N67" s="50">
        <v>0.52</v>
      </c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spans="1:25" ht="15.75" customHeight="1" x14ac:dyDescent="0.25">
      <c r="A68" s="40">
        <v>57</v>
      </c>
      <c r="B68" s="41">
        <v>13</v>
      </c>
      <c r="C68" s="42">
        <v>1</v>
      </c>
      <c r="D68" s="43">
        <v>22</v>
      </c>
      <c r="E68" s="44">
        <v>0.67379999999999995</v>
      </c>
      <c r="F68" s="45">
        <v>93</v>
      </c>
      <c r="G68" s="46">
        <v>0.3261935483870968</v>
      </c>
      <c r="H68" s="47">
        <v>0.32617096774193549</v>
      </c>
      <c r="I68" s="48">
        <v>2.2580645161290321E-5</v>
      </c>
      <c r="J68" s="49">
        <v>310000</v>
      </c>
      <c r="K68" s="46">
        <v>0.57920000000000005</v>
      </c>
      <c r="L68" s="182">
        <v>0.37719999999999998</v>
      </c>
      <c r="M68" s="187">
        <v>0.52290000000000003</v>
      </c>
      <c r="N68" s="50">
        <v>0.51</v>
      </c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pans="1:25" ht="15.75" customHeight="1" x14ac:dyDescent="0.25">
      <c r="A69" s="40">
        <v>58</v>
      </c>
      <c r="B69" s="41">
        <v>13</v>
      </c>
      <c r="C69" s="42">
        <v>2</v>
      </c>
      <c r="D69" s="43">
        <v>24</v>
      </c>
      <c r="E69" s="44">
        <v>0.23300000000000001</v>
      </c>
      <c r="F69" s="45">
        <v>98</v>
      </c>
      <c r="G69" s="46">
        <v>0.76703777777777782</v>
      </c>
      <c r="H69" s="47">
        <v>0.76701333333333332</v>
      </c>
      <c r="I69" s="48">
        <v>2.4444444444444442E-5</v>
      </c>
      <c r="J69" s="49">
        <v>450000</v>
      </c>
      <c r="K69" s="46">
        <v>0.59189999999999998</v>
      </c>
      <c r="L69" s="182">
        <v>0.40079999999999999</v>
      </c>
      <c r="M69" s="187">
        <v>0.50949999999999995</v>
      </c>
      <c r="N69" s="50">
        <v>0.52</v>
      </c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spans="1:25" ht="15.75" customHeight="1" x14ac:dyDescent="0.25">
      <c r="A70" s="40">
        <v>59</v>
      </c>
      <c r="B70" s="41">
        <v>13</v>
      </c>
      <c r="C70" s="42">
        <v>3</v>
      </c>
      <c r="D70" s="43">
        <v>11</v>
      </c>
      <c r="E70" s="44">
        <v>0.40770000000000001</v>
      </c>
      <c r="F70" s="45">
        <v>122</v>
      </c>
      <c r="G70" s="46">
        <v>0.59232881355932199</v>
      </c>
      <c r="H70" s="47">
        <v>0.59227796610169492</v>
      </c>
      <c r="I70" s="48">
        <v>5.0847457627118637E-5</v>
      </c>
      <c r="J70" s="49">
        <v>295000</v>
      </c>
      <c r="K70" s="46">
        <v>0.1022</v>
      </c>
      <c r="L70" s="182">
        <v>0.1661</v>
      </c>
      <c r="M70" s="187">
        <v>8.8800000000000004E-2</v>
      </c>
      <c r="N70" s="50">
        <v>0.11</v>
      </c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1:25" ht="15.75" customHeight="1" x14ac:dyDescent="0.25">
      <c r="A71" s="40">
        <v>60</v>
      </c>
      <c r="B71" s="41">
        <v>14</v>
      </c>
      <c r="C71" s="42">
        <v>0</v>
      </c>
      <c r="D71" s="43">
        <v>23</v>
      </c>
      <c r="E71" s="44">
        <v>0.17380000000000001</v>
      </c>
      <c r="F71" s="45">
        <v>139</v>
      </c>
      <c r="G71" s="46">
        <v>0.82616000000000001</v>
      </c>
      <c r="H71" s="47">
        <v>0.61306000000000005</v>
      </c>
      <c r="I71" s="48">
        <v>0.21310000000000001</v>
      </c>
      <c r="J71" s="49">
        <v>200000</v>
      </c>
      <c r="K71" s="46">
        <v>0.53380000000000005</v>
      </c>
      <c r="L71" s="182">
        <v>0.47510000000000002</v>
      </c>
      <c r="M71" s="187">
        <v>0.73750000000000004</v>
      </c>
      <c r="N71" s="50">
        <v>0.44</v>
      </c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1:25" ht="15.75" customHeight="1" x14ac:dyDescent="0.25">
      <c r="A72" s="40">
        <v>61</v>
      </c>
      <c r="B72" s="41">
        <v>14</v>
      </c>
      <c r="C72" s="42">
        <v>1</v>
      </c>
      <c r="D72" s="43">
        <v>23</v>
      </c>
      <c r="E72" s="44">
        <v>0.41460000000000002</v>
      </c>
      <c r="F72" s="45">
        <v>67</v>
      </c>
      <c r="G72" s="46">
        <v>0.58542000000000005</v>
      </c>
      <c r="H72" s="47">
        <v>0.42851</v>
      </c>
      <c r="I72" s="48">
        <v>0.15690999999999999</v>
      </c>
      <c r="J72" s="49">
        <v>200000</v>
      </c>
      <c r="K72" s="46">
        <v>0.29699999999999999</v>
      </c>
      <c r="L72" s="182">
        <v>0.34260000000000002</v>
      </c>
      <c r="M72" s="187">
        <v>0.20330000000000001</v>
      </c>
      <c r="N72" s="50">
        <v>0.36</v>
      </c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1:25" ht="15.75" customHeight="1" x14ac:dyDescent="0.25">
      <c r="A73" s="40">
        <v>62</v>
      </c>
      <c r="B73" s="41">
        <v>14</v>
      </c>
      <c r="C73" s="42">
        <v>2</v>
      </c>
      <c r="D73" s="43">
        <v>23</v>
      </c>
      <c r="E73" s="44">
        <v>0.37559999999999999</v>
      </c>
      <c r="F73" s="45">
        <v>147</v>
      </c>
      <c r="G73" s="46">
        <v>0.62438499999999997</v>
      </c>
      <c r="H73" s="47">
        <v>0.447625</v>
      </c>
      <c r="I73" s="48">
        <v>0.17676</v>
      </c>
      <c r="J73" s="49">
        <v>200000</v>
      </c>
      <c r="K73" s="46">
        <v>0.35970000000000002</v>
      </c>
      <c r="L73" s="182">
        <v>0.43619999999999998</v>
      </c>
      <c r="M73" s="187">
        <v>0.40550000000000003</v>
      </c>
      <c r="N73" s="50">
        <v>0.37</v>
      </c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pans="1:25" ht="15.75" customHeight="1" x14ac:dyDescent="0.25">
      <c r="A74" s="40">
        <v>63</v>
      </c>
      <c r="B74" s="41">
        <v>15</v>
      </c>
      <c r="C74" s="42">
        <v>0</v>
      </c>
      <c r="D74" s="43">
        <v>23</v>
      </c>
      <c r="E74" s="44">
        <v>0.69750000000000001</v>
      </c>
      <c r="F74" s="45">
        <v>74</v>
      </c>
      <c r="G74" s="46">
        <v>0.30249999999999999</v>
      </c>
      <c r="H74" s="47">
        <v>0.30159999999999998</v>
      </c>
      <c r="I74" s="48">
        <v>8.9999999999999998E-4</v>
      </c>
      <c r="J74" s="49">
        <v>10000</v>
      </c>
      <c r="K74" s="46">
        <v>0.25850000000000001</v>
      </c>
      <c r="L74" s="182">
        <v>0.1145</v>
      </c>
      <c r="M74" s="187">
        <v>3.7900000000000003E-2</v>
      </c>
      <c r="N74" s="50">
        <v>0.38</v>
      </c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1:25" ht="15.75" customHeight="1" x14ac:dyDescent="0.25">
      <c r="A75" s="40">
        <v>64</v>
      </c>
      <c r="B75" s="41">
        <v>16</v>
      </c>
      <c r="C75" s="42">
        <v>0</v>
      </c>
      <c r="D75" s="43">
        <v>23</v>
      </c>
      <c r="E75" s="44">
        <v>0.36890000000000001</v>
      </c>
      <c r="F75" s="45">
        <v>81</v>
      </c>
      <c r="G75" s="46">
        <v>0.63109560106529528</v>
      </c>
      <c r="H75" s="47">
        <v>0.40920194691890899</v>
      </c>
      <c r="I75" s="48">
        <v>0.22189365414638629</v>
      </c>
      <c r="J75" s="49">
        <v>54445</v>
      </c>
      <c r="K75" s="46">
        <v>0.3589</v>
      </c>
      <c r="L75" s="182">
        <v>0.31740000000000002</v>
      </c>
      <c r="M75" s="187">
        <v>0.21840000000000001</v>
      </c>
      <c r="N75" s="50">
        <v>0.41</v>
      </c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1:25" ht="15.75" customHeight="1" x14ac:dyDescent="0.25">
      <c r="A76" s="40">
        <v>65</v>
      </c>
      <c r="B76" s="41">
        <v>16</v>
      </c>
      <c r="C76" s="42">
        <v>1</v>
      </c>
      <c r="D76" s="43">
        <v>23</v>
      </c>
      <c r="E76" s="44">
        <v>0.39400000000000002</v>
      </c>
      <c r="F76" s="45">
        <v>86</v>
      </c>
      <c r="G76" s="46">
        <v>0.60596169892550178</v>
      </c>
      <c r="H76" s="47">
        <v>0.50325113771903329</v>
      </c>
      <c r="I76" s="48">
        <v>0.1027105612064685</v>
      </c>
      <c r="J76" s="49">
        <v>976735</v>
      </c>
      <c r="K76" s="46">
        <v>0.214</v>
      </c>
      <c r="L76" s="182">
        <v>0.26779999999999998</v>
      </c>
      <c r="M76" s="187">
        <v>9.7500000000000003E-2</v>
      </c>
      <c r="N76" s="50">
        <v>0.28999999999999998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pans="1:25" ht="15.75" customHeight="1" x14ac:dyDescent="0.25">
      <c r="A77" s="40">
        <v>66</v>
      </c>
      <c r="B77" s="41">
        <v>16</v>
      </c>
      <c r="C77" s="42">
        <v>2</v>
      </c>
      <c r="D77" s="43">
        <v>23</v>
      </c>
      <c r="E77" s="44">
        <v>0.372</v>
      </c>
      <c r="F77" s="45">
        <v>84</v>
      </c>
      <c r="G77" s="46">
        <v>0.62802671342760141</v>
      </c>
      <c r="H77" s="47">
        <v>0.39387382009476551</v>
      </c>
      <c r="I77" s="48">
        <v>0.2341528933328359</v>
      </c>
      <c r="J77" s="49">
        <v>26803</v>
      </c>
      <c r="K77" s="46">
        <v>0.2611</v>
      </c>
      <c r="L77" s="182">
        <v>0.28699999999999998</v>
      </c>
      <c r="M77" s="187">
        <v>0.12859999999999999</v>
      </c>
      <c r="N77" s="50">
        <v>0.35</v>
      </c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1:25" ht="15.75" customHeight="1" x14ac:dyDescent="0.25">
      <c r="A78" s="40">
        <v>67</v>
      </c>
      <c r="B78" s="41">
        <v>16</v>
      </c>
      <c r="C78" s="42">
        <v>3</v>
      </c>
      <c r="D78" s="43">
        <v>23</v>
      </c>
      <c r="E78" s="44">
        <v>0.38240000000000002</v>
      </c>
      <c r="F78" s="45">
        <v>81</v>
      </c>
      <c r="G78" s="46">
        <v>0.6175593740689661</v>
      </c>
      <c r="H78" s="47">
        <v>0.48163384494573119</v>
      </c>
      <c r="I78" s="48">
        <v>0.13592552912323491</v>
      </c>
      <c r="J78" s="49">
        <v>1013658</v>
      </c>
      <c r="K78" s="46">
        <v>0.24310000000000001</v>
      </c>
      <c r="L78" s="182">
        <v>0.27929999999999999</v>
      </c>
      <c r="M78" s="187">
        <v>0.11609999999999999</v>
      </c>
      <c r="N78" s="50">
        <v>0.33</v>
      </c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spans="1:25" ht="15.75" customHeight="1" x14ac:dyDescent="0.25">
      <c r="A79" s="40">
        <v>68</v>
      </c>
      <c r="B79" s="41">
        <v>16</v>
      </c>
      <c r="C79" s="42">
        <v>4</v>
      </c>
      <c r="D79" s="43">
        <v>23</v>
      </c>
      <c r="E79" s="44">
        <v>0.37219999999999998</v>
      </c>
      <c r="F79" s="45">
        <v>93</v>
      </c>
      <c r="G79" s="46">
        <v>0.62775045345833569</v>
      </c>
      <c r="H79" s="47">
        <v>0.48755190623456057</v>
      </c>
      <c r="I79" s="48">
        <v>0.14019854722377509</v>
      </c>
      <c r="J79" s="49">
        <v>1169898</v>
      </c>
      <c r="K79" s="46">
        <v>0.32919999999999999</v>
      </c>
      <c r="L79" s="182">
        <v>0.30549999999999999</v>
      </c>
      <c r="M79" s="187">
        <v>0.18790000000000001</v>
      </c>
      <c r="N79" s="50">
        <v>0.39</v>
      </c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spans="1:25" ht="15.75" customHeight="1" x14ac:dyDescent="0.25">
      <c r="A80" s="40">
        <v>69</v>
      </c>
      <c r="B80" s="41">
        <v>17</v>
      </c>
      <c r="C80" s="42">
        <v>0</v>
      </c>
      <c r="D80" s="43">
        <v>23</v>
      </c>
      <c r="E80" s="44">
        <v>0.11890000000000001</v>
      </c>
      <c r="F80" s="45">
        <v>80</v>
      </c>
      <c r="G80" s="46">
        <v>0.88105314133797186</v>
      </c>
      <c r="H80" s="47">
        <v>0.30142217566191948</v>
      </c>
      <c r="I80" s="48">
        <v>0.57963096567605232</v>
      </c>
      <c r="J80" s="49">
        <v>505915</v>
      </c>
      <c r="K80" s="46">
        <v>0.30869999999999997</v>
      </c>
      <c r="L80" s="182">
        <v>0.32269999999999999</v>
      </c>
      <c r="M80" s="187">
        <v>0.18809999999999999</v>
      </c>
      <c r="N80" s="50">
        <v>0.37</v>
      </c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pans="1:25" ht="15.75" customHeight="1" x14ac:dyDescent="0.25">
      <c r="A81" s="40">
        <v>70</v>
      </c>
      <c r="B81" s="41">
        <v>17</v>
      </c>
      <c r="C81" s="42">
        <v>1</v>
      </c>
      <c r="D81" s="43">
        <v>23</v>
      </c>
      <c r="E81" s="44">
        <v>0.1507</v>
      </c>
      <c r="F81" s="45">
        <v>76</v>
      </c>
      <c r="G81" s="46">
        <v>0.84926485918488193</v>
      </c>
      <c r="H81" s="47">
        <v>0.37773089036964141</v>
      </c>
      <c r="I81" s="48">
        <v>0.47153396881524051</v>
      </c>
      <c r="J81" s="49">
        <v>719454</v>
      </c>
      <c r="K81" s="46">
        <v>0.19020000000000001</v>
      </c>
      <c r="L81" s="182">
        <v>0.31380000000000002</v>
      </c>
      <c r="M81" s="187">
        <v>0.1087</v>
      </c>
      <c r="N81" s="50">
        <v>0.26</v>
      </c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spans="1:25" ht="15.75" customHeight="1" x14ac:dyDescent="0.25">
      <c r="A82" s="40">
        <v>71</v>
      </c>
      <c r="B82" s="41">
        <v>17</v>
      </c>
      <c r="C82" s="42">
        <v>2</v>
      </c>
      <c r="D82" s="43">
        <v>23</v>
      </c>
      <c r="E82" s="44">
        <v>0.39789999999999998</v>
      </c>
      <c r="F82" s="45">
        <v>77</v>
      </c>
      <c r="G82" s="46">
        <v>0.60207156308851228</v>
      </c>
      <c r="H82" s="47">
        <v>0.46497175141242941</v>
      </c>
      <c r="I82" s="48">
        <v>0.1370998116760829</v>
      </c>
      <c r="J82" s="49">
        <v>15930</v>
      </c>
      <c r="K82" s="46">
        <v>0.22489999999999999</v>
      </c>
      <c r="L82" s="182">
        <v>0.26929999999999998</v>
      </c>
      <c r="M82" s="187">
        <v>0.1048</v>
      </c>
      <c r="N82" s="50">
        <v>0.31</v>
      </c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1:25" ht="15.75" customHeight="1" x14ac:dyDescent="0.25">
      <c r="A83" s="40">
        <v>72</v>
      </c>
      <c r="B83" s="41">
        <v>17</v>
      </c>
      <c r="C83" s="42">
        <v>3</v>
      </c>
      <c r="D83" s="43">
        <v>23</v>
      </c>
      <c r="E83" s="44">
        <v>0.12740000000000001</v>
      </c>
      <c r="F83" s="45">
        <v>82</v>
      </c>
      <c r="G83" s="46">
        <v>0.8726295735837889</v>
      </c>
      <c r="H83" s="47">
        <v>0.30386271640758211</v>
      </c>
      <c r="I83" s="48">
        <v>0.56876685717620679</v>
      </c>
      <c r="J83" s="49">
        <v>479766</v>
      </c>
      <c r="K83" s="46">
        <v>0.2087</v>
      </c>
      <c r="L83" s="182">
        <v>0.30659999999999998</v>
      </c>
      <c r="M83" s="187">
        <v>0.11169999999999999</v>
      </c>
      <c r="N83" s="50">
        <v>0.28999999999999998</v>
      </c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pans="1:25" ht="15.75" customHeight="1" x14ac:dyDescent="0.25">
      <c r="A84" s="40">
        <v>73</v>
      </c>
      <c r="B84" s="41">
        <v>17</v>
      </c>
      <c r="C84" s="42">
        <v>4</v>
      </c>
      <c r="D84" s="43">
        <v>23</v>
      </c>
      <c r="E84" s="44">
        <v>0.1449</v>
      </c>
      <c r="F84" s="45">
        <v>79</v>
      </c>
      <c r="G84" s="46">
        <v>0.85513793126674043</v>
      </c>
      <c r="H84" s="47">
        <v>0.37445414602057009</v>
      </c>
      <c r="I84" s="48">
        <v>0.48068378524617028</v>
      </c>
      <c r="J84" s="49">
        <v>445403</v>
      </c>
      <c r="K84" s="46">
        <v>0.18049999999999999</v>
      </c>
      <c r="L84" s="182">
        <v>0.31009999999999999</v>
      </c>
      <c r="M84" s="187">
        <v>0.1018</v>
      </c>
      <c r="N84" s="50">
        <v>0.25</v>
      </c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pans="1:25" ht="15.75" customHeight="1" x14ac:dyDescent="0.25">
      <c r="A85" s="40">
        <v>74</v>
      </c>
      <c r="B85" s="41">
        <v>18</v>
      </c>
      <c r="C85" s="42">
        <v>0</v>
      </c>
      <c r="D85" s="43">
        <v>23</v>
      </c>
      <c r="E85" s="44">
        <v>0.254</v>
      </c>
      <c r="F85" s="45">
        <v>102</v>
      </c>
      <c r="G85" s="46">
        <v>0.74597163120567378</v>
      </c>
      <c r="H85" s="47">
        <v>0.5151631205673759</v>
      </c>
      <c r="I85" s="48">
        <v>0.23080851063829791</v>
      </c>
      <c r="J85" s="49">
        <v>141000</v>
      </c>
      <c r="K85" s="46">
        <v>0.44280000000000003</v>
      </c>
      <c r="L85" s="182">
        <v>0.29110000000000003</v>
      </c>
      <c r="M85" s="187">
        <v>0.2394</v>
      </c>
      <c r="N85" s="50">
        <v>0.49</v>
      </c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spans="1:25" ht="15.75" customHeight="1" x14ac:dyDescent="0.25">
      <c r="A86" s="40">
        <v>75</v>
      </c>
      <c r="B86" s="41">
        <v>18</v>
      </c>
      <c r="C86" s="42">
        <v>1</v>
      </c>
      <c r="D86" s="43">
        <v>23</v>
      </c>
      <c r="E86" s="44">
        <v>0.20580000000000001</v>
      </c>
      <c r="F86" s="45">
        <v>90</v>
      </c>
      <c r="G86" s="46">
        <v>0.79419858156028367</v>
      </c>
      <c r="H86" s="47">
        <v>0.43716312056737588</v>
      </c>
      <c r="I86" s="48">
        <v>0.35703546099290778</v>
      </c>
      <c r="J86" s="49">
        <v>141000</v>
      </c>
      <c r="K86" s="46">
        <v>0.4284</v>
      </c>
      <c r="L86" s="182">
        <v>0.28560000000000002</v>
      </c>
      <c r="M86" s="187">
        <v>0.21829999999999999</v>
      </c>
      <c r="N86" s="50">
        <v>0.48</v>
      </c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pans="1:25" ht="15.75" customHeight="1" x14ac:dyDescent="0.25">
      <c r="A87" s="40">
        <v>76</v>
      </c>
      <c r="B87" s="41">
        <v>18</v>
      </c>
      <c r="C87" s="42">
        <v>2</v>
      </c>
      <c r="D87" s="43">
        <v>23</v>
      </c>
      <c r="E87" s="44">
        <v>0.31530000000000002</v>
      </c>
      <c r="F87" s="45">
        <v>118</v>
      </c>
      <c r="G87" s="46">
        <v>0.68468085106382981</v>
      </c>
      <c r="H87" s="47">
        <v>0.47598581560283693</v>
      </c>
      <c r="I87" s="48">
        <v>0.20869503546099291</v>
      </c>
      <c r="J87" s="49">
        <v>141000</v>
      </c>
      <c r="K87" s="46">
        <v>0.4516</v>
      </c>
      <c r="L87" s="182">
        <v>0.28120000000000001</v>
      </c>
      <c r="M87" s="187">
        <v>0.23219999999999999</v>
      </c>
      <c r="N87" s="50">
        <v>0.5</v>
      </c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spans="1:25" ht="15.75" customHeight="1" x14ac:dyDescent="0.25">
      <c r="A88" s="40">
        <v>77</v>
      </c>
      <c r="B88" s="41">
        <v>18</v>
      </c>
      <c r="C88" s="42">
        <v>3</v>
      </c>
      <c r="D88" s="43">
        <v>23</v>
      </c>
      <c r="E88" s="44">
        <v>0.5847</v>
      </c>
      <c r="F88" s="45">
        <v>56</v>
      </c>
      <c r="G88" s="46">
        <v>0.41530496453900712</v>
      </c>
      <c r="H88" s="47">
        <v>0.28621276595744682</v>
      </c>
      <c r="I88" s="48">
        <v>0.12909219858156029</v>
      </c>
      <c r="J88" s="49">
        <v>141000</v>
      </c>
      <c r="K88" s="46">
        <v>0.22159999999999999</v>
      </c>
      <c r="L88" s="182">
        <v>0.16969999999999999</v>
      </c>
      <c r="M88" s="187">
        <v>5.9400000000000001E-2</v>
      </c>
      <c r="N88" s="50">
        <v>0.32</v>
      </c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spans="1:25" ht="15.75" customHeight="1" x14ac:dyDescent="0.25">
      <c r="A89" s="40">
        <v>78</v>
      </c>
      <c r="B89" s="41">
        <v>18</v>
      </c>
      <c r="C89" s="42">
        <v>4</v>
      </c>
      <c r="D89" s="43">
        <v>23</v>
      </c>
      <c r="E89" s="44">
        <v>0.26490000000000002</v>
      </c>
      <c r="F89" s="45">
        <v>112</v>
      </c>
      <c r="G89" s="46">
        <v>0.73513333333333331</v>
      </c>
      <c r="H89" s="47">
        <v>0.4025285714285714</v>
      </c>
      <c r="I89" s="48">
        <v>0.3326047619047619</v>
      </c>
      <c r="J89" s="49">
        <v>210000</v>
      </c>
      <c r="K89" s="46">
        <v>0.47810000000000002</v>
      </c>
      <c r="L89" s="182">
        <v>0.29110000000000003</v>
      </c>
      <c r="M89" s="187">
        <v>0.25340000000000001</v>
      </c>
      <c r="N89" s="50">
        <v>0.52</v>
      </c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1:25" ht="15.75" customHeight="1" x14ac:dyDescent="0.25">
      <c r="A90" s="40">
        <v>79</v>
      </c>
      <c r="B90" s="41">
        <v>19</v>
      </c>
      <c r="C90" s="42">
        <v>0</v>
      </c>
      <c r="D90" s="43">
        <v>18</v>
      </c>
      <c r="E90" s="44">
        <v>0.12759999999999999</v>
      </c>
      <c r="F90" s="45">
        <v>68</v>
      </c>
      <c r="G90" s="46">
        <v>0.87242500000000001</v>
      </c>
      <c r="H90" s="47">
        <v>0.68671666666666664</v>
      </c>
      <c r="I90" s="48">
        <v>0.18570833333333331</v>
      </c>
      <c r="J90" s="49">
        <v>120000</v>
      </c>
      <c r="K90" s="46">
        <v>0.1217</v>
      </c>
      <c r="L90" s="182">
        <v>0.19520000000000001</v>
      </c>
      <c r="M90" s="187">
        <v>7.7100000000000002E-2</v>
      </c>
      <c r="N90" s="50">
        <v>0.17</v>
      </c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spans="1:25" ht="15.75" customHeight="1" x14ac:dyDescent="0.25">
      <c r="A91" s="40">
        <v>80</v>
      </c>
      <c r="B91" s="41">
        <v>19</v>
      </c>
      <c r="C91" s="42">
        <v>1</v>
      </c>
      <c r="D91" s="43">
        <v>17</v>
      </c>
      <c r="E91" s="44">
        <v>0.16880000000000001</v>
      </c>
      <c r="F91" s="45">
        <v>53</v>
      </c>
      <c r="G91" s="46">
        <v>0.83121535757739617</v>
      </c>
      <c r="H91" s="47">
        <v>0.7859605245369744</v>
      </c>
      <c r="I91" s="48">
        <v>4.5254833040421792E-2</v>
      </c>
      <c r="J91" s="49">
        <v>29588</v>
      </c>
      <c r="K91" s="46">
        <v>7.8399999999999997E-2</v>
      </c>
      <c r="L91" s="182">
        <v>0.1575</v>
      </c>
      <c r="M91" s="187">
        <v>3.6799999999999999E-2</v>
      </c>
      <c r="N91" s="50">
        <v>0.12</v>
      </c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spans="1:25" ht="15.75" customHeight="1" x14ac:dyDescent="0.25">
      <c r="A92" s="40">
        <v>81</v>
      </c>
      <c r="B92" s="41">
        <v>19</v>
      </c>
      <c r="C92" s="42">
        <v>2</v>
      </c>
      <c r="D92" s="43">
        <v>17</v>
      </c>
      <c r="E92" s="44">
        <v>0.16189999999999999</v>
      </c>
      <c r="F92" s="45">
        <v>59</v>
      </c>
      <c r="G92" s="46">
        <v>0.83814</v>
      </c>
      <c r="H92" s="47">
        <v>0.69855999999999996</v>
      </c>
      <c r="I92" s="48">
        <v>0.13958000000000001</v>
      </c>
      <c r="J92" s="49">
        <v>50000</v>
      </c>
      <c r="K92" s="46">
        <v>9.4399999999999998E-2</v>
      </c>
      <c r="L92" s="182">
        <v>0.1729</v>
      </c>
      <c r="M92" s="187">
        <v>5.5500000000000001E-2</v>
      </c>
      <c r="N92" s="50">
        <v>0.14000000000000001</v>
      </c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spans="1:25" ht="15.75" customHeight="1" x14ac:dyDescent="0.25">
      <c r="A93" s="40">
        <v>82</v>
      </c>
      <c r="B93" s="41">
        <v>20</v>
      </c>
      <c r="C93" s="42">
        <v>0</v>
      </c>
      <c r="D93" s="43">
        <v>23</v>
      </c>
      <c r="E93" s="44">
        <v>0.68310000000000004</v>
      </c>
      <c r="F93" s="45">
        <v>42</v>
      </c>
      <c r="G93" s="46">
        <v>0.31694181326116372</v>
      </c>
      <c r="H93" s="47">
        <v>0.28083897158322058</v>
      </c>
      <c r="I93" s="48">
        <v>3.6102841677943157E-2</v>
      </c>
      <c r="J93" s="49">
        <v>36950</v>
      </c>
      <c r="K93" s="46">
        <v>0.35160000000000002</v>
      </c>
      <c r="L93" s="182">
        <v>0.2757</v>
      </c>
      <c r="M93" s="187">
        <v>0.1484</v>
      </c>
      <c r="N93" s="50">
        <v>0.44</v>
      </c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:25" ht="15.75" customHeight="1" x14ac:dyDescent="0.25">
      <c r="A94" s="40">
        <v>83</v>
      </c>
      <c r="B94" s="41">
        <v>20</v>
      </c>
      <c r="C94" s="42">
        <v>1</v>
      </c>
      <c r="D94" s="43">
        <v>23</v>
      </c>
      <c r="E94" s="44">
        <v>0.84379999999999999</v>
      </c>
      <c r="F94" s="45">
        <v>39</v>
      </c>
      <c r="G94" s="46">
        <v>0.15624762049798224</v>
      </c>
      <c r="H94" s="47">
        <v>0.15605726033655681</v>
      </c>
      <c r="I94" s="48">
        <v>1.9036016142541691E-4</v>
      </c>
      <c r="J94" s="49">
        <v>26266</v>
      </c>
      <c r="K94" s="46">
        <v>0.29310000000000003</v>
      </c>
      <c r="L94" s="182">
        <v>0.2404</v>
      </c>
      <c r="M94" s="187">
        <v>0.1074</v>
      </c>
      <c r="N94" s="50">
        <v>0.39</v>
      </c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spans="1:25" ht="15.75" customHeight="1" x14ac:dyDescent="0.25">
      <c r="A95" s="40">
        <v>84</v>
      </c>
      <c r="B95" s="41">
        <v>20</v>
      </c>
      <c r="C95" s="42">
        <v>2</v>
      </c>
      <c r="D95" s="43">
        <v>23</v>
      </c>
      <c r="E95" s="44">
        <v>0.83560000000000001</v>
      </c>
      <c r="F95" s="45">
        <v>39</v>
      </c>
      <c r="G95" s="46">
        <v>0.16443580348463321</v>
      </c>
      <c r="H95" s="47">
        <v>0.1643236371793913</v>
      </c>
      <c r="I95" s="48">
        <v>1.121663052419053E-4</v>
      </c>
      <c r="J95" s="49">
        <v>26746</v>
      </c>
      <c r="K95" s="46">
        <v>0.29409999999999997</v>
      </c>
      <c r="L95" s="182">
        <v>0.24110000000000001</v>
      </c>
      <c r="M95" s="187">
        <v>0.1082</v>
      </c>
      <c r="N95" s="50">
        <v>0.39</v>
      </c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spans="1:25" ht="15.75" customHeight="1" x14ac:dyDescent="0.25">
      <c r="A96" s="40">
        <v>85</v>
      </c>
      <c r="B96" s="41">
        <v>20</v>
      </c>
      <c r="C96" s="42">
        <v>3</v>
      </c>
      <c r="D96" s="43">
        <v>23</v>
      </c>
      <c r="E96" s="44">
        <v>0.67269999999999996</v>
      </c>
      <c r="F96" s="45">
        <v>44</v>
      </c>
      <c r="G96" s="46">
        <v>0.32725039480610624</v>
      </c>
      <c r="H96" s="47">
        <v>0.29122068199099249</v>
      </c>
      <c r="I96" s="48">
        <v>3.602971281511376E-2</v>
      </c>
      <c r="J96" s="49">
        <v>34194</v>
      </c>
      <c r="K96" s="46">
        <v>0.30969999999999998</v>
      </c>
      <c r="L96" s="182">
        <v>0.27550000000000002</v>
      </c>
      <c r="M96" s="187">
        <v>0.1298</v>
      </c>
      <c r="N96" s="50">
        <v>0.4</v>
      </c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spans="1:25" ht="15.75" customHeight="1" x14ac:dyDescent="0.25">
      <c r="A97" s="40">
        <v>86</v>
      </c>
      <c r="B97" s="41">
        <v>20</v>
      </c>
      <c r="C97" s="42">
        <v>4</v>
      </c>
      <c r="D97" s="43">
        <v>23</v>
      </c>
      <c r="E97" s="44">
        <v>0.68500000000000005</v>
      </c>
      <c r="F97" s="45">
        <v>42</v>
      </c>
      <c r="G97" s="46">
        <v>0.31496653761891896</v>
      </c>
      <c r="H97" s="47">
        <v>0.27958344587497369</v>
      </c>
      <c r="I97" s="48">
        <v>3.5383091743945258E-2</v>
      </c>
      <c r="J97" s="49">
        <v>33321</v>
      </c>
      <c r="K97" s="46">
        <v>0.31019999999999998</v>
      </c>
      <c r="L97" s="182">
        <v>0.26950000000000002</v>
      </c>
      <c r="M97" s="187">
        <v>0.1313</v>
      </c>
      <c r="N97" s="50">
        <v>0.4</v>
      </c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1:25" ht="15.75" customHeight="1" x14ac:dyDescent="0.25">
      <c r="A98" s="40">
        <v>87</v>
      </c>
      <c r="B98" s="41">
        <v>20</v>
      </c>
      <c r="C98" s="42">
        <v>5</v>
      </c>
      <c r="D98" s="43">
        <v>23</v>
      </c>
      <c r="E98" s="44">
        <v>0.66720000000000002</v>
      </c>
      <c r="F98" s="45">
        <v>44</v>
      </c>
      <c r="G98" s="46">
        <v>0.33276915574170229</v>
      </c>
      <c r="H98" s="47">
        <v>0.2965087925643306</v>
      </c>
      <c r="I98" s="48">
        <v>3.6260363177371698E-2</v>
      </c>
      <c r="J98" s="49">
        <v>34859</v>
      </c>
      <c r="K98" s="46">
        <v>0.30980000000000002</v>
      </c>
      <c r="L98" s="182">
        <v>0.2681</v>
      </c>
      <c r="M98" s="187">
        <v>0.13009999999999999</v>
      </c>
      <c r="N98" s="50">
        <v>0.4</v>
      </c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spans="1:25" ht="15.75" customHeight="1" x14ac:dyDescent="0.25">
      <c r="A99" s="40">
        <v>88</v>
      </c>
      <c r="B99" s="41">
        <v>20</v>
      </c>
      <c r="C99" s="42">
        <v>6</v>
      </c>
      <c r="D99" s="43">
        <v>23</v>
      </c>
      <c r="E99" s="44">
        <v>0.85009999999999997</v>
      </c>
      <c r="F99" s="45">
        <v>37</v>
      </c>
      <c r="G99" s="46">
        <v>0.14991930688864352</v>
      </c>
      <c r="H99" s="47">
        <v>0.14974942665420879</v>
      </c>
      <c r="I99" s="48">
        <v>1.698802344347235E-4</v>
      </c>
      <c r="J99" s="49">
        <v>23546</v>
      </c>
      <c r="K99" s="46">
        <v>0.2823</v>
      </c>
      <c r="L99" s="182">
        <v>0.2412</v>
      </c>
      <c r="M99" s="187">
        <v>0.10290000000000001</v>
      </c>
      <c r="N99" s="50">
        <v>0.38</v>
      </c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spans="1:25" ht="15.75" customHeight="1" x14ac:dyDescent="0.25">
      <c r="A100" s="40">
        <v>89</v>
      </c>
      <c r="B100" s="41">
        <v>20</v>
      </c>
      <c r="C100" s="42">
        <v>7</v>
      </c>
      <c r="D100" s="43">
        <v>23</v>
      </c>
      <c r="E100" s="44">
        <v>0.69940000000000002</v>
      </c>
      <c r="F100" s="45">
        <v>43</v>
      </c>
      <c r="G100" s="46">
        <v>0.30056659157621679</v>
      </c>
      <c r="H100" s="47">
        <v>0.26213393405693219</v>
      </c>
      <c r="I100" s="48">
        <v>3.843265751928459E-2</v>
      </c>
      <c r="J100" s="49">
        <v>29298</v>
      </c>
      <c r="K100" s="46">
        <v>0.29770000000000002</v>
      </c>
      <c r="L100" s="182">
        <v>0.26600000000000001</v>
      </c>
      <c r="M100" s="187">
        <v>0.12189999999999999</v>
      </c>
      <c r="N100" s="50">
        <v>0.39</v>
      </c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spans="1:25" ht="15.75" customHeight="1" x14ac:dyDescent="0.25">
      <c r="A101" s="40">
        <v>90</v>
      </c>
      <c r="B101" s="41">
        <v>20</v>
      </c>
      <c r="C101" s="42">
        <v>8</v>
      </c>
      <c r="D101" s="43">
        <v>23</v>
      </c>
      <c r="E101" s="44">
        <v>0.69479999999999997</v>
      </c>
      <c r="F101" s="45">
        <v>52</v>
      </c>
      <c r="G101" s="46">
        <v>0.30521321357166309</v>
      </c>
      <c r="H101" s="47">
        <v>0.26498761600668441</v>
      </c>
      <c r="I101" s="48">
        <v>4.0225597564978663E-2</v>
      </c>
      <c r="J101" s="49">
        <v>33511</v>
      </c>
      <c r="K101" s="46">
        <v>0.3674</v>
      </c>
      <c r="L101" s="182">
        <v>0.24890000000000001</v>
      </c>
      <c r="M101" s="187">
        <v>0.14180000000000001</v>
      </c>
      <c r="N101" s="50">
        <v>0.46</v>
      </c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spans="1:25" ht="15.75" customHeight="1" x14ac:dyDescent="0.25">
      <c r="A102" s="40">
        <v>91</v>
      </c>
      <c r="B102" s="41">
        <v>20</v>
      </c>
      <c r="C102" s="42">
        <v>9</v>
      </c>
      <c r="D102" s="43">
        <v>23</v>
      </c>
      <c r="E102" s="44">
        <v>0.66539999999999999</v>
      </c>
      <c r="F102" s="45">
        <v>50</v>
      </c>
      <c r="G102" s="46">
        <v>0.33458405332016788</v>
      </c>
      <c r="H102" s="47">
        <v>0.29227351271291041</v>
      </c>
      <c r="I102" s="48">
        <v>4.2310540607257467E-2</v>
      </c>
      <c r="J102" s="49">
        <v>40510</v>
      </c>
      <c r="K102" s="46">
        <v>0.38319999999999999</v>
      </c>
      <c r="L102" s="182">
        <v>0.2611</v>
      </c>
      <c r="M102" s="187">
        <v>0.15740000000000001</v>
      </c>
      <c r="N102" s="50">
        <v>0.47</v>
      </c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spans="1:25" ht="15.75" customHeight="1" x14ac:dyDescent="0.25">
      <c r="A103" s="40">
        <v>92</v>
      </c>
      <c r="B103" s="41">
        <v>20</v>
      </c>
      <c r="C103" s="42">
        <v>10</v>
      </c>
      <c r="D103" s="43">
        <v>23</v>
      </c>
      <c r="E103" s="44">
        <v>0.68520000000000003</v>
      </c>
      <c r="F103" s="45">
        <v>52</v>
      </c>
      <c r="G103" s="46">
        <v>0.31484720650272663</v>
      </c>
      <c r="H103" s="47">
        <v>0.27579997942175122</v>
      </c>
      <c r="I103" s="48">
        <v>3.9047227080975411E-2</v>
      </c>
      <c r="J103" s="49">
        <v>38876</v>
      </c>
      <c r="K103" s="46">
        <v>0.38300000000000001</v>
      </c>
      <c r="L103" s="182">
        <v>0.26079999999999998</v>
      </c>
      <c r="M103" s="187">
        <v>0.15670000000000001</v>
      </c>
      <c r="N103" s="50">
        <v>0.47</v>
      </c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pans="1:25" ht="15.75" customHeight="1" x14ac:dyDescent="0.25">
      <c r="A104" s="40">
        <v>93</v>
      </c>
      <c r="B104" s="41">
        <v>20</v>
      </c>
      <c r="C104" s="42">
        <v>11</v>
      </c>
      <c r="D104" s="43">
        <v>23</v>
      </c>
      <c r="E104" s="44">
        <v>0.68669999999999998</v>
      </c>
      <c r="F104" s="45">
        <v>44</v>
      </c>
      <c r="G104" s="46">
        <v>0.31331357991810099</v>
      </c>
      <c r="H104" s="47">
        <v>0.2743283283949795</v>
      </c>
      <c r="I104" s="48">
        <v>3.8985251523121482E-2</v>
      </c>
      <c r="J104" s="49">
        <v>30037</v>
      </c>
      <c r="K104" s="46">
        <v>0.2969</v>
      </c>
      <c r="L104" s="182">
        <v>0.26939999999999997</v>
      </c>
      <c r="M104" s="187">
        <v>0.1201</v>
      </c>
      <c r="N104" s="50">
        <v>0.39</v>
      </c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ht="15.75" customHeight="1" x14ac:dyDescent="0.25">
      <c r="A105" s="40">
        <v>94</v>
      </c>
      <c r="B105" s="41">
        <v>20</v>
      </c>
      <c r="C105" s="42">
        <v>12</v>
      </c>
      <c r="D105" s="43">
        <v>23</v>
      </c>
      <c r="E105" s="44">
        <v>0.70809999999999995</v>
      </c>
      <c r="F105" s="45">
        <v>37</v>
      </c>
      <c r="G105" s="46">
        <v>0.29192607641391971</v>
      </c>
      <c r="H105" s="47">
        <v>0.25303099809948232</v>
      </c>
      <c r="I105" s="48">
        <v>3.8895078314437379E-2</v>
      </c>
      <c r="J105" s="49">
        <v>30518</v>
      </c>
      <c r="K105" s="46">
        <v>0.33350000000000002</v>
      </c>
      <c r="L105" s="182">
        <v>0.26129999999999998</v>
      </c>
      <c r="M105" s="187">
        <v>0.13020000000000001</v>
      </c>
      <c r="N105" s="50">
        <v>0.43</v>
      </c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spans="1:25" ht="15.75" customHeight="1" x14ac:dyDescent="0.25">
      <c r="A106" s="40">
        <v>95</v>
      </c>
      <c r="B106" s="41">
        <v>20</v>
      </c>
      <c r="C106" s="42">
        <v>13</v>
      </c>
      <c r="D106" s="43">
        <v>23</v>
      </c>
      <c r="E106" s="44">
        <v>0.69289999999999996</v>
      </c>
      <c r="F106" s="45">
        <v>43</v>
      </c>
      <c r="G106" s="46">
        <v>0.30711897069659355</v>
      </c>
      <c r="H106" s="47">
        <v>0.27206257439211018</v>
      </c>
      <c r="I106" s="48">
        <v>3.5056396304483373E-2</v>
      </c>
      <c r="J106" s="49">
        <v>35286</v>
      </c>
      <c r="K106" s="46">
        <v>0.34860000000000002</v>
      </c>
      <c r="L106" s="182">
        <v>0.2732</v>
      </c>
      <c r="M106" s="187">
        <v>0.1449</v>
      </c>
      <c r="N106" s="50">
        <v>0.44</v>
      </c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spans="1:25" ht="15.75" customHeight="1" x14ac:dyDescent="0.25">
      <c r="A107" s="40">
        <v>96</v>
      </c>
      <c r="B107" s="41">
        <v>20</v>
      </c>
      <c r="C107" s="42">
        <v>14</v>
      </c>
      <c r="D107" s="43">
        <v>23</v>
      </c>
      <c r="E107" s="44">
        <v>0.66110000000000002</v>
      </c>
      <c r="F107" s="45">
        <v>48</v>
      </c>
      <c r="G107" s="46">
        <v>0.33888795846591863</v>
      </c>
      <c r="H107" s="47">
        <v>0.30181990732987218</v>
      </c>
      <c r="I107" s="48">
        <v>3.706805113604645E-2</v>
      </c>
      <c r="J107" s="49">
        <v>35826</v>
      </c>
      <c r="K107" s="46">
        <v>0.31159999999999999</v>
      </c>
      <c r="L107" s="182">
        <v>0.27639999999999998</v>
      </c>
      <c r="M107" s="187">
        <v>0.13170000000000001</v>
      </c>
      <c r="N107" s="50">
        <v>0.4</v>
      </c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spans="1:25" ht="34.5" customHeight="1" x14ac:dyDescent="0.25">
      <c r="A108" s="126" t="s">
        <v>5</v>
      </c>
      <c r="B108" s="127" t="s">
        <v>0</v>
      </c>
      <c r="C108" s="128" t="s">
        <v>6</v>
      </c>
      <c r="D108" s="129" t="s">
        <v>7</v>
      </c>
      <c r="E108" s="130" t="s">
        <v>8</v>
      </c>
      <c r="F108" s="129" t="s">
        <v>9</v>
      </c>
      <c r="G108" s="131" t="s">
        <v>10</v>
      </c>
      <c r="H108" s="131" t="s">
        <v>11</v>
      </c>
      <c r="I108" s="130" t="s">
        <v>12</v>
      </c>
      <c r="J108" s="132" t="s">
        <v>13</v>
      </c>
      <c r="K108" s="131" t="s">
        <v>14</v>
      </c>
      <c r="L108" s="131" t="s">
        <v>15</v>
      </c>
      <c r="M108" s="131" t="s">
        <v>16</v>
      </c>
      <c r="N108" s="128" t="s">
        <v>17</v>
      </c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1:25" ht="15.75" customHeight="1" x14ac:dyDescent="0.25">
      <c r="A109" s="11"/>
      <c r="B109" s="21"/>
      <c r="C109" s="35"/>
      <c r="D109" s="21"/>
      <c r="E109" s="36"/>
      <c r="F109" s="22"/>
      <c r="G109" s="37"/>
      <c r="H109" s="38"/>
      <c r="I109" s="24"/>
      <c r="J109" s="39"/>
      <c r="K109" s="23"/>
      <c r="L109" s="181"/>
      <c r="M109" s="186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spans="1:25" ht="15.75" customHeight="1" x14ac:dyDescent="0.25">
      <c r="A110" s="11"/>
      <c r="B110" s="21"/>
      <c r="C110" s="35"/>
      <c r="D110" s="21"/>
      <c r="E110" s="36"/>
      <c r="F110" s="22"/>
      <c r="G110" s="37"/>
      <c r="H110" s="38"/>
      <c r="I110" s="24"/>
      <c r="J110" s="39"/>
      <c r="K110" s="23"/>
      <c r="L110" s="181"/>
      <c r="M110" s="186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spans="1:25" ht="15.75" customHeight="1" x14ac:dyDescent="0.25">
      <c r="A111" s="11"/>
      <c r="B111" s="21"/>
      <c r="C111" s="35"/>
      <c r="D111" s="21"/>
      <c r="E111" s="36"/>
      <c r="F111" s="22"/>
      <c r="G111" s="37"/>
      <c r="H111" s="38"/>
      <c r="I111" s="24"/>
      <c r="J111" s="39"/>
      <c r="K111" s="23"/>
      <c r="L111" s="181"/>
      <c r="M111" s="186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spans="1:25" ht="15.75" customHeight="1" x14ac:dyDescent="0.25">
      <c r="A112" s="11"/>
      <c r="B112" s="21"/>
      <c r="C112" s="35"/>
      <c r="D112" s="21"/>
      <c r="E112" s="36"/>
      <c r="F112" s="22"/>
      <c r="G112" s="37"/>
      <c r="H112" s="38"/>
      <c r="I112" s="24"/>
      <c r="J112" s="39"/>
      <c r="K112" s="23"/>
      <c r="L112" s="181"/>
      <c r="M112" s="186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spans="1:25" ht="15.75" customHeight="1" x14ac:dyDescent="0.25">
      <c r="A113" s="11"/>
      <c r="B113" s="21"/>
      <c r="C113" s="35"/>
      <c r="D113" s="21"/>
      <c r="E113" s="36"/>
      <c r="F113" s="22"/>
      <c r="G113" s="37"/>
      <c r="H113" s="38"/>
      <c r="I113" s="24"/>
      <c r="J113" s="39"/>
      <c r="K113" s="23"/>
      <c r="L113" s="181"/>
      <c r="M113" s="186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spans="1:25" ht="15.75" customHeight="1" x14ac:dyDescent="0.25">
      <c r="A114" s="11"/>
      <c r="B114" s="21"/>
      <c r="C114" s="35"/>
      <c r="D114" s="21"/>
      <c r="E114" s="36"/>
      <c r="F114" s="22"/>
      <c r="G114" s="37"/>
      <c r="H114" s="38"/>
      <c r="I114" s="24"/>
      <c r="J114" s="39"/>
      <c r="K114" s="23"/>
      <c r="L114" s="181"/>
      <c r="M114" s="186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spans="1:25" ht="15.75" customHeight="1" x14ac:dyDescent="0.25">
      <c r="A115" s="11"/>
      <c r="B115" s="21"/>
      <c r="C115" s="35"/>
      <c r="D115" s="21"/>
      <c r="E115" s="36"/>
      <c r="F115" s="22"/>
      <c r="G115" s="37"/>
      <c r="H115" s="38"/>
      <c r="I115" s="24"/>
      <c r="J115" s="39"/>
      <c r="K115" s="23"/>
      <c r="L115" s="181"/>
      <c r="M115" s="186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spans="1:25" ht="15.75" customHeight="1" x14ac:dyDescent="0.25">
      <c r="A116" s="11"/>
      <c r="B116" s="21"/>
      <c r="C116" s="35"/>
      <c r="D116" s="21"/>
      <c r="E116" s="36"/>
      <c r="F116" s="22"/>
      <c r="G116" s="37"/>
      <c r="H116" s="38"/>
      <c r="I116" s="24"/>
      <c r="J116" s="39"/>
      <c r="K116" s="23"/>
      <c r="L116" s="181"/>
      <c r="M116" s="186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spans="1:25" ht="15.75" customHeight="1" x14ac:dyDescent="0.25">
      <c r="A117" s="11"/>
      <c r="B117" s="21"/>
      <c r="C117" s="35"/>
      <c r="D117" s="21"/>
      <c r="E117" s="36"/>
      <c r="F117" s="22"/>
      <c r="G117" s="37"/>
      <c r="H117" s="38"/>
      <c r="I117" s="24"/>
      <c r="J117" s="39"/>
      <c r="K117" s="23"/>
      <c r="L117" s="181"/>
      <c r="M117" s="186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spans="1:25" ht="15.75" customHeight="1" x14ac:dyDescent="0.25">
      <c r="A118" s="11"/>
      <c r="B118" s="21"/>
      <c r="C118" s="35"/>
      <c r="D118" s="21"/>
      <c r="E118" s="36"/>
      <c r="F118" s="22"/>
      <c r="G118" s="37"/>
      <c r="H118" s="38"/>
      <c r="I118" s="24"/>
      <c r="J118" s="39"/>
      <c r="K118" s="23"/>
      <c r="L118" s="181"/>
      <c r="M118" s="186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spans="1:25" ht="15.75" customHeight="1" x14ac:dyDescent="0.25">
      <c r="A119" s="11"/>
      <c r="B119" s="21"/>
      <c r="C119" s="35"/>
      <c r="D119" s="21"/>
      <c r="E119" s="36"/>
      <c r="F119" s="22"/>
      <c r="G119" s="37"/>
      <c r="H119" s="38"/>
      <c r="I119" s="24"/>
      <c r="J119" s="39"/>
      <c r="K119" s="23"/>
      <c r="L119" s="181"/>
      <c r="M119" s="186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spans="1:25" ht="15.75" customHeight="1" x14ac:dyDescent="0.25">
      <c r="A120" s="11"/>
      <c r="B120" s="21"/>
      <c r="C120" s="35"/>
      <c r="D120" s="21"/>
      <c r="E120" s="36"/>
      <c r="F120" s="22"/>
      <c r="G120" s="37"/>
      <c r="H120" s="38"/>
      <c r="I120" s="24"/>
      <c r="J120" s="39"/>
      <c r="K120" s="23"/>
      <c r="L120" s="181"/>
      <c r="M120" s="186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pans="1:25" ht="15.75" customHeight="1" x14ac:dyDescent="0.25">
      <c r="A121" s="11"/>
      <c r="B121" s="21"/>
      <c r="C121" s="35"/>
      <c r="D121" s="21"/>
      <c r="E121" s="36"/>
      <c r="F121" s="22"/>
      <c r="G121" s="37"/>
      <c r="H121" s="38"/>
      <c r="I121" s="24"/>
      <c r="J121" s="39"/>
      <c r="K121" s="23"/>
      <c r="L121" s="181"/>
      <c r="M121" s="186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spans="1:25" ht="15.75" customHeight="1" x14ac:dyDescent="0.25">
      <c r="A122" s="11"/>
      <c r="B122" s="21"/>
      <c r="C122" s="35"/>
      <c r="D122" s="21"/>
      <c r="E122" s="36"/>
      <c r="F122" s="22"/>
      <c r="G122" s="37"/>
      <c r="H122" s="38"/>
      <c r="I122" s="24"/>
      <c r="J122" s="39"/>
      <c r="K122" s="23"/>
      <c r="L122" s="181"/>
      <c r="M122" s="186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spans="1:25" ht="15.75" customHeight="1" x14ac:dyDescent="0.25">
      <c r="A123" s="11"/>
      <c r="B123" s="21"/>
      <c r="C123" s="35"/>
      <c r="D123" s="21"/>
      <c r="E123" s="36"/>
      <c r="F123" s="22"/>
      <c r="G123" s="37"/>
      <c r="H123" s="38"/>
      <c r="I123" s="24"/>
      <c r="J123" s="39"/>
      <c r="K123" s="23"/>
      <c r="L123" s="181"/>
      <c r="M123" s="186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spans="1:25" ht="15.75" customHeight="1" x14ac:dyDescent="0.25">
      <c r="A124" s="11"/>
      <c r="B124" s="21"/>
      <c r="C124" s="35"/>
      <c r="D124" s="21"/>
      <c r="E124" s="36"/>
      <c r="F124" s="22"/>
      <c r="G124" s="37"/>
      <c r="H124" s="38"/>
      <c r="I124" s="24"/>
      <c r="J124" s="39"/>
      <c r="K124" s="23"/>
      <c r="L124" s="181"/>
      <c r="M124" s="186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spans="1:25" ht="15.75" customHeight="1" x14ac:dyDescent="0.25">
      <c r="A125" s="11"/>
      <c r="B125" s="21"/>
      <c r="C125" s="35"/>
      <c r="D125" s="21"/>
      <c r="E125" s="36"/>
      <c r="F125" s="22"/>
      <c r="G125" s="37"/>
      <c r="H125" s="38"/>
      <c r="I125" s="24"/>
      <c r="J125" s="39"/>
      <c r="K125" s="23"/>
      <c r="L125" s="181"/>
      <c r="M125" s="186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spans="1:25" ht="15.75" customHeight="1" x14ac:dyDescent="0.25">
      <c r="A126" s="11"/>
      <c r="B126" s="21"/>
      <c r="C126" s="35"/>
      <c r="D126" s="21"/>
      <c r="E126" s="36"/>
      <c r="F126" s="22"/>
      <c r="G126" s="37"/>
      <c r="H126" s="38"/>
      <c r="I126" s="24"/>
      <c r="J126" s="39"/>
      <c r="K126" s="23"/>
      <c r="L126" s="181"/>
      <c r="M126" s="186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spans="1:25" ht="15.75" customHeight="1" x14ac:dyDescent="0.25">
      <c r="A127" s="11"/>
      <c r="B127" s="21"/>
      <c r="C127" s="35"/>
      <c r="D127" s="21"/>
      <c r="E127" s="36"/>
      <c r="F127" s="22"/>
      <c r="G127" s="37"/>
      <c r="H127" s="38"/>
      <c r="I127" s="24"/>
      <c r="J127" s="39"/>
      <c r="K127" s="23"/>
      <c r="L127" s="181"/>
      <c r="M127" s="186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spans="1:25" ht="15.75" customHeight="1" x14ac:dyDescent="0.25">
      <c r="A128" s="11"/>
      <c r="B128" s="21"/>
      <c r="C128" s="35"/>
      <c r="D128" s="21"/>
      <c r="E128" s="36"/>
      <c r="F128" s="22"/>
      <c r="G128" s="37"/>
      <c r="H128" s="38"/>
      <c r="I128" s="24"/>
      <c r="J128" s="39"/>
      <c r="K128" s="23"/>
      <c r="L128" s="181"/>
      <c r="M128" s="186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pans="1:25" ht="15.75" customHeight="1" x14ac:dyDescent="0.25">
      <c r="A129" s="11"/>
      <c r="B129" s="21"/>
      <c r="C129" s="35"/>
      <c r="D129" s="21"/>
      <c r="E129" s="36"/>
      <c r="F129" s="22"/>
      <c r="G129" s="37"/>
      <c r="H129" s="38"/>
      <c r="I129" s="24"/>
      <c r="J129" s="39"/>
      <c r="K129" s="23"/>
      <c r="L129" s="181"/>
      <c r="M129" s="186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spans="1:25" ht="15.75" customHeight="1" x14ac:dyDescent="0.25">
      <c r="A130" s="11"/>
      <c r="B130" s="21"/>
      <c r="C130" s="35"/>
      <c r="D130" s="21"/>
      <c r="E130" s="36"/>
      <c r="F130" s="22"/>
      <c r="G130" s="37"/>
      <c r="H130" s="38"/>
      <c r="I130" s="24"/>
      <c r="J130" s="39"/>
      <c r="K130" s="23"/>
      <c r="L130" s="181"/>
      <c r="M130" s="186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spans="1:25" ht="15.75" customHeight="1" x14ac:dyDescent="0.25">
      <c r="A131" s="11"/>
      <c r="B131" s="21"/>
      <c r="C131" s="35"/>
      <c r="D131" s="21"/>
      <c r="E131" s="36"/>
      <c r="F131" s="22"/>
      <c r="G131" s="37"/>
      <c r="H131" s="38"/>
      <c r="I131" s="24"/>
      <c r="J131" s="39"/>
      <c r="K131" s="23"/>
      <c r="L131" s="181"/>
      <c r="M131" s="186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spans="1:25" ht="15.75" customHeight="1" x14ac:dyDescent="0.25">
      <c r="A132" s="11"/>
      <c r="B132" s="21"/>
      <c r="C132" s="35"/>
      <c r="D132" s="21"/>
      <c r="E132" s="36"/>
      <c r="F132" s="22"/>
      <c r="G132" s="37"/>
      <c r="H132" s="38"/>
      <c r="I132" s="24"/>
      <c r="J132" s="39"/>
      <c r="K132" s="23"/>
      <c r="L132" s="181"/>
      <c r="M132" s="186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spans="1:25" ht="15.75" customHeight="1" x14ac:dyDescent="0.25">
      <c r="A133" s="11"/>
      <c r="B133" s="21"/>
      <c r="C133" s="35"/>
      <c r="D133" s="21"/>
      <c r="E133" s="36"/>
      <c r="F133" s="22"/>
      <c r="G133" s="37"/>
      <c r="H133" s="38"/>
      <c r="I133" s="24"/>
      <c r="J133" s="39"/>
      <c r="K133" s="23"/>
      <c r="L133" s="181"/>
      <c r="M133" s="186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spans="1:25" ht="15.75" customHeight="1" x14ac:dyDescent="0.25">
      <c r="A134" s="11"/>
      <c r="B134" s="21"/>
      <c r="C134" s="35"/>
      <c r="D134" s="21"/>
      <c r="E134" s="36"/>
      <c r="F134" s="22"/>
      <c r="G134" s="37"/>
      <c r="H134" s="38"/>
      <c r="I134" s="24"/>
      <c r="J134" s="39"/>
      <c r="K134" s="23"/>
      <c r="L134" s="181"/>
      <c r="M134" s="186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spans="1:25" ht="15.75" customHeight="1" x14ac:dyDescent="0.25">
      <c r="A135" s="11"/>
      <c r="B135" s="21"/>
      <c r="C135" s="35"/>
      <c r="D135" s="21"/>
      <c r="E135" s="36"/>
      <c r="F135" s="22"/>
      <c r="G135" s="37"/>
      <c r="H135" s="38"/>
      <c r="I135" s="24"/>
      <c r="J135" s="39"/>
      <c r="K135" s="23"/>
      <c r="L135" s="181"/>
      <c r="M135" s="186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spans="1:25" ht="15.75" customHeight="1" x14ac:dyDescent="0.25">
      <c r="A136" s="11"/>
      <c r="B136" s="21"/>
      <c r="C136" s="35"/>
      <c r="D136" s="21"/>
      <c r="E136" s="36"/>
      <c r="F136" s="22"/>
      <c r="G136" s="37"/>
      <c r="H136" s="38"/>
      <c r="I136" s="24"/>
      <c r="J136" s="39"/>
      <c r="K136" s="23"/>
      <c r="L136" s="181"/>
      <c r="M136" s="186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spans="1:25" ht="15.75" customHeight="1" x14ac:dyDescent="0.25">
      <c r="A137" s="11"/>
      <c r="B137" s="21"/>
      <c r="C137" s="35"/>
      <c r="D137" s="21"/>
      <c r="E137" s="36"/>
      <c r="F137" s="22"/>
      <c r="G137" s="37"/>
      <c r="H137" s="38"/>
      <c r="I137" s="24"/>
      <c r="J137" s="39"/>
      <c r="K137" s="23"/>
      <c r="L137" s="181"/>
      <c r="M137" s="186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spans="1:25" ht="15.75" customHeight="1" x14ac:dyDescent="0.25">
      <c r="A138" s="11"/>
      <c r="B138" s="21"/>
      <c r="C138" s="35"/>
      <c r="D138" s="21"/>
      <c r="E138" s="36"/>
      <c r="F138" s="22"/>
      <c r="G138" s="37"/>
      <c r="H138" s="38"/>
      <c r="I138" s="24"/>
      <c r="J138" s="39"/>
      <c r="K138" s="23"/>
      <c r="L138" s="181"/>
      <c r="M138" s="186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spans="1:25" ht="15.75" customHeight="1" x14ac:dyDescent="0.25">
      <c r="A139" s="11"/>
      <c r="B139" s="21"/>
      <c r="C139" s="35"/>
      <c r="D139" s="21"/>
      <c r="E139" s="36"/>
      <c r="F139" s="22"/>
      <c r="G139" s="37"/>
      <c r="H139" s="38"/>
      <c r="I139" s="24"/>
      <c r="J139" s="39"/>
      <c r="K139" s="23"/>
      <c r="L139" s="181"/>
      <c r="M139" s="186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spans="1:25" ht="15.75" customHeight="1" x14ac:dyDescent="0.25">
      <c r="A140" s="11"/>
      <c r="B140" s="21"/>
      <c r="C140" s="35"/>
      <c r="D140" s="21"/>
      <c r="E140" s="36"/>
      <c r="F140" s="22"/>
      <c r="G140" s="37"/>
      <c r="H140" s="38"/>
      <c r="I140" s="24"/>
      <c r="J140" s="39"/>
      <c r="K140" s="23"/>
      <c r="L140" s="181"/>
      <c r="M140" s="186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spans="1:25" ht="15.75" customHeight="1" x14ac:dyDescent="0.25">
      <c r="A141" s="11"/>
      <c r="B141" s="21"/>
      <c r="C141" s="35"/>
      <c r="D141" s="21"/>
      <c r="E141" s="36"/>
      <c r="F141" s="22"/>
      <c r="G141" s="37"/>
      <c r="H141" s="38"/>
      <c r="I141" s="24"/>
      <c r="J141" s="39"/>
      <c r="K141" s="23"/>
      <c r="L141" s="181"/>
      <c r="M141" s="186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spans="1:25" ht="15.75" customHeight="1" x14ac:dyDescent="0.25">
      <c r="A142" s="11"/>
      <c r="B142" s="21"/>
      <c r="C142" s="35"/>
      <c r="D142" s="21"/>
      <c r="E142" s="36"/>
      <c r="F142" s="22"/>
      <c r="G142" s="37"/>
      <c r="H142" s="38"/>
      <c r="I142" s="24"/>
      <c r="J142" s="39"/>
      <c r="K142" s="23"/>
      <c r="L142" s="181"/>
      <c r="M142" s="186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spans="1:25" ht="15.75" customHeight="1" x14ac:dyDescent="0.25">
      <c r="A143" s="11"/>
      <c r="B143" s="21"/>
      <c r="C143" s="35"/>
      <c r="D143" s="21"/>
      <c r="E143" s="36"/>
      <c r="F143" s="22"/>
      <c r="G143" s="37"/>
      <c r="H143" s="38"/>
      <c r="I143" s="24"/>
      <c r="J143" s="39"/>
      <c r="K143" s="23"/>
      <c r="L143" s="181"/>
      <c r="M143" s="186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spans="1:25" ht="15.75" customHeight="1" x14ac:dyDescent="0.25">
      <c r="A144" s="11"/>
      <c r="B144" s="21"/>
      <c r="C144" s="35"/>
      <c r="D144" s="21"/>
      <c r="E144" s="36"/>
      <c r="F144" s="22"/>
      <c r="G144" s="37"/>
      <c r="H144" s="38"/>
      <c r="I144" s="24"/>
      <c r="J144" s="39"/>
      <c r="K144" s="23"/>
      <c r="L144" s="181"/>
      <c r="M144" s="186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spans="1:25" ht="15.75" customHeight="1" x14ac:dyDescent="0.25">
      <c r="A145" s="11"/>
      <c r="B145" s="21"/>
      <c r="C145" s="35"/>
      <c r="D145" s="21"/>
      <c r="E145" s="36"/>
      <c r="F145" s="22"/>
      <c r="G145" s="37"/>
      <c r="H145" s="38"/>
      <c r="I145" s="24"/>
      <c r="J145" s="39"/>
      <c r="K145" s="23"/>
      <c r="L145" s="181"/>
      <c r="M145" s="186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1:25" ht="15.75" customHeight="1" x14ac:dyDescent="0.25">
      <c r="A146" s="11"/>
      <c r="B146" s="21"/>
      <c r="C146" s="35"/>
      <c r="D146" s="21"/>
      <c r="E146" s="36"/>
      <c r="F146" s="22"/>
      <c r="G146" s="37"/>
      <c r="H146" s="38"/>
      <c r="I146" s="24"/>
      <c r="J146" s="39"/>
      <c r="K146" s="23"/>
      <c r="L146" s="181"/>
      <c r="M146" s="186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spans="1:25" ht="15.75" customHeight="1" x14ac:dyDescent="0.25">
      <c r="A147" s="11"/>
      <c r="B147" s="21"/>
      <c r="C147" s="35"/>
      <c r="D147" s="21"/>
      <c r="E147" s="36"/>
      <c r="F147" s="22"/>
      <c r="G147" s="37"/>
      <c r="H147" s="38"/>
      <c r="I147" s="24"/>
      <c r="J147" s="39"/>
      <c r="K147" s="23"/>
      <c r="L147" s="181"/>
      <c r="M147" s="186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spans="1:25" ht="15.75" customHeight="1" x14ac:dyDescent="0.25">
      <c r="A148" s="11"/>
      <c r="B148" s="21"/>
      <c r="C148" s="35"/>
      <c r="D148" s="21"/>
      <c r="E148" s="36"/>
      <c r="F148" s="22"/>
      <c r="G148" s="37"/>
      <c r="H148" s="38"/>
      <c r="I148" s="24"/>
      <c r="J148" s="39"/>
      <c r="K148" s="23"/>
      <c r="L148" s="181"/>
      <c r="M148" s="186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pans="1:25" ht="15.75" customHeight="1" x14ac:dyDescent="0.25">
      <c r="A149" s="11"/>
      <c r="B149" s="21"/>
      <c r="C149" s="35"/>
      <c r="D149" s="21"/>
      <c r="E149" s="36"/>
      <c r="F149" s="22"/>
      <c r="G149" s="37"/>
      <c r="H149" s="38"/>
      <c r="I149" s="24"/>
      <c r="J149" s="39"/>
      <c r="K149" s="23"/>
      <c r="L149" s="181"/>
      <c r="M149" s="186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spans="1:25" ht="15.75" customHeight="1" x14ac:dyDescent="0.25">
      <c r="A150" s="11"/>
      <c r="B150" s="21"/>
      <c r="C150" s="35"/>
      <c r="D150" s="21"/>
      <c r="E150" s="36"/>
      <c r="F150" s="22"/>
      <c r="G150" s="37"/>
      <c r="H150" s="38"/>
      <c r="I150" s="24"/>
      <c r="J150" s="39"/>
      <c r="K150" s="23"/>
      <c r="L150" s="181"/>
      <c r="M150" s="186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pans="1:25" ht="15.75" customHeight="1" x14ac:dyDescent="0.25">
      <c r="A151" s="11"/>
      <c r="B151" s="21"/>
      <c r="C151" s="35"/>
      <c r="D151" s="21"/>
      <c r="E151" s="36"/>
      <c r="F151" s="22"/>
      <c r="G151" s="37"/>
      <c r="H151" s="38"/>
      <c r="I151" s="24"/>
      <c r="J151" s="39"/>
      <c r="K151" s="23"/>
      <c r="L151" s="181"/>
      <c r="M151" s="186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spans="1:25" ht="15.75" customHeight="1" x14ac:dyDescent="0.25">
      <c r="A152" s="11"/>
      <c r="B152" s="21"/>
      <c r="C152" s="35"/>
      <c r="D152" s="21"/>
      <c r="E152" s="36"/>
      <c r="F152" s="22"/>
      <c r="G152" s="37"/>
      <c r="H152" s="38"/>
      <c r="I152" s="24"/>
      <c r="J152" s="39"/>
      <c r="K152" s="23"/>
      <c r="L152" s="181"/>
      <c r="M152" s="186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spans="1:25" ht="15.75" customHeight="1" x14ac:dyDescent="0.25">
      <c r="A153" s="11"/>
      <c r="B153" s="21"/>
      <c r="C153" s="35"/>
      <c r="D153" s="21"/>
      <c r="E153" s="36"/>
      <c r="F153" s="22"/>
      <c r="G153" s="37"/>
      <c r="H153" s="38"/>
      <c r="I153" s="24"/>
      <c r="J153" s="39"/>
      <c r="K153" s="23"/>
      <c r="L153" s="181"/>
      <c r="M153" s="186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spans="1:25" ht="15.75" customHeight="1" x14ac:dyDescent="0.25">
      <c r="A154" s="11"/>
      <c r="B154" s="21"/>
      <c r="C154" s="35"/>
      <c r="D154" s="21"/>
      <c r="E154" s="36"/>
      <c r="F154" s="22"/>
      <c r="G154" s="37"/>
      <c r="H154" s="38"/>
      <c r="I154" s="24"/>
      <c r="J154" s="39"/>
      <c r="K154" s="23"/>
      <c r="L154" s="181"/>
      <c r="M154" s="186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pans="1:25" ht="15.75" customHeight="1" x14ac:dyDescent="0.25">
      <c r="A155" s="11"/>
      <c r="B155" s="21"/>
      <c r="C155" s="35"/>
      <c r="D155" s="21"/>
      <c r="E155" s="36"/>
      <c r="F155" s="22"/>
      <c r="G155" s="37"/>
      <c r="H155" s="38"/>
      <c r="I155" s="24"/>
      <c r="J155" s="39"/>
      <c r="K155" s="23"/>
      <c r="L155" s="181"/>
      <c r="M155" s="186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spans="1:25" ht="15.75" customHeight="1" x14ac:dyDescent="0.25">
      <c r="A156" s="11"/>
      <c r="B156" s="21"/>
      <c r="C156" s="35"/>
      <c r="D156" s="21"/>
      <c r="E156" s="36"/>
      <c r="F156" s="22"/>
      <c r="G156" s="37"/>
      <c r="H156" s="38"/>
      <c r="I156" s="24"/>
      <c r="J156" s="39"/>
      <c r="K156" s="23"/>
      <c r="L156" s="181"/>
      <c r="M156" s="186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pans="1:25" ht="15.75" customHeight="1" x14ac:dyDescent="0.25">
      <c r="A157" s="11"/>
      <c r="B157" s="21"/>
      <c r="C157" s="35"/>
      <c r="D157" s="21"/>
      <c r="E157" s="36"/>
      <c r="F157" s="22"/>
      <c r="G157" s="37"/>
      <c r="H157" s="38"/>
      <c r="I157" s="24"/>
      <c r="J157" s="39"/>
      <c r="K157" s="23"/>
      <c r="L157" s="181"/>
      <c r="M157" s="186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1:25" ht="15.75" customHeight="1" x14ac:dyDescent="0.25">
      <c r="A158" s="11"/>
      <c r="B158" s="21"/>
      <c r="C158" s="35"/>
      <c r="D158" s="21"/>
      <c r="E158" s="36"/>
      <c r="F158" s="22"/>
      <c r="G158" s="37"/>
      <c r="H158" s="38"/>
      <c r="I158" s="24"/>
      <c r="J158" s="39"/>
      <c r="K158" s="23"/>
      <c r="L158" s="181"/>
      <c r="M158" s="186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spans="1:25" ht="15.75" customHeight="1" x14ac:dyDescent="0.25">
      <c r="A159" s="11"/>
      <c r="B159" s="21"/>
      <c r="C159" s="35"/>
      <c r="D159" s="21"/>
      <c r="E159" s="36"/>
      <c r="F159" s="22"/>
      <c r="G159" s="37"/>
      <c r="H159" s="38"/>
      <c r="I159" s="24"/>
      <c r="J159" s="39"/>
      <c r="K159" s="23"/>
      <c r="L159" s="181"/>
      <c r="M159" s="186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1:25" ht="15.75" customHeight="1" x14ac:dyDescent="0.25">
      <c r="A160" s="11"/>
      <c r="B160" s="21"/>
      <c r="C160" s="35"/>
      <c r="D160" s="21"/>
      <c r="E160" s="36"/>
      <c r="F160" s="22"/>
      <c r="G160" s="37"/>
      <c r="H160" s="38"/>
      <c r="I160" s="24"/>
      <c r="J160" s="39"/>
      <c r="K160" s="23"/>
      <c r="L160" s="181"/>
      <c r="M160" s="186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pans="1:25" ht="15.75" customHeight="1" x14ac:dyDescent="0.25">
      <c r="A161" s="11"/>
      <c r="B161" s="21"/>
      <c r="C161" s="35"/>
      <c r="D161" s="21"/>
      <c r="E161" s="36"/>
      <c r="F161" s="22"/>
      <c r="G161" s="37"/>
      <c r="H161" s="38"/>
      <c r="I161" s="24"/>
      <c r="J161" s="39"/>
      <c r="K161" s="23"/>
      <c r="L161" s="181"/>
      <c r="M161" s="186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spans="1:25" ht="15.75" customHeight="1" x14ac:dyDescent="0.25">
      <c r="A162" s="11"/>
      <c r="B162" s="21"/>
      <c r="C162" s="35"/>
      <c r="D162" s="21"/>
      <c r="E162" s="36"/>
      <c r="F162" s="22"/>
      <c r="G162" s="37"/>
      <c r="H162" s="38"/>
      <c r="I162" s="24"/>
      <c r="J162" s="39"/>
      <c r="K162" s="23"/>
      <c r="L162" s="181"/>
      <c r="M162" s="186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spans="1:25" ht="15.75" customHeight="1" x14ac:dyDescent="0.25">
      <c r="A163" s="11"/>
      <c r="B163" s="21"/>
      <c r="C163" s="35"/>
      <c r="D163" s="21"/>
      <c r="E163" s="36"/>
      <c r="F163" s="22"/>
      <c r="G163" s="37"/>
      <c r="H163" s="38"/>
      <c r="I163" s="24"/>
      <c r="J163" s="39"/>
      <c r="K163" s="23"/>
      <c r="L163" s="181"/>
      <c r="M163" s="186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spans="1:25" ht="15.75" customHeight="1" x14ac:dyDescent="0.25">
      <c r="A164" s="11"/>
      <c r="B164" s="21"/>
      <c r="C164" s="35"/>
      <c r="D164" s="21"/>
      <c r="E164" s="36"/>
      <c r="F164" s="22"/>
      <c r="G164" s="37"/>
      <c r="H164" s="38"/>
      <c r="I164" s="24"/>
      <c r="J164" s="39"/>
      <c r="K164" s="23"/>
      <c r="L164" s="181"/>
      <c r="M164" s="186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ht="15.75" customHeight="1" x14ac:dyDescent="0.25">
      <c r="A165" s="11"/>
      <c r="B165" s="21"/>
      <c r="C165" s="35"/>
      <c r="D165" s="21"/>
      <c r="E165" s="36"/>
      <c r="F165" s="22"/>
      <c r="G165" s="37"/>
      <c r="H165" s="38"/>
      <c r="I165" s="24"/>
      <c r="J165" s="39"/>
      <c r="K165" s="23"/>
      <c r="L165" s="181"/>
      <c r="M165" s="186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ht="15.75" customHeight="1" x14ac:dyDescent="0.25">
      <c r="A166" s="11"/>
      <c r="B166" s="21"/>
      <c r="C166" s="35"/>
      <c r="D166" s="21"/>
      <c r="E166" s="36"/>
      <c r="F166" s="22"/>
      <c r="G166" s="37"/>
      <c r="H166" s="38"/>
      <c r="I166" s="24"/>
      <c r="J166" s="39"/>
      <c r="K166" s="23"/>
      <c r="L166" s="181"/>
      <c r="M166" s="186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 ht="15.75" customHeight="1" x14ac:dyDescent="0.25">
      <c r="A167" s="11"/>
      <c r="B167" s="21"/>
      <c r="C167" s="35"/>
      <c r="D167" s="21"/>
      <c r="E167" s="36"/>
      <c r="F167" s="22"/>
      <c r="G167" s="37"/>
      <c r="H167" s="38"/>
      <c r="I167" s="24"/>
      <c r="J167" s="39"/>
      <c r="K167" s="23"/>
      <c r="L167" s="181"/>
      <c r="M167" s="186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pans="1:25" ht="15.75" customHeight="1" x14ac:dyDescent="0.25">
      <c r="A168" s="11"/>
      <c r="B168" s="21"/>
      <c r="C168" s="35"/>
      <c r="D168" s="21"/>
      <c r="E168" s="36"/>
      <c r="F168" s="22"/>
      <c r="G168" s="37"/>
      <c r="H168" s="38"/>
      <c r="I168" s="24"/>
      <c r="J168" s="39"/>
      <c r="K168" s="23"/>
      <c r="L168" s="181"/>
      <c r="M168" s="186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ht="15.75" customHeight="1" x14ac:dyDescent="0.25">
      <c r="A169" s="11"/>
      <c r="B169" s="21"/>
      <c r="C169" s="35"/>
      <c r="D169" s="21"/>
      <c r="E169" s="36"/>
      <c r="F169" s="22"/>
      <c r="G169" s="37"/>
      <c r="H169" s="38"/>
      <c r="I169" s="24"/>
      <c r="J169" s="39"/>
      <c r="K169" s="23"/>
      <c r="L169" s="181"/>
      <c r="M169" s="186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ht="15.75" customHeight="1" x14ac:dyDescent="0.25">
      <c r="A170" s="11"/>
      <c r="B170" s="21"/>
      <c r="C170" s="35"/>
      <c r="D170" s="21"/>
      <c r="E170" s="36"/>
      <c r="F170" s="22"/>
      <c r="G170" s="37"/>
      <c r="H170" s="38"/>
      <c r="I170" s="24"/>
      <c r="J170" s="39"/>
      <c r="K170" s="23"/>
      <c r="L170" s="181"/>
      <c r="M170" s="186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ht="15.75" customHeight="1" x14ac:dyDescent="0.25">
      <c r="A171" s="11"/>
      <c r="B171" s="21"/>
      <c r="C171" s="35"/>
      <c r="D171" s="21"/>
      <c r="E171" s="36"/>
      <c r="F171" s="22"/>
      <c r="G171" s="37"/>
      <c r="H171" s="38"/>
      <c r="I171" s="24"/>
      <c r="J171" s="39"/>
      <c r="K171" s="23"/>
      <c r="L171" s="181"/>
      <c r="M171" s="186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ht="15.75" customHeight="1" x14ac:dyDescent="0.25">
      <c r="A172" s="11"/>
      <c r="B172" s="21"/>
      <c r="C172" s="35"/>
      <c r="D172" s="21"/>
      <c r="E172" s="36"/>
      <c r="F172" s="22"/>
      <c r="G172" s="37"/>
      <c r="H172" s="38"/>
      <c r="I172" s="24"/>
      <c r="J172" s="39"/>
      <c r="K172" s="23"/>
      <c r="L172" s="181"/>
      <c r="M172" s="186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ht="15.75" customHeight="1" x14ac:dyDescent="0.25">
      <c r="A173" s="11"/>
      <c r="B173" s="21"/>
      <c r="C173" s="35"/>
      <c r="D173" s="21"/>
      <c r="E173" s="36"/>
      <c r="F173" s="22"/>
      <c r="G173" s="37"/>
      <c r="H173" s="38"/>
      <c r="I173" s="24"/>
      <c r="J173" s="39"/>
      <c r="K173" s="23"/>
      <c r="L173" s="181"/>
      <c r="M173" s="186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ht="15.75" customHeight="1" x14ac:dyDescent="0.25">
      <c r="A174" s="11"/>
      <c r="B174" s="21"/>
      <c r="C174" s="35"/>
      <c r="D174" s="21"/>
      <c r="E174" s="36"/>
      <c r="F174" s="22"/>
      <c r="G174" s="37"/>
      <c r="H174" s="38"/>
      <c r="I174" s="24"/>
      <c r="J174" s="39"/>
      <c r="K174" s="23"/>
      <c r="L174" s="181"/>
      <c r="M174" s="186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ht="15.75" customHeight="1" x14ac:dyDescent="0.25">
      <c r="A175" s="11"/>
      <c r="B175" s="21"/>
      <c r="C175" s="35"/>
      <c r="D175" s="21"/>
      <c r="E175" s="36"/>
      <c r="F175" s="22"/>
      <c r="G175" s="37"/>
      <c r="H175" s="38"/>
      <c r="I175" s="24"/>
      <c r="J175" s="39"/>
      <c r="K175" s="23"/>
      <c r="L175" s="181"/>
      <c r="M175" s="186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ht="15.75" customHeight="1" x14ac:dyDescent="0.25">
      <c r="A176" s="11"/>
      <c r="B176" s="21"/>
      <c r="C176" s="35"/>
      <c r="D176" s="21"/>
      <c r="E176" s="36"/>
      <c r="F176" s="22"/>
      <c r="G176" s="37"/>
      <c r="H176" s="38"/>
      <c r="I176" s="24"/>
      <c r="J176" s="39"/>
      <c r="K176" s="23"/>
      <c r="L176" s="181"/>
      <c r="M176" s="186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ht="15.75" customHeight="1" x14ac:dyDescent="0.25">
      <c r="A177" s="11"/>
      <c r="B177" s="21"/>
      <c r="C177" s="35"/>
      <c r="D177" s="21"/>
      <c r="E177" s="36"/>
      <c r="F177" s="22"/>
      <c r="G177" s="37"/>
      <c r="H177" s="38"/>
      <c r="I177" s="24"/>
      <c r="J177" s="39"/>
      <c r="K177" s="23"/>
      <c r="L177" s="181"/>
      <c r="M177" s="186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ht="15.75" customHeight="1" x14ac:dyDescent="0.25">
      <c r="A178" s="11"/>
      <c r="B178" s="21"/>
      <c r="C178" s="35"/>
      <c r="D178" s="21"/>
      <c r="E178" s="36"/>
      <c r="F178" s="22"/>
      <c r="G178" s="37"/>
      <c r="H178" s="38"/>
      <c r="I178" s="24"/>
      <c r="J178" s="39"/>
      <c r="K178" s="23"/>
      <c r="L178" s="181"/>
      <c r="M178" s="186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ht="15.75" customHeight="1" x14ac:dyDescent="0.25">
      <c r="A179" s="11"/>
      <c r="B179" s="21"/>
      <c r="C179" s="35"/>
      <c r="D179" s="21"/>
      <c r="E179" s="36"/>
      <c r="F179" s="22"/>
      <c r="G179" s="37"/>
      <c r="H179" s="38"/>
      <c r="I179" s="24"/>
      <c r="J179" s="39"/>
      <c r="K179" s="23"/>
      <c r="L179" s="181"/>
      <c r="M179" s="186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ht="15.75" customHeight="1" x14ac:dyDescent="0.25">
      <c r="A180" s="11"/>
      <c r="B180" s="21"/>
      <c r="C180" s="35"/>
      <c r="D180" s="21"/>
      <c r="E180" s="36"/>
      <c r="F180" s="22"/>
      <c r="G180" s="37"/>
      <c r="H180" s="38"/>
      <c r="I180" s="24"/>
      <c r="J180" s="39"/>
      <c r="K180" s="23"/>
      <c r="L180" s="181"/>
      <c r="M180" s="186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ht="15.75" customHeight="1" x14ac:dyDescent="0.25">
      <c r="A181" s="11"/>
      <c r="B181" s="21"/>
      <c r="C181" s="35"/>
      <c r="D181" s="21"/>
      <c r="E181" s="36"/>
      <c r="F181" s="22"/>
      <c r="G181" s="37"/>
      <c r="H181" s="38"/>
      <c r="I181" s="24"/>
      <c r="J181" s="39"/>
      <c r="K181" s="23"/>
      <c r="L181" s="181"/>
      <c r="M181" s="186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ht="15.75" customHeight="1" x14ac:dyDescent="0.25">
      <c r="A182" s="11"/>
      <c r="B182" s="21"/>
      <c r="C182" s="35"/>
      <c r="D182" s="21"/>
      <c r="E182" s="36"/>
      <c r="F182" s="22"/>
      <c r="G182" s="37"/>
      <c r="H182" s="38"/>
      <c r="I182" s="24"/>
      <c r="J182" s="39"/>
      <c r="K182" s="23"/>
      <c r="L182" s="181"/>
      <c r="M182" s="186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ht="15.75" customHeight="1" x14ac:dyDescent="0.25">
      <c r="A183" s="11"/>
      <c r="B183" s="21"/>
      <c r="C183" s="35"/>
      <c r="D183" s="21"/>
      <c r="E183" s="36"/>
      <c r="F183" s="22"/>
      <c r="G183" s="37"/>
      <c r="H183" s="38"/>
      <c r="I183" s="24"/>
      <c r="J183" s="39"/>
      <c r="K183" s="23"/>
      <c r="L183" s="181"/>
      <c r="M183" s="186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ht="15.75" customHeight="1" x14ac:dyDescent="0.25">
      <c r="A184" s="11"/>
      <c r="B184" s="21"/>
      <c r="C184" s="35"/>
      <c r="D184" s="21"/>
      <c r="E184" s="36"/>
      <c r="F184" s="22"/>
      <c r="G184" s="37"/>
      <c r="H184" s="38"/>
      <c r="I184" s="24"/>
      <c r="J184" s="39"/>
      <c r="K184" s="23"/>
      <c r="L184" s="181"/>
      <c r="M184" s="186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ht="15.75" customHeight="1" x14ac:dyDescent="0.25">
      <c r="A185" s="11"/>
      <c r="B185" s="21"/>
      <c r="C185" s="35"/>
      <c r="D185" s="21"/>
      <c r="E185" s="36"/>
      <c r="F185" s="22"/>
      <c r="G185" s="37"/>
      <c r="H185" s="38"/>
      <c r="I185" s="24"/>
      <c r="J185" s="39"/>
      <c r="K185" s="23"/>
      <c r="L185" s="181"/>
      <c r="M185" s="186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ht="15.75" customHeight="1" x14ac:dyDescent="0.25">
      <c r="A186" s="11"/>
      <c r="B186" s="21"/>
      <c r="C186" s="35"/>
      <c r="D186" s="21"/>
      <c r="E186" s="36"/>
      <c r="F186" s="22"/>
      <c r="G186" s="37"/>
      <c r="H186" s="38"/>
      <c r="I186" s="24"/>
      <c r="J186" s="39"/>
      <c r="K186" s="23"/>
      <c r="L186" s="181"/>
      <c r="M186" s="186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ht="15.75" customHeight="1" x14ac:dyDescent="0.25">
      <c r="A187" s="11"/>
      <c r="B187" s="21"/>
      <c r="C187" s="35"/>
      <c r="D187" s="21"/>
      <c r="E187" s="36"/>
      <c r="F187" s="22"/>
      <c r="G187" s="37"/>
      <c r="H187" s="38"/>
      <c r="I187" s="24"/>
      <c r="J187" s="39"/>
      <c r="K187" s="23"/>
      <c r="L187" s="181"/>
      <c r="M187" s="186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ht="15.75" customHeight="1" x14ac:dyDescent="0.25">
      <c r="A188" s="11"/>
      <c r="B188" s="21"/>
      <c r="C188" s="35"/>
      <c r="D188" s="21"/>
      <c r="E188" s="36"/>
      <c r="F188" s="22"/>
      <c r="G188" s="37"/>
      <c r="H188" s="38"/>
      <c r="I188" s="24"/>
      <c r="J188" s="39"/>
      <c r="K188" s="23"/>
      <c r="L188" s="181"/>
      <c r="M188" s="186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ht="15.75" customHeight="1" x14ac:dyDescent="0.25">
      <c r="A189" s="11"/>
      <c r="B189" s="21"/>
      <c r="C189" s="35"/>
      <c r="D189" s="21"/>
      <c r="E189" s="36"/>
      <c r="F189" s="22"/>
      <c r="G189" s="37"/>
      <c r="H189" s="38"/>
      <c r="I189" s="24"/>
      <c r="J189" s="39"/>
      <c r="K189" s="23"/>
      <c r="L189" s="181"/>
      <c r="M189" s="186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ht="15.75" customHeight="1" x14ac:dyDescent="0.25">
      <c r="A190" s="11"/>
      <c r="B190" s="21"/>
      <c r="C190" s="35"/>
      <c r="D190" s="21"/>
      <c r="E190" s="36"/>
      <c r="F190" s="22"/>
      <c r="G190" s="37"/>
      <c r="H190" s="38"/>
      <c r="I190" s="24"/>
      <c r="J190" s="39"/>
      <c r="K190" s="23"/>
      <c r="L190" s="181"/>
      <c r="M190" s="186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ht="15.75" customHeight="1" x14ac:dyDescent="0.25">
      <c r="A191" s="11"/>
      <c r="B191" s="21"/>
      <c r="C191" s="35"/>
      <c r="D191" s="21"/>
      <c r="E191" s="36"/>
      <c r="F191" s="22"/>
      <c r="G191" s="37"/>
      <c r="H191" s="38"/>
      <c r="I191" s="24"/>
      <c r="J191" s="39"/>
      <c r="K191" s="23"/>
      <c r="L191" s="181"/>
      <c r="M191" s="186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ht="15.75" customHeight="1" x14ac:dyDescent="0.25">
      <c r="A192" s="11"/>
      <c r="B192" s="21"/>
      <c r="C192" s="35"/>
      <c r="D192" s="21"/>
      <c r="E192" s="36"/>
      <c r="F192" s="22"/>
      <c r="G192" s="37"/>
      <c r="H192" s="38"/>
      <c r="I192" s="24"/>
      <c r="J192" s="39"/>
      <c r="K192" s="23"/>
      <c r="L192" s="181"/>
      <c r="M192" s="186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ht="15.75" customHeight="1" x14ac:dyDescent="0.25">
      <c r="A193" s="11"/>
      <c r="B193" s="21"/>
      <c r="C193" s="35"/>
      <c r="D193" s="21"/>
      <c r="E193" s="36"/>
      <c r="F193" s="22"/>
      <c r="G193" s="37"/>
      <c r="H193" s="38"/>
      <c r="I193" s="24"/>
      <c r="J193" s="39"/>
      <c r="K193" s="23"/>
      <c r="L193" s="181"/>
      <c r="M193" s="186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ht="15.75" customHeight="1" x14ac:dyDescent="0.25">
      <c r="A194" s="11"/>
      <c r="B194" s="21"/>
      <c r="C194" s="35"/>
      <c r="D194" s="21"/>
      <c r="E194" s="36"/>
      <c r="F194" s="22"/>
      <c r="G194" s="37"/>
      <c r="H194" s="38"/>
      <c r="I194" s="24"/>
      <c r="J194" s="39"/>
      <c r="K194" s="23"/>
      <c r="L194" s="181"/>
      <c r="M194" s="186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ht="15.75" customHeight="1" x14ac:dyDescent="0.25">
      <c r="A195" s="11"/>
      <c r="B195" s="21"/>
      <c r="C195" s="35"/>
      <c r="D195" s="21"/>
      <c r="E195" s="36"/>
      <c r="F195" s="22"/>
      <c r="G195" s="37"/>
      <c r="H195" s="38"/>
      <c r="I195" s="24"/>
      <c r="J195" s="39"/>
      <c r="K195" s="23"/>
      <c r="L195" s="181"/>
      <c r="M195" s="186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ht="15.75" customHeight="1" x14ac:dyDescent="0.25">
      <c r="A196" s="11"/>
      <c r="B196" s="21"/>
      <c r="C196" s="35"/>
      <c r="D196" s="21"/>
      <c r="E196" s="36"/>
      <c r="F196" s="22"/>
      <c r="G196" s="37"/>
      <c r="H196" s="38"/>
      <c r="I196" s="24"/>
      <c r="J196" s="39"/>
      <c r="K196" s="23"/>
      <c r="L196" s="181"/>
      <c r="M196" s="186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ht="15.75" customHeight="1" x14ac:dyDescent="0.25">
      <c r="A197" s="11"/>
      <c r="B197" s="21"/>
      <c r="C197" s="35"/>
      <c r="D197" s="21"/>
      <c r="E197" s="36"/>
      <c r="F197" s="22"/>
      <c r="G197" s="37"/>
      <c r="H197" s="38"/>
      <c r="I197" s="24"/>
      <c r="J197" s="39"/>
      <c r="K197" s="23"/>
      <c r="L197" s="181"/>
      <c r="M197" s="186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ht="15.75" customHeight="1" x14ac:dyDescent="0.25">
      <c r="A198" s="11"/>
      <c r="B198" s="21"/>
      <c r="C198" s="35"/>
      <c r="D198" s="21"/>
      <c r="E198" s="36"/>
      <c r="F198" s="22"/>
      <c r="G198" s="37"/>
      <c r="H198" s="38"/>
      <c r="I198" s="24"/>
      <c r="J198" s="39"/>
      <c r="K198" s="23"/>
      <c r="L198" s="181"/>
      <c r="M198" s="186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ht="15.75" customHeight="1" x14ac:dyDescent="0.25">
      <c r="A199" s="11"/>
      <c r="B199" s="21"/>
      <c r="C199" s="35"/>
      <c r="D199" s="21"/>
      <c r="E199" s="36"/>
      <c r="F199" s="22"/>
      <c r="G199" s="37"/>
      <c r="H199" s="38"/>
      <c r="I199" s="24"/>
      <c r="J199" s="39"/>
      <c r="K199" s="23"/>
      <c r="L199" s="181"/>
      <c r="M199" s="186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ht="15.75" customHeight="1" x14ac:dyDescent="0.25">
      <c r="A200" s="11"/>
      <c r="B200" s="21"/>
      <c r="C200" s="35"/>
      <c r="D200" s="21"/>
      <c r="E200" s="36"/>
      <c r="F200" s="22"/>
      <c r="G200" s="37"/>
      <c r="H200" s="38"/>
      <c r="I200" s="24"/>
      <c r="J200" s="39"/>
      <c r="K200" s="23"/>
      <c r="L200" s="181"/>
      <c r="M200" s="186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ht="15.75" customHeight="1" x14ac:dyDescent="0.25">
      <c r="A201" s="11"/>
      <c r="B201" s="21"/>
      <c r="C201" s="35"/>
      <c r="D201" s="21"/>
      <c r="E201" s="36"/>
      <c r="F201" s="22"/>
      <c r="G201" s="37"/>
      <c r="H201" s="38"/>
      <c r="I201" s="24"/>
      <c r="J201" s="39"/>
      <c r="K201" s="23"/>
      <c r="L201" s="181"/>
      <c r="M201" s="186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ht="15.75" customHeight="1" x14ac:dyDescent="0.25">
      <c r="A202" s="11"/>
      <c r="B202" s="21"/>
      <c r="C202" s="35"/>
      <c r="D202" s="21"/>
      <c r="E202" s="36"/>
      <c r="F202" s="22"/>
      <c r="G202" s="37"/>
      <c r="H202" s="38"/>
      <c r="I202" s="24"/>
      <c r="J202" s="39"/>
      <c r="K202" s="23"/>
      <c r="L202" s="181"/>
      <c r="M202" s="186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ht="15.75" customHeight="1" x14ac:dyDescent="0.25">
      <c r="A203" s="11"/>
      <c r="B203" s="21"/>
      <c r="C203" s="35"/>
      <c r="D203" s="21"/>
      <c r="E203" s="36"/>
      <c r="F203" s="22"/>
      <c r="G203" s="37"/>
      <c r="H203" s="38"/>
      <c r="I203" s="24"/>
      <c r="J203" s="39"/>
      <c r="K203" s="23"/>
      <c r="L203" s="181"/>
      <c r="M203" s="186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ht="15.75" customHeight="1" x14ac:dyDescent="0.25">
      <c r="A204" s="11"/>
      <c r="B204" s="21"/>
      <c r="C204" s="35"/>
      <c r="D204" s="21"/>
      <c r="E204" s="36"/>
      <c r="F204" s="22"/>
      <c r="G204" s="37"/>
      <c r="H204" s="38"/>
      <c r="I204" s="24"/>
      <c r="J204" s="39"/>
      <c r="K204" s="23"/>
      <c r="L204" s="181"/>
      <c r="M204" s="186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ht="15.75" customHeight="1" x14ac:dyDescent="0.25">
      <c r="A205" s="11"/>
      <c r="B205" s="21"/>
      <c r="C205" s="35"/>
      <c r="D205" s="21"/>
      <c r="E205" s="36"/>
      <c r="F205" s="22"/>
      <c r="G205" s="37"/>
      <c r="H205" s="38"/>
      <c r="I205" s="24"/>
      <c r="J205" s="39"/>
      <c r="K205" s="23"/>
      <c r="L205" s="181"/>
      <c r="M205" s="186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ht="15.75" customHeight="1" x14ac:dyDescent="0.25">
      <c r="A206" s="11"/>
      <c r="B206" s="21"/>
      <c r="C206" s="35"/>
      <c r="D206" s="21"/>
      <c r="E206" s="36"/>
      <c r="F206" s="22"/>
      <c r="G206" s="37"/>
      <c r="H206" s="38"/>
      <c r="I206" s="24"/>
      <c r="J206" s="39"/>
      <c r="K206" s="23"/>
      <c r="L206" s="181"/>
      <c r="M206" s="186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ht="15.75" customHeight="1" x14ac:dyDescent="0.25">
      <c r="A207" s="11"/>
      <c r="B207" s="21"/>
      <c r="C207" s="35"/>
      <c r="D207" s="21"/>
      <c r="E207" s="36"/>
      <c r="F207" s="22"/>
      <c r="G207" s="37"/>
      <c r="H207" s="38"/>
      <c r="I207" s="24"/>
      <c r="J207" s="39"/>
      <c r="K207" s="23"/>
      <c r="L207" s="181"/>
      <c r="M207" s="186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ht="15.75" customHeight="1" x14ac:dyDescent="0.25">
      <c r="A208" s="11"/>
      <c r="B208" s="21"/>
      <c r="C208" s="35"/>
      <c r="D208" s="21"/>
      <c r="E208" s="36"/>
      <c r="F208" s="22"/>
      <c r="G208" s="37"/>
      <c r="H208" s="38"/>
      <c r="I208" s="24"/>
      <c r="J208" s="39"/>
      <c r="K208" s="23"/>
      <c r="L208" s="181"/>
      <c r="M208" s="186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ht="15.75" customHeight="1" x14ac:dyDescent="0.25">
      <c r="A209" s="11"/>
      <c r="B209" s="21"/>
      <c r="C209" s="35"/>
      <c r="D209" s="21"/>
      <c r="E209" s="36"/>
      <c r="F209" s="22"/>
      <c r="G209" s="37"/>
      <c r="H209" s="38"/>
      <c r="I209" s="24"/>
      <c r="J209" s="39"/>
      <c r="K209" s="23"/>
      <c r="L209" s="181"/>
      <c r="M209" s="186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ht="15.75" customHeight="1" x14ac:dyDescent="0.25">
      <c r="A210" s="11"/>
      <c r="B210" s="21"/>
      <c r="C210" s="35"/>
      <c r="D210" s="21"/>
      <c r="E210" s="36"/>
      <c r="F210" s="22"/>
      <c r="G210" s="37"/>
      <c r="H210" s="38"/>
      <c r="I210" s="24"/>
      <c r="J210" s="39"/>
      <c r="K210" s="23"/>
      <c r="L210" s="181"/>
      <c r="M210" s="186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ht="15.75" customHeight="1" x14ac:dyDescent="0.25">
      <c r="A211" s="11"/>
      <c r="B211" s="21"/>
      <c r="C211" s="35"/>
      <c r="D211" s="21"/>
      <c r="E211" s="36"/>
      <c r="F211" s="22"/>
      <c r="G211" s="37"/>
      <c r="H211" s="38"/>
      <c r="I211" s="24"/>
      <c r="J211" s="39"/>
      <c r="K211" s="23"/>
      <c r="L211" s="181"/>
      <c r="M211" s="186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ht="15.75" customHeight="1" x14ac:dyDescent="0.25">
      <c r="A212" s="11"/>
      <c r="B212" s="21"/>
      <c r="C212" s="35"/>
      <c r="D212" s="21"/>
      <c r="E212" s="36"/>
      <c r="F212" s="22"/>
      <c r="G212" s="37"/>
      <c r="H212" s="38"/>
      <c r="I212" s="24"/>
      <c r="J212" s="39"/>
      <c r="K212" s="23"/>
      <c r="L212" s="181"/>
      <c r="M212" s="186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ht="15.75" customHeight="1" x14ac:dyDescent="0.25">
      <c r="A213" s="11"/>
      <c r="B213" s="21"/>
      <c r="C213" s="35"/>
      <c r="D213" s="21"/>
      <c r="E213" s="36"/>
      <c r="F213" s="22"/>
      <c r="G213" s="37"/>
      <c r="H213" s="38"/>
      <c r="I213" s="24"/>
      <c r="J213" s="39"/>
      <c r="K213" s="23"/>
      <c r="L213" s="181"/>
      <c r="M213" s="186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ht="15.75" customHeight="1" x14ac:dyDescent="0.25">
      <c r="A214" s="11"/>
      <c r="B214" s="21"/>
      <c r="C214" s="35"/>
      <c r="D214" s="21"/>
      <c r="E214" s="36"/>
      <c r="F214" s="22"/>
      <c r="G214" s="37"/>
      <c r="H214" s="38"/>
      <c r="I214" s="24"/>
      <c r="J214" s="39"/>
      <c r="K214" s="23"/>
      <c r="L214" s="181"/>
      <c r="M214" s="186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ht="15.75" customHeight="1" x14ac:dyDescent="0.25">
      <c r="A215" s="11"/>
      <c r="B215" s="21"/>
      <c r="C215" s="35"/>
      <c r="D215" s="21"/>
      <c r="E215" s="36"/>
      <c r="F215" s="22"/>
      <c r="G215" s="37"/>
      <c r="H215" s="38"/>
      <c r="I215" s="24"/>
      <c r="J215" s="39"/>
      <c r="K215" s="23"/>
      <c r="L215" s="181"/>
      <c r="M215" s="186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ht="15.75" customHeight="1" x14ac:dyDescent="0.25">
      <c r="A216" s="11"/>
      <c r="B216" s="21"/>
      <c r="C216" s="35"/>
      <c r="D216" s="21"/>
      <c r="E216" s="36"/>
      <c r="F216" s="22"/>
      <c r="G216" s="37"/>
      <c r="H216" s="38"/>
      <c r="I216" s="24"/>
      <c r="J216" s="39"/>
      <c r="K216" s="23"/>
      <c r="L216" s="181"/>
      <c r="M216" s="186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ht="15.75" customHeight="1" x14ac:dyDescent="0.25">
      <c r="A217" s="11"/>
      <c r="B217" s="21"/>
      <c r="C217" s="35"/>
      <c r="D217" s="21"/>
      <c r="E217" s="36"/>
      <c r="F217" s="22"/>
      <c r="G217" s="37"/>
      <c r="H217" s="38"/>
      <c r="I217" s="24"/>
      <c r="J217" s="39"/>
      <c r="K217" s="23"/>
      <c r="L217" s="181"/>
      <c r="M217" s="186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ht="15.75" customHeight="1" x14ac:dyDescent="0.25">
      <c r="A218" s="11"/>
      <c r="B218" s="21"/>
      <c r="C218" s="35"/>
      <c r="D218" s="21"/>
      <c r="E218" s="36"/>
      <c r="F218" s="22"/>
      <c r="G218" s="37"/>
      <c r="H218" s="38"/>
      <c r="I218" s="24"/>
      <c r="J218" s="39"/>
      <c r="K218" s="23"/>
      <c r="L218" s="181"/>
      <c r="M218" s="186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15.75" customHeight="1" x14ac:dyDescent="0.25">
      <c r="A219" s="11"/>
      <c r="B219" s="21"/>
      <c r="C219" s="35"/>
      <c r="D219" s="21"/>
      <c r="E219" s="36"/>
      <c r="F219" s="22"/>
      <c r="G219" s="37"/>
      <c r="H219" s="38"/>
      <c r="I219" s="24"/>
      <c r="J219" s="39"/>
      <c r="K219" s="23"/>
      <c r="L219" s="181"/>
      <c r="M219" s="186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ht="15.75" customHeight="1" x14ac:dyDescent="0.25">
      <c r="A220" s="11"/>
      <c r="B220" s="21"/>
      <c r="C220" s="35"/>
      <c r="D220" s="21"/>
      <c r="E220" s="36"/>
      <c r="F220" s="22"/>
      <c r="G220" s="37"/>
      <c r="H220" s="38"/>
      <c r="I220" s="24"/>
      <c r="J220" s="39"/>
      <c r="K220" s="23"/>
      <c r="L220" s="181"/>
      <c r="M220" s="186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5.75" customHeight="1" x14ac:dyDescent="0.25">
      <c r="A221" s="11"/>
      <c r="B221" s="21"/>
      <c r="C221" s="35"/>
      <c r="D221" s="21"/>
      <c r="E221" s="36"/>
      <c r="F221" s="22"/>
      <c r="G221" s="37"/>
      <c r="H221" s="38"/>
      <c r="I221" s="24"/>
      <c r="J221" s="39"/>
      <c r="K221" s="23"/>
      <c r="L221" s="181"/>
      <c r="M221" s="186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ht="15.75" customHeight="1" x14ac:dyDescent="0.25">
      <c r="A222" s="11"/>
      <c r="B222" s="21"/>
      <c r="C222" s="35"/>
      <c r="D222" s="21"/>
      <c r="E222" s="36"/>
      <c r="F222" s="22"/>
      <c r="G222" s="37"/>
      <c r="H222" s="38"/>
      <c r="I222" s="24"/>
      <c r="J222" s="39"/>
      <c r="K222" s="23"/>
      <c r="L222" s="181"/>
      <c r="M222" s="186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ht="15.75" customHeight="1" x14ac:dyDescent="0.25">
      <c r="A223" s="11"/>
      <c r="B223" s="21"/>
      <c r="C223" s="35"/>
      <c r="D223" s="21"/>
      <c r="E223" s="36"/>
      <c r="F223" s="22"/>
      <c r="G223" s="37"/>
      <c r="H223" s="38"/>
      <c r="I223" s="24"/>
      <c r="J223" s="39"/>
      <c r="K223" s="23"/>
      <c r="L223" s="181"/>
      <c r="M223" s="186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:25" ht="15.75" customHeight="1" x14ac:dyDescent="0.25">
      <c r="A224" s="11"/>
      <c r="B224" s="21"/>
      <c r="C224" s="35"/>
      <c r="D224" s="21"/>
      <c r="E224" s="36"/>
      <c r="F224" s="22"/>
      <c r="G224" s="37"/>
      <c r="H224" s="38"/>
      <c r="I224" s="24"/>
      <c r="J224" s="39"/>
      <c r="K224" s="23"/>
      <c r="L224" s="181"/>
      <c r="M224" s="186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spans="1:25" ht="15.75" customHeight="1" x14ac:dyDescent="0.25">
      <c r="A225" s="11"/>
      <c r="B225" s="21"/>
      <c r="C225" s="35"/>
      <c r="D225" s="21"/>
      <c r="E225" s="36"/>
      <c r="F225" s="22"/>
      <c r="G225" s="37"/>
      <c r="H225" s="38"/>
      <c r="I225" s="24"/>
      <c r="J225" s="39"/>
      <c r="K225" s="23"/>
      <c r="L225" s="181"/>
      <c r="M225" s="186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spans="1:25" ht="15.75" customHeight="1" x14ac:dyDescent="0.25">
      <c r="A226" s="11"/>
      <c r="B226" s="21"/>
      <c r="C226" s="35"/>
      <c r="D226" s="21"/>
      <c r="E226" s="36"/>
      <c r="F226" s="22"/>
      <c r="G226" s="37"/>
      <c r="H226" s="38"/>
      <c r="I226" s="24"/>
      <c r="J226" s="39"/>
      <c r="K226" s="23"/>
      <c r="L226" s="181"/>
      <c r="M226" s="186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spans="1:25" ht="15.75" customHeight="1" x14ac:dyDescent="0.25">
      <c r="A227" s="11"/>
      <c r="B227" s="21"/>
      <c r="C227" s="35"/>
      <c r="D227" s="21"/>
      <c r="E227" s="36"/>
      <c r="F227" s="22"/>
      <c r="G227" s="37"/>
      <c r="H227" s="38"/>
      <c r="I227" s="24"/>
      <c r="J227" s="39"/>
      <c r="K227" s="23"/>
      <c r="L227" s="181"/>
      <c r="M227" s="186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spans="1:25" ht="15.75" customHeight="1" x14ac:dyDescent="0.25">
      <c r="A228" s="11"/>
      <c r="B228" s="21"/>
      <c r="C228" s="35"/>
      <c r="D228" s="21"/>
      <c r="E228" s="36"/>
      <c r="F228" s="22"/>
      <c r="G228" s="37"/>
      <c r="H228" s="38"/>
      <c r="I228" s="24"/>
      <c r="J228" s="39"/>
      <c r="K228" s="23"/>
      <c r="L228" s="181"/>
      <c r="M228" s="186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 spans="1:25" ht="15.75" customHeight="1" x14ac:dyDescent="0.25">
      <c r="A229" s="11"/>
      <c r="B229" s="21"/>
      <c r="C229" s="35"/>
      <c r="D229" s="21"/>
      <c r="E229" s="36"/>
      <c r="F229" s="22"/>
      <c r="G229" s="37"/>
      <c r="H229" s="38"/>
      <c r="I229" s="24"/>
      <c r="J229" s="39"/>
      <c r="K229" s="23"/>
      <c r="L229" s="181"/>
      <c r="M229" s="186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 spans="1:25" ht="15.75" customHeight="1" x14ac:dyDescent="0.25">
      <c r="A230" s="11"/>
      <c r="B230" s="21"/>
      <c r="C230" s="35"/>
      <c r="D230" s="21"/>
      <c r="E230" s="36"/>
      <c r="F230" s="22"/>
      <c r="G230" s="37"/>
      <c r="H230" s="38"/>
      <c r="I230" s="24"/>
      <c r="J230" s="39"/>
      <c r="K230" s="23"/>
      <c r="L230" s="181"/>
      <c r="M230" s="186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 spans="1:25" ht="15.75" customHeight="1" x14ac:dyDescent="0.25">
      <c r="A231" s="11"/>
      <c r="B231" s="21"/>
      <c r="C231" s="35"/>
      <c r="D231" s="21"/>
      <c r="E231" s="36"/>
      <c r="F231" s="22"/>
      <c r="G231" s="37"/>
      <c r="H231" s="38"/>
      <c r="I231" s="24"/>
      <c r="J231" s="39"/>
      <c r="K231" s="23"/>
      <c r="L231" s="181"/>
      <c r="M231" s="186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 spans="1:25" ht="15.75" customHeight="1" x14ac:dyDescent="0.25">
      <c r="A232" s="11"/>
      <c r="B232" s="21"/>
      <c r="C232" s="35"/>
      <c r="D232" s="21"/>
      <c r="E232" s="36"/>
      <c r="F232" s="22"/>
      <c r="G232" s="37"/>
      <c r="H232" s="38"/>
      <c r="I232" s="24"/>
      <c r="J232" s="39"/>
      <c r="K232" s="23"/>
      <c r="L232" s="181"/>
      <c r="M232" s="186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 spans="1:25" ht="15.75" customHeight="1" x14ac:dyDescent="0.25">
      <c r="A233" s="11"/>
      <c r="B233" s="21"/>
      <c r="C233" s="35"/>
      <c r="D233" s="21"/>
      <c r="E233" s="36"/>
      <c r="F233" s="22"/>
      <c r="G233" s="37"/>
      <c r="H233" s="38"/>
      <c r="I233" s="24"/>
      <c r="J233" s="39"/>
      <c r="K233" s="23"/>
      <c r="L233" s="181"/>
      <c r="M233" s="186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 spans="1:25" ht="15.75" customHeight="1" x14ac:dyDescent="0.25">
      <c r="A234" s="11"/>
      <c r="B234" s="21"/>
      <c r="C234" s="35"/>
      <c r="D234" s="21"/>
      <c r="E234" s="36"/>
      <c r="F234" s="22"/>
      <c r="G234" s="37"/>
      <c r="H234" s="38"/>
      <c r="I234" s="24"/>
      <c r="J234" s="39"/>
      <c r="K234" s="23"/>
      <c r="L234" s="181"/>
      <c r="M234" s="186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 spans="1:25" ht="15.75" customHeight="1" x14ac:dyDescent="0.25">
      <c r="A235" s="11"/>
      <c r="B235" s="21"/>
      <c r="C235" s="35"/>
      <c r="D235" s="21"/>
      <c r="E235" s="36"/>
      <c r="F235" s="22"/>
      <c r="G235" s="37"/>
      <c r="H235" s="38"/>
      <c r="I235" s="24"/>
      <c r="J235" s="39"/>
      <c r="K235" s="23"/>
      <c r="L235" s="181"/>
      <c r="M235" s="186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 spans="1:25" ht="15.75" customHeight="1" x14ac:dyDescent="0.25">
      <c r="A236" s="11"/>
      <c r="B236" s="21"/>
      <c r="C236" s="35"/>
      <c r="D236" s="21"/>
      <c r="E236" s="36"/>
      <c r="F236" s="22"/>
      <c r="G236" s="37"/>
      <c r="H236" s="38"/>
      <c r="I236" s="24"/>
      <c r="J236" s="39"/>
      <c r="K236" s="23"/>
      <c r="L236" s="181"/>
      <c r="M236" s="186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 spans="1:25" ht="15.75" customHeight="1" x14ac:dyDescent="0.25">
      <c r="A237" s="11"/>
      <c r="B237" s="21"/>
      <c r="C237" s="35"/>
      <c r="D237" s="21"/>
      <c r="E237" s="36"/>
      <c r="F237" s="22"/>
      <c r="G237" s="37"/>
      <c r="H237" s="38"/>
      <c r="I237" s="24"/>
      <c r="J237" s="39"/>
      <c r="K237" s="23"/>
      <c r="L237" s="181"/>
      <c r="M237" s="186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spans="1:25" ht="15.75" customHeight="1" x14ac:dyDescent="0.25">
      <c r="A238" s="11"/>
      <c r="B238" s="21"/>
      <c r="C238" s="35"/>
      <c r="D238" s="21"/>
      <c r="E238" s="36"/>
      <c r="F238" s="22"/>
      <c r="G238" s="37"/>
      <c r="H238" s="38"/>
      <c r="I238" s="24"/>
      <c r="J238" s="39"/>
      <c r="K238" s="23"/>
      <c r="L238" s="181"/>
      <c r="M238" s="186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spans="1:25" ht="15.75" customHeight="1" x14ac:dyDescent="0.25">
      <c r="A239" s="11"/>
      <c r="B239" s="21"/>
      <c r="C239" s="35"/>
      <c r="D239" s="21"/>
      <c r="E239" s="36"/>
      <c r="F239" s="22"/>
      <c r="G239" s="37"/>
      <c r="H239" s="38"/>
      <c r="I239" s="24"/>
      <c r="J239" s="39"/>
      <c r="K239" s="23"/>
      <c r="L239" s="181"/>
      <c r="M239" s="186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ht="15.75" customHeight="1" x14ac:dyDescent="0.25">
      <c r="A240" s="11"/>
      <c r="B240" s="21"/>
      <c r="C240" s="35"/>
      <c r="D240" s="21"/>
      <c r="E240" s="36"/>
      <c r="F240" s="22"/>
      <c r="G240" s="37"/>
      <c r="H240" s="38"/>
      <c r="I240" s="24"/>
      <c r="J240" s="39"/>
      <c r="K240" s="23"/>
      <c r="L240" s="181"/>
      <c r="M240" s="186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ht="15.75" customHeight="1" x14ac:dyDescent="0.25">
      <c r="A241" s="11"/>
      <c r="B241" s="21"/>
      <c r="C241" s="35"/>
      <c r="D241" s="21"/>
      <c r="E241" s="36"/>
      <c r="F241" s="22"/>
      <c r="G241" s="37"/>
      <c r="H241" s="38"/>
      <c r="I241" s="24"/>
      <c r="J241" s="39"/>
      <c r="K241" s="23"/>
      <c r="L241" s="181"/>
      <c r="M241" s="186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ht="15.75" customHeight="1" x14ac:dyDescent="0.25">
      <c r="A242" s="11"/>
      <c r="B242" s="21"/>
      <c r="C242" s="35"/>
      <c r="D242" s="21"/>
      <c r="E242" s="36"/>
      <c r="F242" s="22"/>
      <c r="G242" s="37"/>
      <c r="H242" s="38"/>
      <c r="I242" s="24"/>
      <c r="J242" s="39"/>
      <c r="K242" s="23"/>
      <c r="L242" s="181"/>
      <c r="M242" s="186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ht="15.75" customHeight="1" x14ac:dyDescent="0.25">
      <c r="A243" s="11"/>
      <c r="B243" s="21"/>
      <c r="C243" s="35"/>
      <c r="D243" s="21"/>
      <c r="E243" s="36"/>
      <c r="F243" s="22"/>
      <c r="G243" s="37"/>
      <c r="H243" s="38"/>
      <c r="I243" s="24"/>
      <c r="J243" s="39"/>
      <c r="K243" s="23"/>
      <c r="L243" s="181"/>
      <c r="M243" s="186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ht="15.75" customHeight="1" x14ac:dyDescent="0.25">
      <c r="A244" s="11"/>
      <c r="B244" s="21"/>
      <c r="C244" s="35"/>
      <c r="D244" s="21"/>
      <c r="E244" s="36"/>
      <c r="F244" s="22"/>
      <c r="G244" s="37"/>
      <c r="H244" s="38"/>
      <c r="I244" s="24"/>
      <c r="J244" s="39"/>
      <c r="K244" s="23"/>
      <c r="L244" s="181"/>
      <c r="M244" s="186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ht="15.75" customHeight="1" x14ac:dyDescent="0.25">
      <c r="A245" s="11"/>
      <c r="B245" s="21"/>
      <c r="C245" s="35"/>
      <c r="D245" s="21"/>
      <c r="E245" s="36"/>
      <c r="F245" s="22"/>
      <c r="G245" s="37"/>
      <c r="H245" s="38"/>
      <c r="I245" s="24"/>
      <c r="J245" s="39"/>
      <c r="K245" s="23"/>
      <c r="L245" s="181"/>
      <c r="M245" s="186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ht="15.75" customHeight="1" x14ac:dyDescent="0.25">
      <c r="A246" s="11"/>
      <c r="B246" s="21"/>
      <c r="C246" s="35"/>
      <c r="D246" s="21"/>
      <c r="E246" s="36"/>
      <c r="F246" s="22"/>
      <c r="G246" s="37"/>
      <c r="H246" s="38"/>
      <c r="I246" s="24"/>
      <c r="J246" s="39"/>
      <c r="K246" s="23"/>
      <c r="L246" s="181"/>
      <c r="M246" s="186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ht="15.75" customHeight="1" x14ac:dyDescent="0.25">
      <c r="A247" s="11"/>
      <c r="B247" s="21"/>
      <c r="C247" s="35"/>
      <c r="D247" s="21"/>
      <c r="E247" s="36"/>
      <c r="F247" s="22"/>
      <c r="G247" s="37"/>
      <c r="H247" s="38"/>
      <c r="I247" s="24"/>
      <c r="J247" s="39"/>
      <c r="K247" s="23"/>
      <c r="L247" s="181"/>
      <c r="M247" s="186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ht="15.75" customHeight="1" x14ac:dyDescent="0.25">
      <c r="A248" s="11"/>
      <c r="B248" s="21"/>
      <c r="C248" s="35"/>
      <c r="D248" s="21"/>
      <c r="E248" s="36"/>
      <c r="F248" s="22"/>
      <c r="G248" s="37"/>
      <c r="H248" s="38"/>
      <c r="I248" s="24"/>
      <c r="J248" s="39"/>
      <c r="K248" s="23"/>
      <c r="L248" s="181"/>
      <c r="M248" s="186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ht="15.75" customHeight="1" x14ac:dyDescent="0.25">
      <c r="A249" s="11"/>
      <c r="B249" s="21"/>
      <c r="C249" s="35"/>
      <c r="D249" s="21"/>
      <c r="E249" s="36"/>
      <c r="F249" s="22"/>
      <c r="G249" s="37"/>
      <c r="H249" s="38"/>
      <c r="I249" s="24"/>
      <c r="J249" s="39"/>
      <c r="K249" s="23"/>
      <c r="L249" s="181"/>
      <c r="M249" s="186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ht="15.75" customHeight="1" x14ac:dyDescent="0.25">
      <c r="A250" s="11"/>
      <c r="B250" s="21"/>
      <c r="C250" s="35"/>
      <c r="D250" s="21"/>
      <c r="E250" s="36"/>
      <c r="F250" s="22"/>
      <c r="G250" s="37"/>
      <c r="H250" s="38"/>
      <c r="I250" s="24"/>
      <c r="J250" s="39"/>
      <c r="K250" s="23"/>
      <c r="L250" s="181"/>
      <c r="M250" s="186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ht="15.75" customHeight="1" x14ac:dyDescent="0.25">
      <c r="A251" s="11"/>
      <c r="B251" s="21"/>
      <c r="C251" s="35"/>
      <c r="D251" s="21"/>
      <c r="E251" s="36"/>
      <c r="F251" s="22"/>
      <c r="G251" s="37"/>
      <c r="H251" s="38"/>
      <c r="I251" s="24"/>
      <c r="J251" s="39"/>
      <c r="K251" s="23"/>
      <c r="L251" s="181"/>
      <c r="M251" s="186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ht="15.75" customHeight="1" x14ac:dyDescent="0.25">
      <c r="A252" s="11"/>
      <c r="B252" s="21"/>
      <c r="C252" s="35"/>
      <c r="D252" s="21"/>
      <c r="E252" s="36"/>
      <c r="F252" s="22"/>
      <c r="G252" s="37"/>
      <c r="H252" s="38"/>
      <c r="I252" s="24"/>
      <c r="J252" s="39"/>
      <c r="K252" s="23"/>
      <c r="L252" s="181"/>
      <c r="M252" s="186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ht="15.75" customHeight="1" x14ac:dyDescent="0.25">
      <c r="A253" s="11"/>
      <c r="B253" s="21"/>
      <c r="C253" s="35"/>
      <c r="D253" s="21"/>
      <c r="E253" s="36"/>
      <c r="F253" s="22"/>
      <c r="G253" s="37"/>
      <c r="H253" s="38"/>
      <c r="I253" s="24"/>
      <c r="J253" s="39"/>
      <c r="K253" s="23"/>
      <c r="L253" s="181"/>
      <c r="M253" s="186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ht="15.75" customHeight="1" x14ac:dyDescent="0.25">
      <c r="A254" s="11"/>
      <c r="B254" s="21"/>
      <c r="C254" s="35"/>
      <c r="D254" s="21"/>
      <c r="E254" s="36"/>
      <c r="F254" s="22"/>
      <c r="G254" s="37"/>
      <c r="H254" s="38"/>
      <c r="I254" s="24"/>
      <c r="J254" s="39"/>
      <c r="K254" s="23"/>
      <c r="L254" s="181"/>
      <c r="M254" s="186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ht="15.75" customHeight="1" x14ac:dyDescent="0.25">
      <c r="A255" s="11"/>
      <c r="B255" s="21"/>
      <c r="C255" s="35"/>
      <c r="D255" s="21"/>
      <c r="E255" s="36"/>
      <c r="F255" s="22"/>
      <c r="G255" s="37"/>
      <c r="H255" s="38"/>
      <c r="I255" s="24"/>
      <c r="J255" s="39"/>
      <c r="K255" s="23"/>
      <c r="L255" s="181"/>
      <c r="M255" s="186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ht="15.75" customHeight="1" x14ac:dyDescent="0.25">
      <c r="A256" s="11"/>
      <c r="B256" s="21"/>
      <c r="C256" s="35"/>
      <c r="D256" s="21"/>
      <c r="E256" s="36"/>
      <c r="F256" s="22"/>
      <c r="G256" s="37"/>
      <c r="H256" s="38"/>
      <c r="I256" s="24"/>
      <c r="J256" s="39"/>
      <c r="K256" s="23"/>
      <c r="L256" s="181"/>
      <c r="M256" s="186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 ht="15.75" customHeight="1" x14ac:dyDescent="0.25">
      <c r="A257" s="11"/>
      <c r="B257" s="21"/>
      <c r="C257" s="35"/>
      <c r="D257" s="21"/>
      <c r="E257" s="36"/>
      <c r="F257" s="22"/>
      <c r="G257" s="37"/>
      <c r="H257" s="38"/>
      <c r="I257" s="24"/>
      <c r="J257" s="39"/>
      <c r="K257" s="23"/>
      <c r="L257" s="181"/>
      <c r="M257" s="186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 ht="15.75" customHeight="1" x14ac:dyDescent="0.25">
      <c r="A258" s="11"/>
      <c r="B258" s="21"/>
      <c r="C258" s="35"/>
      <c r="D258" s="21"/>
      <c r="E258" s="36"/>
      <c r="F258" s="22"/>
      <c r="G258" s="37"/>
      <c r="H258" s="38"/>
      <c r="I258" s="24"/>
      <c r="J258" s="39"/>
      <c r="K258" s="23"/>
      <c r="L258" s="181"/>
      <c r="M258" s="186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 ht="15.75" customHeight="1" x14ac:dyDescent="0.25">
      <c r="A259" s="11"/>
      <c r="B259" s="21"/>
      <c r="C259" s="35"/>
      <c r="D259" s="21"/>
      <c r="E259" s="36"/>
      <c r="F259" s="22"/>
      <c r="G259" s="37"/>
      <c r="H259" s="38"/>
      <c r="I259" s="24"/>
      <c r="J259" s="39"/>
      <c r="K259" s="23"/>
      <c r="L259" s="181"/>
      <c r="M259" s="186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 ht="15.75" customHeight="1" x14ac:dyDescent="0.25">
      <c r="A260" s="11"/>
      <c r="B260" s="21"/>
      <c r="C260" s="35"/>
      <c r="D260" s="21"/>
      <c r="E260" s="36"/>
      <c r="F260" s="22"/>
      <c r="G260" s="37"/>
      <c r="H260" s="38"/>
      <c r="I260" s="24"/>
      <c r="J260" s="39"/>
      <c r="K260" s="23"/>
      <c r="L260" s="181"/>
      <c r="M260" s="186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 ht="15.75" customHeight="1" x14ac:dyDescent="0.25">
      <c r="A261" s="11"/>
      <c r="B261" s="21"/>
      <c r="C261" s="35"/>
      <c r="D261" s="21"/>
      <c r="E261" s="36"/>
      <c r="F261" s="22"/>
      <c r="G261" s="37"/>
      <c r="H261" s="38"/>
      <c r="I261" s="24"/>
      <c r="J261" s="39"/>
      <c r="K261" s="23"/>
      <c r="L261" s="181"/>
      <c r="M261" s="186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 ht="15.75" customHeight="1" x14ac:dyDescent="0.25">
      <c r="A262" s="11"/>
      <c r="B262" s="21"/>
      <c r="C262" s="35"/>
      <c r="D262" s="21"/>
      <c r="E262" s="36"/>
      <c r="F262" s="22"/>
      <c r="G262" s="37"/>
      <c r="H262" s="38"/>
      <c r="I262" s="24"/>
      <c r="J262" s="39"/>
      <c r="K262" s="23"/>
      <c r="L262" s="181"/>
      <c r="M262" s="186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 ht="15.75" customHeight="1" x14ac:dyDescent="0.25">
      <c r="A263" s="11"/>
      <c r="B263" s="21"/>
      <c r="C263" s="35"/>
      <c r="D263" s="21"/>
      <c r="E263" s="36"/>
      <c r="F263" s="22"/>
      <c r="G263" s="37"/>
      <c r="H263" s="38"/>
      <c r="I263" s="24"/>
      <c r="J263" s="39"/>
      <c r="K263" s="23"/>
      <c r="L263" s="181"/>
      <c r="M263" s="186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 ht="15.75" customHeight="1" x14ac:dyDescent="0.25">
      <c r="A264" s="11"/>
      <c r="B264" s="21"/>
      <c r="C264" s="35"/>
      <c r="D264" s="21"/>
      <c r="E264" s="36"/>
      <c r="F264" s="22"/>
      <c r="G264" s="37"/>
      <c r="H264" s="38"/>
      <c r="I264" s="24"/>
      <c r="J264" s="39"/>
      <c r="K264" s="23"/>
      <c r="L264" s="181"/>
      <c r="M264" s="186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 ht="15.75" customHeight="1" x14ac:dyDescent="0.25">
      <c r="A265" s="11"/>
      <c r="B265" s="21"/>
      <c r="C265" s="35"/>
      <c r="D265" s="21"/>
      <c r="E265" s="36"/>
      <c r="F265" s="22"/>
      <c r="G265" s="37"/>
      <c r="H265" s="38"/>
      <c r="I265" s="24"/>
      <c r="J265" s="39"/>
      <c r="K265" s="23"/>
      <c r="L265" s="181"/>
      <c r="M265" s="186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 ht="15.75" customHeight="1" x14ac:dyDescent="0.25">
      <c r="A266" s="11"/>
      <c r="B266" s="21"/>
      <c r="C266" s="35"/>
      <c r="D266" s="21"/>
      <c r="E266" s="36"/>
      <c r="F266" s="22"/>
      <c r="G266" s="37"/>
      <c r="H266" s="38"/>
      <c r="I266" s="24"/>
      <c r="J266" s="39"/>
      <c r="K266" s="23"/>
      <c r="L266" s="181"/>
      <c r="M266" s="186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 ht="15.75" customHeight="1" x14ac:dyDescent="0.25">
      <c r="A267" s="11"/>
      <c r="B267" s="21"/>
      <c r="C267" s="35"/>
      <c r="D267" s="21"/>
      <c r="E267" s="36"/>
      <c r="F267" s="22"/>
      <c r="G267" s="37"/>
      <c r="H267" s="38"/>
      <c r="I267" s="24"/>
      <c r="J267" s="39"/>
      <c r="K267" s="23"/>
      <c r="L267" s="181"/>
      <c r="M267" s="186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 ht="15.75" customHeight="1" x14ac:dyDescent="0.25">
      <c r="A268" s="11"/>
      <c r="B268" s="21"/>
      <c r="C268" s="35"/>
      <c r="D268" s="21"/>
      <c r="E268" s="36"/>
      <c r="F268" s="22"/>
      <c r="G268" s="37"/>
      <c r="H268" s="38"/>
      <c r="I268" s="24"/>
      <c r="J268" s="39"/>
      <c r="K268" s="23"/>
      <c r="L268" s="181"/>
      <c r="M268" s="186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 ht="15.75" customHeight="1" x14ac:dyDescent="0.25">
      <c r="A269" s="11"/>
      <c r="B269" s="21"/>
      <c r="C269" s="35"/>
      <c r="D269" s="21"/>
      <c r="E269" s="36"/>
      <c r="F269" s="22"/>
      <c r="G269" s="37"/>
      <c r="H269" s="38"/>
      <c r="I269" s="24"/>
      <c r="J269" s="39"/>
      <c r="K269" s="23"/>
      <c r="L269" s="181"/>
      <c r="M269" s="186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 ht="15.75" customHeight="1" x14ac:dyDescent="0.25">
      <c r="A270" s="11"/>
      <c r="B270" s="21"/>
      <c r="C270" s="35"/>
      <c r="D270" s="21"/>
      <c r="E270" s="36"/>
      <c r="F270" s="22"/>
      <c r="G270" s="37"/>
      <c r="H270" s="38"/>
      <c r="I270" s="24"/>
      <c r="J270" s="39"/>
      <c r="K270" s="23"/>
      <c r="L270" s="181"/>
      <c r="M270" s="186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 ht="15.75" customHeight="1" x14ac:dyDescent="0.25">
      <c r="A271" s="11"/>
      <c r="B271" s="21"/>
      <c r="C271" s="35"/>
      <c r="D271" s="21"/>
      <c r="E271" s="36"/>
      <c r="F271" s="22"/>
      <c r="G271" s="37"/>
      <c r="H271" s="38"/>
      <c r="I271" s="24"/>
      <c r="J271" s="39"/>
      <c r="K271" s="23"/>
      <c r="L271" s="181"/>
      <c r="M271" s="186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 ht="15.75" customHeight="1" x14ac:dyDescent="0.25">
      <c r="A272" s="11"/>
      <c r="B272" s="21"/>
      <c r="C272" s="35"/>
      <c r="D272" s="21"/>
      <c r="E272" s="36"/>
      <c r="F272" s="22"/>
      <c r="G272" s="37"/>
      <c r="H272" s="38"/>
      <c r="I272" s="24"/>
      <c r="J272" s="39"/>
      <c r="K272" s="23"/>
      <c r="L272" s="181"/>
      <c r="M272" s="186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 ht="15.75" customHeight="1" x14ac:dyDescent="0.25">
      <c r="A273" s="11"/>
      <c r="B273" s="21"/>
      <c r="C273" s="35"/>
      <c r="D273" s="21"/>
      <c r="E273" s="36"/>
      <c r="F273" s="22"/>
      <c r="G273" s="37"/>
      <c r="H273" s="38"/>
      <c r="I273" s="24"/>
      <c r="J273" s="39"/>
      <c r="K273" s="23"/>
      <c r="L273" s="181"/>
      <c r="M273" s="186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 ht="15.75" customHeight="1" x14ac:dyDescent="0.25">
      <c r="A274" s="11"/>
      <c r="B274" s="21"/>
      <c r="C274" s="35"/>
      <c r="D274" s="21"/>
      <c r="E274" s="36"/>
      <c r="F274" s="22"/>
      <c r="G274" s="37"/>
      <c r="H274" s="38"/>
      <c r="I274" s="24"/>
      <c r="J274" s="39"/>
      <c r="K274" s="23"/>
      <c r="L274" s="181"/>
      <c r="M274" s="186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 ht="15.75" customHeight="1" x14ac:dyDescent="0.25">
      <c r="A275" s="11"/>
      <c r="B275" s="21"/>
      <c r="C275" s="35"/>
      <c r="D275" s="21"/>
      <c r="E275" s="36"/>
      <c r="F275" s="22"/>
      <c r="G275" s="37"/>
      <c r="H275" s="38"/>
      <c r="I275" s="24"/>
      <c r="J275" s="39"/>
      <c r="K275" s="23"/>
      <c r="L275" s="181"/>
      <c r="M275" s="186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spans="1:25" ht="15.75" customHeight="1" x14ac:dyDescent="0.25">
      <c r="A276" s="11"/>
      <c r="B276" s="21"/>
      <c r="C276" s="35"/>
      <c r="D276" s="21"/>
      <c r="E276" s="36"/>
      <c r="F276" s="22"/>
      <c r="G276" s="37"/>
      <c r="H276" s="38"/>
      <c r="I276" s="24"/>
      <c r="J276" s="39"/>
      <c r="K276" s="23"/>
      <c r="L276" s="181"/>
      <c r="M276" s="186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spans="1:25" ht="15.75" customHeight="1" x14ac:dyDescent="0.25">
      <c r="A277" s="11"/>
      <c r="B277" s="21"/>
      <c r="C277" s="35"/>
      <c r="D277" s="21"/>
      <c r="E277" s="36"/>
      <c r="F277" s="22"/>
      <c r="G277" s="37"/>
      <c r="H277" s="38"/>
      <c r="I277" s="24"/>
      <c r="J277" s="39"/>
      <c r="K277" s="23"/>
      <c r="L277" s="181"/>
      <c r="M277" s="186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spans="1:25" ht="15.75" customHeight="1" x14ac:dyDescent="0.25">
      <c r="A278" s="11"/>
      <c r="B278" s="21"/>
      <c r="C278" s="35"/>
      <c r="D278" s="21"/>
      <c r="E278" s="36"/>
      <c r="F278" s="22"/>
      <c r="G278" s="37"/>
      <c r="H278" s="38"/>
      <c r="I278" s="24"/>
      <c r="J278" s="39"/>
      <c r="K278" s="23"/>
      <c r="L278" s="181"/>
      <c r="M278" s="186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spans="1:25" ht="15.75" customHeight="1" x14ac:dyDescent="0.25">
      <c r="A279" s="11"/>
      <c r="B279" s="21"/>
      <c r="C279" s="35"/>
      <c r="D279" s="21"/>
      <c r="E279" s="36"/>
      <c r="F279" s="22"/>
      <c r="G279" s="37"/>
      <c r="H279" s="38"/>
      <c r="I279" s="24"/>
      <c r="J279" s="39"/>
      <c r="K279" s="23"/>
      <c r="L279" s="181"/>
      <c r="M279" s="186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 spans="1:25" ht="15.75" customHeight="1" x14ac:dyDescent="0.25">
      <c r="A280" s="11"/>
      <c r="B280" s="21"/>
      <c r="C280" s="35"/>
      <c r="D280" s="21"/>
      <c r="E280" s="36"/>
      <c r="F280" s="22"/>
      <c r="G280" s="37"/>
      <c r="H280" s="38"/>
      <c r="I280" s="24"/>
      <c r="J280" s="39"/>
      <c r="K280" s="23"/>
      <c r="L280" s="181"/>
      <c r="M280" s="186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 spans="1:25" ht="15.75" customHeight="1" x14ac:dyDescent="0.25">
      <c r="A281" s="11"/>
      <c r="B281" s="21"/>
      <c r="C281" s="35"/>
      <c r="D281" s="21"/>
      <c r="E281" s="36"/>
      <c r="F281" s="22"/>
      <c r="G281" s="37"/>
      <c r="H281" s="38"/>
      <c r="I281" s="24"/>
      <c r="J281" s="39"/>
      <c r="K281" s="23"/>
      <c r="L281" s="181"/>
      <c r="M281" s="186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 spans="1:25" ht="15.75" customHeight="1" x14ac:dyDescent="0.25">
      <c r="A282" s="11"/>
      <c r="B282" s="21"/>
      <c r="C282" s="35"/>
      <c r="D282" s="21"/>
      <c r="E282" s="36"/>
      <c r="F282" s="22"/>
      <c r="G282" s="37"/>
      <c r="H282" s="38"/>
      <c r="I282" s="24"/>
      <c r="J282" s="39"/>
      <c r="K282" s="23"/>
      <c r="L282" s="181"/>
      <c r="M282" s="186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 spans="1:25" ht="15.75" customHeight="1" x14ac:dyDescent="0.25">
      <c r="A283" s="11"/>
      <c r="B283" s="21"/>
      <c r="C283" s="35"/>
      <c r="D283" s="21"/>
      <c r="E283" s="36"/>
      <c r="F283" s="22"/>
      <c r="G283" s="37"/>
      <c r="H283" s="38"/>
      <c r="I283" s="24"/>
      <c r="J283" s="39"/>
      <c r="K283" s="23"/>
      <c r="L283" s="181"/>
      <c r="M283" s="186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 spans="1:25" ht="15.75" customHeight="1" x14ac:dyDescent="0.25">
      <c r="A284" s="11"/>
      <c r="B284" s="21"/>
      <c r="C284" s="35"/>
      <c r="D284" s="21"/>
      <c r="E284" s="36"/>
      <c r="F284" s="22"/>
      <c r="G284" s="37"/>
      <c r="H284" s="38"/>
      <c r="I284" s="24"/>
      <c r="J284" s="39"/>
      <c r="K284" s="23"/>
      <c r="L284" s="181"/>
      <c r="M284" s="186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 spans="1:25" ht="15.75" customHeight="1" x14ac:dyDescent="0.25">
      <c r="A285" s="11"/>
      <c r="B285" s="21"/>
      <c r="C285" s="35"/>
      <c r="D285" s="21"/>
      <c r="E285" s="36"/>
      <c r="F285" s="22"/>
      <c r="G285" s="37"/>
      <c r="H285" s="38"/>
      <c r="I285" s="24"/>
      <c r="J285" s="39"/>
      <c r="K285" s="23"/>
      <c r="L285" s="181"/>
      <c r="M285" s="186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 spans="1:25" ht="15.75" customHeight="1" x14ac:dyDescent="0.25">
      <c r="A286" s="11"/>
      <c r="B286" s="21"/>
      <c r="C286" s="35"/>
      <c r="D286" s="21"/>
      <c r="E286" s="36"/>
      <c r="F286" s="22"/>
      <c r="G286" s="37"/>
      <c r="H286" s="38"/>
      <c r="I286" s="24"/>
      <c r="J286" s="39"/>
      <c r="K286" s="23"/>
      <c r="L286" s="181"/>
      <c r="M286" s="186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 spans="1:25" ht="15.75" customHeight="1" x14ac:dyDescent="0.25">
      <c r="A287" s="11"/>
      <c r="B287" s="21"/>
      <c r="C287" s="35"/>
      <c r="D287" s="21"/>
      <c r="E287" s="36"/>
      <c r="F287" s="22"/>
      <c r="G287" s="37"/>
      <c r="H287" s="38"/>
      <c r="I287" s="24"/>
      <c r="J287" s="39"/>
      <c r="K287" s="23"/>
      <c r="L287" s="181"/>
      <c r="M287" s="186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 spans="1:25" ht="15.75" customHeight="1" x14ac:dyDescent="0.25">
      <c r="A288" s="11"/>
      <c r="B288" s="21"/>
      <c r="C288" s="35"/>
      <c r="D288" s="21"/>
      <c r="E288" s="36"/>
      <c r="F288" s="22"/>
      <c r="G288" s="37"/>
      <c r="H288" s="38"/>
      <c r="I288" s="24"/>
      <c r="J288" s="39"/>
      <c r="K288" s="23"/>
      <c r="L288" s="181"/>
      <c r="M288" s="186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 spans="1:25" ht="15.75" customHeight="1" x14ac:dyDescent="0.25">
      <c r="A289" s="11"/>
      <c r="B289" s="21"/>
      <c r="C289" s="35"/>
      <c r="D289" s="21"/>
      <c r="E289" s="36"/>
      <c r="F289" s="22"/>
      <c r="G289" s="37"/>
      <c r="H289" s="38"/>
      <c r="I289" s="24"/>
      <c r="J289" s="39"/>
      <c r="K289" s="23"/>
      <c r="L289" s="181"/>
      <c r="M289" s="186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 spans="1:25" ht="15.75" customHeight="1" x14ac:dyDescent="0.25">
      <c r="A290" s="11"/>
      <c r="B290" s="21"/>
      <c r="C290" s="35"/>
      <c r="D290" s="21"/>
      <c r="E290" s="36"/>
      <c r="F290" s="22"/>
      <c r="G290" s="37"/>
      <c r="H290" s="38"/>
      <c r="I290" s="24"/>
      <c r="J290" s="39"/>
      <c r="K290" s="23"/>
      <c r="L290" s="181"/>
      <c r="M290" s="186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 spans="1:25" ht="15.75" customHeight="1" x14ac:dyDescent="0.25">
      <c r="A291" s="11"/>
      <c r="B291" s="21"/>
      <c r="C291" s="35"/>
      <c r="D291" s="21"/>
      <c r="E291" s="36"/>
      <c r="F291" s="22"/>
      <c r="G291" s="37"/>
      <c r="H291" s="38"/>
      <c r="I291" s="24"/>
      <c r="J291" s="39"/>
      <c r="K291" s="23"/>
      <c r="L291" s="181"/>
      <c r="M291" s="186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 spans="1:25" ht="15.75" customHeight="1" x14ac:dyDescent="0.25">
      <c r="A292" s="11"/>
      <c r="B292" s="21"/>
      <c r="C292" s="35"/>
      <c r="D292" s="21"/>
      <c r="E292" s="36"/>
      <c r="F292" s="22"/>
      <c r="G292" s="37"/>
      <c r="H292" s="38"/>
      <c r="I292" s="24"/>
      <c r="J292" s="39"/>
      <c r="K292" s="23"/>
      <c r="L292" s="181"/>
      <c r="M292" s="186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 spans="1:25" ht="15.75" customHeight="1" x14ac:dyDescent="0.25">
      <c r="A293" s="11"/>
      <c r="B293" s="21"/>
      <c r="C293" s="35"/>
      <c r="D293" s="21"/>
      <c r="E293" s="36"/>
      <c r="F293" s="22"/>
      <c r="G293" s="37"/>
      <c r="H293" s="38"/>
      <c r="I293" s="24"/>
      <c r="J293" s="39"/>
      <c r="K293" s="23"/>
      <c r="L293" s="181"/>
      <c r="M293" s="186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 spans="1:25" ht="15.75" customHeight="1" x14ac:dyDescent="0.25">
      <c r="A294" s="11"/>
      <c r="B294" s="21"/>
      <c r="C294" s="35"/>
      <c r="D294" s="21"/>
      <c r="E294" s="36"/>
      <c r="F294" s="22"/>
      <c r="G294" s="37"/>
      <c r="H294" s="38"/>
      <c r="I294" s="24"/>
      <c r="J294" s="39"/>
      <c r="K294" s="23"/>
      <c r="L294" s="181"/>
      <c r="M294" s="186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 spans="1:25" ht="15.75" customHeight="1" x14ac:dyDescent="0.25">
      <c r="A295" s="11"/>
      <c r="B295" s="21"/>
      <c r="C295" s="35"/>
      <c r="D295" s="21"/>
      <c r="E295" s="36"/>
      <c r="F295" s="22"/>
      <c r="G295" s="37"/>
      <c r="H295" s="38"/>
      <c r="I295" s="24"/>
      <c r="J295" s="39"/>
      <c r="K295" s="23"/>
      <c r="L295" s="181"/>
      <c r="M295" s="186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 spans="1:25" ht="15.75" customHeight="1" x14ac:dyDescent="0.25">
      <c r="A296" s="11"/>
      <c r="B296" s="21"/>
      <c r="C296" s="35"/>
      <c r="D296" s="21"/>
      <c r="E296" s="36"/>
      <c r="F296" s="22"/>
      <c r="G296" s="37"/>
      <c r="H296" s="38"/>
      <c r="I296" s="24"/>
      <c r="J296" s="39"/>
      <c r="K296" s="23"/>
      <c r="L296" s="181"/>
      <c r="M296" s="186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 spans="1:25" ht="15.75" customHeight="1" x14ac:dyDescent="0.25">
      <c r="A297" s="11"/>
      <c r="B297" s="21"/>
      <c r="C297" s="35"/>
      <c r="D297" s="21"/>
      <c r="E297" s="36"/>
      <c r="F297" s="22"/>
      <c r="G297" s="37"/>
      <c r="H297" s="38"/>
      <c r="I297" s="24"/>
      <c r="J297" s="39"/>
      <c r="K297" s="23"/>
      <c r="L297" s="181"/>
      <c r="M297" s="186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 spans="1:25" ht="15.75" customHeight="1" x14ac:dyDescent="0.25">
      <c r="A298" s="11"/>
      <c r="B298" s="21"/>
      <c r="C298" s="35"/>
      <c r="D298" s="21"/>
      <c r="E298" s="36"/>
      <c r="F298" s="22"/>
      <c r="G298" s="37"/>
      <c r="H298" s="38"/>
      <c r="I298" s="24"/>
      <c r="J298" s="39"/>
      <c r="K298" s="23"/>
      <c r="L298" s="181"/>
      <c r="M298" s="186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 spans="1:25" ht="15.75" customHeight="1" x14ac:dyDescent="0.25">
      <c r="A299" s="11"/>
      <c r="B299" s="21"/>
      <c r="C299" s="35"/>
      <c r="D299" s="21"/>
      <c r="E299" s="36"/>
      <c r="F299" s="22"/>
      <c r="G299" s="37"/>
      <c r="H299" s="38"/>
      <c r="I299" s="24"/>
      <c r="J299" s="39"/>
      <c r="K299" s="23"/>
      <c r="L299" s="181"/>
      <c r="M299" s="186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 spans="1:25" ht="15.75" customHeight="1" x14ac:dyDescent="0.25">
      <c r="A300" s="11"/>
      <c r="B300" s="21"/>
      <c r="C300" s="35"/>
      <c r="D300" s="21"/>
      <c r="E300" s="36"/>
      <c r="F300" s="22"/>
      <c r="G300" s="37"/>
      <c r="H300" s="38"/>
      <c r="I300" s="24"/>
      <c r="J300" s="39"/>
      <c r="K300" s="23"/>
      <c r="L300" s="181"/>
      <c r="M300" s="186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 spans="1:25" ht="15.75" customHeight="1" x14ac:dyDescent="0.25">
      <c r="A301" s="11"/>
      <c r="B301" s="21"/>
      <c r="C301" s="35"/>
      <c r="D301" s="21"/>
      <c r="E301" s="36"/>
      <c r="F301" s="22"/>
      <c r="G301" s="37"/>
      <c r="H301" s="38"/>
      <c r="I301" s="24"/>
      <c r="J301" s="39"/>
      <c r="K301" s="23"/>
      <c r="L301" s="181"/>
      <c r="M301" s="186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 spans="1:25" ht="15.75" customHeight="1" x14ac:dyDescent="0.25">
      <c r="A302" s="11"/>
      <c r="B302" s="21"/>
      <c r="C302" s="35"/>
      <c r="D302" s="21"/>
      <c r="E302" s="36"/>
      <c r="F302" s="22"/>
      <c r="G302" s="37"/>
      <c r="H302" s="38"/>
      <c r="I302" s="24"/>
      <c r="J302" s="39"/>
      <c r="K302" s="23"/>
      <c r="L302" s="181"/>
      <c r="M302" s="186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 spans="1:25" ht="15.75" customHeight="1" x14ac:dyDescent="0.25">
      <c r="A303" s="11"/>
      <c r="B303" s="21"/>
      <c r="C303" s="35"/>
      <c r="D303" s="21"/>
      <c r="E303" s="36"/>
      <c r="F303" s="22"/>
      <c r="G303" s="37"/>
      <c r="H303" s="38"/>
      <c r="I303" s="24"/>
      <c r="J303" s="39"/>
      <c r="K303" s="23"/>
      <c r="L303" s="181"/>
      <c r="M303" s="186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 spans="1:25" ht="15.75" customHeight="1" x14ac:dyDescent="0.25">
      <c r="A304" s="11"/>
      <c r="B304" s="21"/>
      <c r="C304" s="35"/>
      <c r="D304" s="21"/>
      <c r="E304" s="36"/>
      <c r="F304" s="22"/>
      <c r="G304" s="37"/>
      <c r="H304" s="38"/>
      <c r="I304" s="24"/>
      <c r="J304" s="39"/>
      <c r="K304" s="23"/>
      <c r="L304" s="181"/>
      <c r="M304" s="186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 spans="1:25" ht="15.75" customHeight="1" x14ac:dyDescent="0.25">
      <c r="A305" s="11"/>
      <c r="B305" s="21"/>
      <c r="C305" s="35"/>
      <c r="D305" s="21"/>
      <c r="E305" s="36"/>
      <c r="F305" s="22"/>
      <c r="G305" s="37"/>
      <c r="H305" s="38"/>
      <c r="I305" s="24"/>
      <c r="J305" s="39"/>
      <c r="K305" s="23"/>
      <c r="L305" s="181"/>
      <c r="M305" s="186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 spans="1:25" ht="15.75" customHeight="1" x14ac:dyDescent="0.25">
      <c r="A306" s="11"/>
      <c r="B306" s="21"/>
      <c r="C306" s="35"/>
      <c r="D306" s="21"/>
      <c r="E306" s="36"/>
      <c r="F306" s="22"/>
      <c r="G306" s="37"/>
      <c r="H306" s="38"/>
      <c r="I306" s="24"/>
      <c r="J306" s="39"/>
      <c r="K306" s="23"/>
      <c r="L306" s="181"/>
      <c r="M306" s="186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 spans="1:25" ht="15.75" customHeight="1" x14ac:dyDescent="0.25">
      <c r="A307" s="11"/>
      <c r="B307" s="21"/>
      <c r="C307" s="35"/>
      <c r="D307" s="21"/>
      <c r="E307" s="36"/>
      <c r="F307" s="22"/>
      <c r="G307" s="37"/>
      <c r="H307" s="38"/>
      <c r="I307" s="24"/>
      <c r="J307" s="39"/>
      <c r="K307" s="23"/>
      <c r="L307" s="181"/>
      <c r="M307" s="186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 spans="1:25" ht="15.75" customHeight="1" x14ac:dyDescent="0.25">
      <c r="A308" s="11"/>
      <c r="B308" s="21"/>
      <c r="C308" s="35"/>
      <c r="D308" s="21"/>
      <c r="E308" s="36"/>
      <c r="F308" s="22"/>
      <c r="G308" s="37"/>
      <c r="H308" s="38"/>
      <c r="I308" s="24"/>
      <c r="J308" s="39"/>
      <c r="K308" s="23"/>
      <c r="L308" s="181"/>
      <c r="M308" s="186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 spans="1:25" ht="15.75" customHeight="1" x14ac:dyDescent="0.25">
      <c r="A309" s="11"/>
      <c r="B309" s="21"/>
      <c r="C309" s="35"/>
      <c r="D309" s="21"/>
      <c r="E309" s="36"/>
      <c r="F309" s="22"/>
      <c r="G309" s="37"/>
      <c r="H309" s="38"/>
      <c r="I309" s="24"/>
      <c r="J309" s="39"/>
      <c r="K309" s="23"/>
      <c r="L309" s="181"/>
      <c r="M309" s="186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 spans="1:25" ht="15.75" customHeight="1" x14ac:dyDescent="0.25">
      <c r="A310" s="11"/>
      <c r="B310" s="21"/>
      <c r="C310" s="35"/>
      <c r="D310" s="21"/>
      <c r="E310" s="36"/>
      <c r="F310" s="22"/>
      <c r="G310" s="37"/>
      <c r="H310" s="38"/>
      <c r="I310" s="24"/>
      <c r="J310" s="39"/>
      <c r="K310" s="23"/>
      <c r="L310" s="181"/>
      <c r="M310" s="186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 spans="1:25" ht="15.75" customHeight="1" x14ac:dyDescent="0.25">
      <c r="A311" s="11"/>
      <c r="B311" s="21"/>
      <c r="C311" s="35"/>
      <c r="D311" s="21"/>
      <c r="E311" s="36"/>
      <c r="F311" s="22"/>
      <c r="G311" s="37"/>
      <c r="H311" s="38"/>
      <c r="I311" s="24"/>
      <c r="J311" s="39"/>
      <c r="K311" s="23"/>
      <c r="L311" s="181"/>
      <c r="M311" s="186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 spans="1:25" ht="15.75" customHeight="1" x14ac:dyDescent="0.25">
      <c r="A312" s="11"/>
      <c r="B312" s="21"/>
      <c r="C312" s="35"/>
      <c r="D312" s="21"/>
      <c r="E312" s="36"/>
      <c r="F312" s="22"/>
      <c r="G312" s="37"/>
      <c r="H312" s="38"/>
      <c r="I312" s="24"/>
      <c r="J312" s="39"/>
      <c r="K312" s="23"/>
      <c r="L312" s="181"/>
      <c r="M312" s="186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 spans="1:25" ht="15.75" customHeight="1" x14ac:dyDescent="0.25">
      <c r="A313" s="11"/>
      <c r="B313" s="21"/>
      <c r="C313" s="35"/>
      <c r="D313" s="21"/>
      <c r="E313" s="36"/>
      <c r="F313" s="22"/>
      <c r="G313" s="37"/>
      <c r="H313" s="38"/>
      <c r="I313" s="24"/>
      <c r="J313" s="39"/>
      <c r="K313" s="23"/>
      <c r="L313" s="181"/>
      <c r="M313" s="186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 spans="1:25" ht="15.75" customHeight="1" x14ac:dyDescent="0.25">
      <c r="A314" s="11"/>
      <c r="B314" s="21"/>
      <c r="C314" s="35"/>
      <c r="D314" s="21"/>
      <c r="E314" s="36"/>
      <c r="F314" s="22"/>
      <c r="G314" s="37"/>
      <c r="H314" s="38"/>
      <c r="I314" s="24"/>
      <c r="J314" s="39"/>
      <c r="K314" s="23"/>
      <c r="L314" s="181"/>
      <c r="M314" s="186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 spans="1:25" ht="15.75" customHeight="1" x14ac:dyDescent="0.25">
      <c r="A315" s="11"/>
      <c r="B315" s="21"/>
      <c r="C315" s="35"/>
      <c r="D315" s="21"/>
      <c r="E315" s="36"/>
      <c r="F315" s="22"/>
      <c r="G315" s="37"/>
      <c r="H315" s="38"/>
      <c r="I315" s="24"/>
      <c r="J315" s="39"/>
      <c r="K315" s="23"/>
      <c r="L315" s="181"/>
      <c r="M315" s="186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 spans="1:25" ht="15.75" customHeight="1" x14ac:dyDescent="0.25">
      <c r="A316" s="11"/>
      <c r="B316" s="21"/>
      <c r="C316" s="35"/>
      <c r="D316" s="21"/>
      <c r="E316" s="36"/>
      <c r="F316" s="22"/>
      <c r="G316" s="37"/>
      <c r="H316" s="38"/>
      <c r="I316" s="24"/>
      <c r="J316" s="39"/>
      <c r="K316" s="23"/>
      <c r="L316" s="181"/>
      <c r="M316" s="186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 spans="1:25" ht="15.75" customHeight="1" x14ac:dyDescent="0.25">
      <c r="A317" s="11"/>
      <c r="B317" s="21"/>
      <c r="C317" s="35"/>
      <c r="D317" s="21"/>
      <c r="E317" s="36"/>
      <c r="F317" s="22"/>
      <c r="G317" s="37"/>
      <c r="H317" s="38"/>
      <c r="I317" s="24"/>
      <c r="J317" s="39"/>
      <c r="K317" s="23"/>
      <c r="L317" s="181"/>
      <c r="M317" s="186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 spans="1:25" ht="15.75" customHeight="1" x14ac:dyDescent="0.25">
      <c r="A318" s="11"/>
      <c r="B318" s="21"/>
      <c r="C318" s="35"/>
      <c r="D318" s="21"/>
      <c r="E318" s="36"/>
      <c r="F318" s="22"/>
      <c r="G318" s="37"/>
      <c r="H318" s="38"/>
      <c r="I318" s="24"/>
      <c r="J318" s="39"/>
      <c r="K318" s="23"/>
      <c r="L318" s="181"/>
      <c r="M318" s="186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 spans="1:25" ht="15.75" customHeight="1" x14ac:dyDescent="0.25">
      <c r="A319" s="11"/>
      <c r="B319" s="21"/>
      <c r="C319" s="35"/>
      <c r="D319" s="21"/>
      <c r="E319" s="36"/>
      <c r="F319" s="22"/>
      <c r="G319" s="37"/>
      <c r="H319" s="38"/>
      <c r="I319" s="24"/>
      <c r="J319" s="39"/>
      <c r="K319" s="23"/>
      <c r="L319" s="181"/>
      <c r="M319" s="186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 spans="1:25" ht="15.75" customHeight="1" x14ac:dyDescent="0.25">
      <c r="A320" s="11"/>
      <c r="B320" s="21"/>
      <c r="C320" s="35"/>
      <c r="D320" s="21"/>
      <c r="E320" s="36"/>
      <c r="F320" s="22"/>
      <c r="G320" s="37"/>
      <c r="H320" s="38"/>
      <c r="I320" s="24"/>
      <c r="J320" s="39"/>
      <c r="K320" s="23"/>
      <c r="L320" s="181"/>
      <c r="M320" s="186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 spans="1:25" ht="15.75" customHeight="1" x14ac:dyDescent="0.25">
      <c r="A321" s="11"/>
      <c r="B321" s="21"/>
      <c r="C321" s="35"/>
      <c r="D321" s="21"/>
      <c r="E321" s="36"/>
      <c r="F321" s="22"/>
      <c r="G321" s="37"/>
      <c r="H321" s="38"/>
      <c r="I321" s="24"/>
      <c r="J321" s="39"/>
      <c r="K321" s="23"/>
      <c r="L321" s="181"/>
      <c r="M321" s="186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 spans="1:25" ht="15.75" customHeight="1" x14ac:dyDescent="0.25">
      <c r="A322" s="11"/>
      <c r="B322" s="21"/>
      <c r="C322" s="35"/>
      <c r="D322" s="21"/>
      <c r="E322" s="36"/>
      <c r="F322" s="22"/>
      <c r="G322" s="37"/>
      <c r="H322" s="38"/>
      <c r="I322" s="24"/>
      <c r="J322" s="39"/>
      <c r="K322" s="23"/>
      <c r="L322" s="181"/>
      <c r="M322" s="186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 spans="1:25" ht="15.75" customHeight="1" x14ac:dyDescent="0.25">
      <c r="A323" s="11"/>
      <c r="B323" s="21"/>
      <c r="C323" s="35"/>
      <c r="D323" s="21"/>
      <c r="E323" s="36"/>
      <c r="F323" s="22"/>
      <c r="G323" s="37"/>
      <c r="H323" s="38"/>
      <c r="I323" s="24"/>
      <c r="J323" s="39"/>
      <c r="K323" s="23"/>
      <c r="L323" s="181"/>
      <c r="M323" s="186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 spans="1:25" ht="15.75" customHeight="1" x14ac:dyDescent="0.25">
      <c r="A324" s="11"/>
      <c r="B324" s="21"/>
      <c r="C324" s="35"/>
      <c r="D324" s="21"/>
      <c r="E324" s="36"/>
      <c r="F324" s="22"/>
      <c r="G324" s="37"/>
      <c r="H324" s="38"/>
      <c r="I324" s="24"/>
      <c r="J324" s="39"/>
      <c r="K324" s="23"/>
      <c r="L324" s="181"/>
      <c r="M324" s="186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 spans="1:25" ht="15.75" customHeight="1" x14ac:dyDescent="0.25">
      <c r="A325" s="11"/>
      <c r="B325" s="21"/>
      <c r="C325" s="35"/>
      <c r="D325" s="21"/>
      <c r="E325" s="36"/>
      <c r="F325" s="22"/>
      <c r="G325" s="37"/>
      <c r="H325" s="38"/>
      <c r="I325" s="24"/>
      <c r="J325" s="39"/>
      <c r="K325" s="23"/>
      <c r="L325" s="181"/>
      <c r="M325" s="186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 spans="1:25" ht="15.75" customHeight="1" x14ac:dyDescent="0.25">
      <c r="A326" s="11"/>
      <c r="B326" s="21"/>
      <c r="C326" s="35"/>
      <c r="D326" s="21"/>
      <c r="E326" s="36"/>
      <c r="F326" s="22"/>
      <c r="G326" s="37"/>
      <c r="H326" s="38"/>
      <c r="I326" s="24"/>
      <c r="J326" s="39"/>
      <c r="K326" s="23"/>
      <c r="L326" s="181"/>
      <c r="M326" s="186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 spans="1:25" ht="15.75" customHeight="1" x14ac:dyDescent="0.25">
      <c r="A327" s="11"/>
      <c r="B327" s="21"/>
      <c r="C327" s="35"/>
      <c r="D327" s="21"/>
      <c r="E327" s="36"/>
      <c r="F327" s="22"/>
      <c r="G327" s="37"/>
      <c r="H327" s="38"/>
      <c r="I327" s="24"/>
      <c r="J327" s="39"/>
      <c r="K327" s="23"/>
      <c r="L327" s="181"/>
      <c r="M327" s="186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 spans="1:25" ht="15.75" customHeight="1" x14ac:dyDescent="0.25">
      <c r="A328" s="11"/>
      <c r="B328" s="21"/>
      <c r="C328" s="35"/>
      <c r="D328" s="21"/>
      <c r="E328" s="36"/>
      <c r="F328" s="22"/>
      <c r="G328" s="37"/>
      <c r="H328" s="38"/>
      <c r="I328" s="24"/>
      <c r="J328" s="39"/>
      <c r="K328" s="23"/>
      <c r="L328" s="181"/>
      <c r="M328" s="186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 spans="1:25" ht="15.75" customHeight="1" x14ac:dyDescent="0.25">
      <c r="A329" s="11"/>
      <c r="B329" s="21"/>
      <c r="C329" s="35"/>
      <c r="D329" s="21"/>
      <c r="E329" s="36"/>
      <c r="F329" s="22"/>
      <c r="G329" s="37"/>
      <c r="H329" s="38"/>
      <c r="I329" s="24"/>
      <c r="J329" s="39"/>
      <c r="K329" s="23"/>
      <c r="L329" s="181"/>
      <c r="M329" s="186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 spans="1:25" ht="15.75" customHeight="1" x14ac:dyDescent="0.25">
      <c r="A330" s="11"/>
      <c r="B330" s="21"/>
      <c r="C330" s="35"/>
      <c r="D330" s="21"/>
      <c r="E330" s="36"/>
      <c r="F330" s="22"/>
      <c r="G330" s="37"/>
      <c r="H330" s="38"/>
      <c r="I330" s="24"/>
      <c r="J330" s="39"/>
      <c r="K330" s="23"/>
      <c r="L330" s="181"/>
      <c r="M330" s="186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 spans="1:25" ht="15.75" customHeight="1" x14ac:dyDescent="0.25">
      <c r="A331" s="11"/>
      <c r="B331" s="21"/>
      <c r="C331" s="35"/>
      <c r="D331" s="21"/>
      <c r="E331" s="36"/>
      <c r="F331" s="22"/>
      <c r="G331" s="37"/>
      <c r="H331" s="38"/>
      <c r="I331" s="24"/>
      <c r="J331" s="39"/>
      <c r="K331" s="23"/>
      <c r="L331" s="181"/>
      <c r="M331" s="186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 spans="1:25" ht="15.75" customHeight="1" x14ac:dyDescent="0.25">
      <c r="A332" s="11"/>
      <c r="B332" s="21"/>
      <c r="C332" s="35"/>
      <c r="D332" s="21"/>
      <c r="E332" s="36"/>
      <c r="F332" s="22"/>
      <c r="G332" s="37"/>
      <c r="H332" s="38"/>
      <c r="I332" s="24"/>
      <c r="J332" s="39"/>
      <c r="K332" s="23"/>
      <c r="L332" s="181"/>
      <c r="M332" s="186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 spans="1:25" ht="15.75" customHeight="1" x14ac:dyDescent="0.25">
      <c r="A333" s="11"/>
      <c r="B333" s="21"/>
      <c r="C333" s="35"/>
      <c r="D333" s="21"/>
      <c r="E333" s="36"/>
      <c r="F333" s="22"/>
      <c r="G333" s="37"/>
      <c r="H333" s="38"/>
      <c r="I333" s="24"/>
      <c r="J333" s="39"/>
      <c r="K333" s="23"/>
      <c r="L333" s="181"/>
      <c r="M333" s="186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 spans="1:25" ht="15.75" customHeight="1" x14ac:dyDescent="0.25">
      <c r="A334" s="11"/>
      <c r="B334" s="21"/>
      <c r="C334" s="35"/>
      <c r="D334" s="21"/>
      <c r="E334" s="36"/>
      <c r="F334" s="22"/>
      <c r="G334" s="37"/>
      <c r="H334" s="38"/>
      <c r="I334" s="24"/>
      <c r="J334" s="39"/>
      <c r="K334" s="23"/>
      <c r="L334" s="181"/>
      <c r="M334" s="186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 spans="1:25" ht="15.75" customHeight="1" x14ac:dyDescent="0.25">
      <c r="A335" s="11"/>
      <c r="B335" s="21"/>
      <c r="C335" s="35"/>
      <c r="D335" s="21"/>
      <c r="E335" s="36"/>
      <c r="F335" s="22"/>
      <c r="G335" s="37"/>
      <c r="H335" s="38"/>
      <c r="I335" s="24"/>
      <c r="J335" s="39"/>
      <c r="K335" s="23"/>
      <c r="L335" s="181"/>
      <c r="M335" s="186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 spans="1:25" ht="15.75" customHeight="1" x14ac:dyDescent="0.25">
      <c r="A336" s="11"/>
      <c r="B336" s="21"/>
      <c r="C336" s="35"/>
      <c r="D336" s="21"/>
      <c r="E336" s="36"/>
      <c r="F336" s="22"/>
      <c r="G336" s="37"/>
      <c r="H336" s="38"/>
      <c r="I336" s="24"/>
      <c r="J336" s="39"/>
      <c r="K336" s="23"/>
      <c r="L336" s="181"/>
      <c r="M336" s="186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 spans="1:25" ht="15.75" customHeight="1" x14ac:dyDescent="0.25">
      <c r="A337" s="11"/>
      <c r="B337" s="21"/>
      <c r="C337" s="35"/>
      <c r="D337" s="21"/>
      <c r="E337" s="36"/>
      <c r="F337" s="22"/>
      <c r="G337" s="37"/>
      <c r="H337" s="38"/>
      <c r="I337" s="24"/>
      <c r="J337" s="39"/>
      <c r="K337" s="23"/>
      <c r="L337" s="181"/>
      <c r="M337" s="186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 spans="1:25" ht="15.75" customHeight="1" x14ac:dyDescent="0.25">
      <c r="A338" s="11"/>
      <c r="B338" s="21"/>
      <c r="C338" s="35"/>
      <c r="D338" s="21"/>
      <c r="E338" s="36"/>
      <c r="F338" s="22"/>
      <c r="G338" s="37"/>
      <c r="H338" s="38"/>
      <c r="I338" s="24"/>
      <c r="J338" s="39"/>
      <c r="K338" s="23"/>
      <c r="L338" s="181"/>
      <c r="M338" s="186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 spans="1:25" ht="15.75" customHeight="1" x14ac:dyDescent="0.25">
      <c r="A339" s="11"/>
      <c r="B339" s="21"/>
      <c r="C339" s="35"/>
      <c r="D339" s="21"/>
      <c r="E339" s="36"/>
      <c r="F339" s="22"/>
      <c r="G339" s="37"/>
      <c r="H339" s="38"/>
      <c r="I339" s="24"/>
      <c r="J339" s="39"/>
      <c r="K339" s="23"/>
      <c r="L339" s="181"/>
      <c r="M339" s="186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 spans="1:25" ht="15.75" customHeight="1" x14ac:dyDescent="0.25">
      <c r="A340" s="11"/>
      <c r="B340" s="21"/>
      <c r="C340" s="35"/>
      <c r="D340" s="21"/>
      <c r="E340" s="36"/>
      <c r="F340" s="22"/>
      <c r="G340" s="37"/>
      <c r="H340" s="38"/>
      <c r="I340" s="24"/>
      <c r="J340" s="39"/>
      <c r="K340" s="23"/>
      <c r="L340" s="181"/>
      <c r="M340" s="186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 spans="1:25" ht="15.75" customHeight="1" x14ac:dyDescent="0.25">
      <c r="A341" s="11"/>
      <c r="B341" s="21"/>
      <c r="C341" s="35"/>
      <c r="D341" s="21"/>
      <c r="E341" s="36"/>
      <c r="F341" s="22"/>
      <c r="G341" s="37"/>
      <c r="H341" s="38"/>
      <c r="I341" s="24"/>
      <c r="J341" s="39"/>
      <c r="K341" s="23"/>
      <c r="L341" s="181"/>
      <c r="M341" s="186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 spans="1:25" ht="15.75" customHeight="1" x14ac:dyDescent="0.25">
      <c r="A342" s="11"/>
      <c r="B342" s="21"/>
      <c r="C342" s="35"/>
      <c r="D342" s="21"/>
      <c r="E342" s="36"/>
      <c r="F342" s="22"/>
      <c r="G342" s="37"/>
      <c r="H342" s="38"/>
      <c r="I342" s="24"/>
      <c r="J342" s="39"/>
      <c r="K342" s="23"/>
      <c r="L342" s="181"/>
      <c r="M342" s="186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 spans="1:25" ht="15.75" customHeight="1" x14ac:dyDescent="0.25">
      <c r="A343" s="11"/>
      <c r="B343" s="21"/>
      <c r="C343" s="35"/>
      <c r="D343" s="21"/>
      <c r="E343" s="36"/>
      <c r="F343" s="22"/>
      <c r="G343" s="37"/>
      <c r="H343" s="38"/>
      <c r="I343" s="24"/>
      <c r="J343" s="39"/>
      <c r="K343" s="23"/>
      <c r="L343" s="181"/>
      <c r="M343" s="186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 spans="1:25" ht="15.75" customHeight="1" x14ac:dyDescent="0.25">
      <c r="A344" s="11"/>
      <c r="B344" s="21"/>
      <c r="C344" s="35"/>
      <c r="D344" s="21"/>
      <c r="E344" s="36"/>
      <c r="F344" s="22"/>
      <c r="G344" s="37"/>
      <c r="H344" s="38"/>
      <c r="I344" s="24"/>
      <c r="J344" s="39"/>
      <c r="K344" s="23"/>
      <c r="L344" s="181"/>
      <c r="M344" s="186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 spans="1:25" ht="15.75" customHeight="1" x14ac:dyDescent="0.25">
      <c r="A345" s="11"/>
      <c r="B345" s="21"/>
      <c r="C345" s="35"/>
      <c r="D345" s="21"/>
      <c r="E345" s="36"/>
      <c r="F345" s="22"/>
      <c r="G345" s="37"/>
      <c r="H345" s="38"/>
      <c r="I345" s="24"/>
      <c r="J345" s="39"/>
      <c r="K345" s="23"/>
      <c r="L345" s="181"/>
      <c r="M345" s="186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 spans="1:25" ht="15.75" customHeight="1" x14ac:dyDescent="0.25">
      <c r="A346" s="11"/>
      <c r="B346" s="21"/>
      <c r="C346" s="35"/>
      <c r="D346" s="21"/>
      <c r="E346" s="36"/>
      <c r="F346" s="22"/>
      <c r="G346" s="37"/>
      <c r="H346" s="38"/>
      <c r="I346" s="24"/>
      <c r="J346" s="39"/>
      <c r="K346" s="23"/>
      <c r="L346" s="181"/>
      <c r="M346" s="186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 spans="1:25" ht="15.75" customHeight="1" x14ac:dyDescent="0.25">
      <c r="A347" s="11"/>
      <c r="B347" s="21"/>
      <c r="C347" s="35"/>
      <c r="D347" s="21"/>
      <c r="E347" s="36"/>
      <c r="F347" s="22"/>
      <c r="G347" s="37"/>
      <c r="H347" s="38"/>
      <c r="I347" s="24"/>
      <c r="J347" s="39"/>
      <c r="K347" s="23"/>
      <c r="L347" s="181"/>
      <c r="M347" s="186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 spans="1:25" ht="15.75" customHeight="1" x14ac:dyDescent="0.25">
      <c r="A348" s="11"/>
      <c r="B348" s="21"/>
      <c r="C348" s="35"/>
      <c r="D348" s="21"/>
      <c r="E348" s="36"/>
      <c r="F348" s="22"/>
      <c r="G348" s="37"/>
      <c r="H348" s="38"/>
      <c r="I348" s="24"/>
      <c r="J348" s="39"/>
      <c r="K348" s="23"/>
      <c r="L348" s="181"/>
      <c r="M348" s="186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 spans="1:25" ht="15.75" customHeight="1" x14ac:dyDescent="0.25">
      <c r="A349" s="11"/>
      <c r="B349" s="21"/>
      <c r="C349" s="35"/>
      <c r="D349" s="21"/>
      <c r="E349" s="36"/>
      <c r="F349" s="22"/>
      <c r="G349" s="37"/>
      <c r="H349" s="38"/>
      <c r="I349" s="24"/>
      <c r="J349" s="39"/>
      <c r="K349" s="23"/>
      <c r="L349" s="181"/>
      <c r="M349" s="186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 spans="1:25" ht="15.75" customHeight="1" x14ac:dyDescent="0.25">
      <c r="A350" s="11"/>
      <c r="B350" s="21"/>
      <c r="C350" s="35"/>
      <c r="D350" s="21"/>
      <c r="E350" s="36"/>
      <c r="F350" s="22"/>
      <c r="G350" s="37"/>
      <c r="H350" s="38"/>
      <c r="I350" s="24"/>
      <c r="J350" s="39"/>
      <c r="K350" s="23"/>
      <c r="L350" s="181"/>
      <c r="M350" s="186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 spans="1:25" ht="15.75" customHeight="1" x14ac:dyDescent="0.25">
      <c r="A351" s="11"/>
      <c r="B351" s="21"/>
      <c r="C351" s="35"/>
      <c r="D351" s="21"/>
      <c r="E351" s="36"/>
      <c r="F351" s="22"/>
      <c r="G351" s="37"/>
      <c r="H351" s="38"/>
      <c r="I351" s="24"/>
      <c r="J351" s="39"/>
      <c r="K351" s="23"/>
      <c r="L351" s="181"/>
      <c r="M351" s="186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 spans="1:25" ht="15.75" customHeight="1" x14ac:dyDescent="0.25">
      <c r="A352" s="11"/>
      <c r="B352" s="21"/>
      <c r="C352" s="35"/>
      <c r="D352" s="21"/>
      <c r="E352" s="36"/>
      <c r="F352" s="22"/>
      <c r="G352" s="37"/>
      <c r="H352" s="38"/>
      <c r="I352" s="24"/>
      <c r="J352" s="39"/>
      <c r="K352" s="23"/>
      <c r="L352" s="181"/>
      <c r="M352" s="186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 spans="1:25" ht="15.75" customHeight="1" x14ac:dyDescent="0.25">
      <c r="A353" s="11"/>
      <c r="B353" s="21"/>
      <c r="C353" s="35"/>
      <c r="D353" s="21"/>
      <c r="E353" s="36"/>
      <c r="F353" s="22"/>
      <c r="G353" s="37"/>
      <c r="H353" s="38"/>
      <c r="I353" s="24"/>
      <c r="J353" s="39"/>
      <c r="K353" s="23"/>
      <c r="L353" s="181"/>
      <c r="M353" s="186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 spans="1:25" ht="15.75" customHeight="1" x14ac:dyDescent="0.25">
      <c r="A354" s="11"/>
      <c r="B354" s="21"/>
      <c r="C354" s="35"/>
      <c r="D354" s="21"/>
      <c r="E354" s="36"/>
      <c r="F354" s="22"/>
      <c r="G354" s="37"/>
      <c r="H354" s="38"/>
      <c r="I354" s="24"/>
      <c r="J354" s="39"/>
      <c r="K354" s="23"/>
      <c r="L354" s="181"/>
      <c r="M354" s="186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 spans="1:25" ht="15.75" customHeight="1" x14ac:dyDescent="0.25">
      <c r="A355" s="11"/>
      <c r="B355" s="21"/>
      <c r="C355" s="35"/>
      <c r="D355" s="21"/>
      <c r="E355" s="36"/>
      <c r="F355" s="22"/>
      <c r="G355" s="37"/>
      <c r="H355" s="38"/>
      <c r="I355" s="24"/>
      <c r="J355" s="39"/>
      <c r="K355" s="23"/>
      <c r="L355" s="181"/>
      <c r="M355" s="186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 spans="1:25" ht="15.75" customHeight="1" x14ac:dyDescent="0.25">
      <c r="A356" s="11"/>
      <c r="B356" s="21"/>
      <c r="C356" s="35"/>
      <c r="D356" s="21"/>
      <c r="E356" s="36"/>
      <c r="F356" s="22"/>
      <c r="G356" s="37"/>
      <c r="H356" s="38"/>
      <c r="I356" s="24"/>
      <c r="J356" s="39"/>
      <c r="K356" s="23"/>
      <c r="L356" s="181"/>
      <c r="M356" s="186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 spans="1:25" ht="15.75" customHeight="1" x14ac:dyDescent="0.25">
      <c r="A357" s="11"/>
      <c r="B357" s="21"/>
      <c r="C357" s="35"/>
      <c r="D357" s="21"/>
      <c r="E357" s="36"/>
      <c r="F357" s="22"/>
      <c r="G357" s="37"/>
      <c r="H357" s="38"/>
      <c r="I357" s="24"/>
      <c r="J357" s="39"/>
      <c r="K357" s="23"/>
      <c r="L357" s="181"/>
      <c r="M357" s="186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 spans="1:25" ht="15.75" customHeight="1" x14ac:dyDescent="0.25">
      <c r="A358" s="11"/>
      <c r="B358" s="21"/>
      <c r="C358" s="35"/>
      <c r="D358" s="21"/>
      <c r="E358" s="36"/>
      <c r="F358" s="22"/>
      <c r="G358" s="37"/>
      <c r="H358" s="38"/>
      <c r="I358" s="24"/>
      <c r="J358" s="39"/>
      <c r="K358" s="23"/>
      <c r="L358" s="181"/>
      <c r="M358" s="186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 spans="1:25" ht="15.75" customHeight="1" x14ac:dyDescent="0.25">
      <c r="A359" s="11"/>
      <c r="B359" s="21"/>
      <c r="C359" s="35"/>
      <c r="D359" s="21"/>
      <c r="E359" s="36"/>
      <c r="F359" s="22"/>
      <c r="G359" s="37"/>
      <c r="H359" s="38"/>
      <c r="I359" s="24"/>
      <c r="J359" s="39"/>
      <c r="K359" s="23"/>
      <c r="L359" s="181"/>
      <c r="M359" s="186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 spans="1:25" ht="15.75" customHeight="1" x14ac:dyDescent="0.25">
      <c r="A360" s="11"/>
      <c r="B360" s="21"/>
      <c r="C360" s="35"/>
      <c r="D360" s="21"/>
      <c r="E360" s="36"/>
      <c r="F360" s="22"/>
      <c r="G360" s="37"/>
      <c r="H360" s="38"/>
      <c r="I360" s="24"/>
      <c r="J360" s="39"/>
      <c r="K360" s="23"/>
      <c r="L360" s="181"/>
      <c r="M360" s="186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 spans="1:25" ht="15.75" customHeight="1" x14ac:dyDescent="0.25">
      <c r="A361" s="11"/>
      <c r="B361" s="21"/>
      <c r="C361" s="35"/>
      <c r="D361" s="21"/>
      <c r="E361" s="36"/>
      <c r="F361" s="22"/>
      <c r="G361" s="37"/>
      <c r="H361" s="38"/>
      <c r="I361" s="24"/>
      <c r="J361" s="39"/>
      <c r="K361" s="23"/>
      <c r="L361" s="181"/>
      <c r="M361" s="186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 spans="1:25" ht="15.75" customHeight="1" x14ac:dyDescent="0.25">
      <c r="A362" s="11"/>
      <c r="B362" s="21"/>
      <c r="C362" s="35"/>
      <c r="D362" s="21"/>
      <c r="E362" s="36"/>
      <c r="F362" s="22"/>
      <c r="G362" s="37"/>
      <c r="H362" s="38"/>
      <c r="I362" s="24"/>
      <c r="J362" s="39"/>
      <c r="K362" s="23"/>
      <c r="L362" s="181"/>
      <c r="M362" s="186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 spans="1:25" ht="15.75" customHeight="1" x14ac:dyDescent="0.25">
      <c r="A363" s="11"/>
      <c r="B363" s="21"/>
      <c r="C363" s="35"/>
      <c r="D363" s="21"/>
      <c r="E363" s="36"/>
      <c r="F363" s="22"/>
      <c r="G363" s="37"/>
      <c r="H363" s="38"/>
      <c r="I363" s="24"/>
      <c r="J363" s="39"/>
      <c r="K363" s="23"/>
      <c r="L363" s="181"/>
      <c r="M363" s="186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 spans="1:25" ht="15.75" customHeight="1" x14ac:dyDescent="0.25">
      <c r="A364" s="11"/>
      <c r="B364" s="21"/>
      <c r="C364" s="35"/>
      <c r="D364" s="21"/>
      <c r="E364" s="36"/>
      <c r="F364" s="22"/>
      <c r="G364" s="37"/>
      <c r="H364" s="38"/>
      <c r="I364" s="24"/>
      <c r="J364" s="39"/>
      <c r="K364" s="23"/>
      <c r="L364" s="181"/>
      <c r="M364" s="186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 spans="1:25" ht="15.75" customHeight="1" x14ac:dyDescent="0.25">
      <c r="A365" s="11"/>
      <c r="B365" s="21"/>
      <c r="C365" s="35"/>
      <c r="D365" s="21"/>
      <c r="E365" s="36"/>
      <c r="F365" s="22"/>
      <c r="G365" s="37"/>
      <c r="H365" s="38"/>
      <c r="I365" s="24"/>
      <c r="J365" s="39"/>
      <c r="K365" s="23"/>
      <c r="L365" s="181"/>
      <c r="M365" s="186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 spans="1:25" ht="15.75" customHeight="1" x14ac:dyDescent="0.25">
      <c r="A366" s="11"/>
      <c r="B366" s="21"/>
      <c r="C366" s="35"/>
      <c r="D366" s="21"/>
      <c r="E366" s="36"/>
      <c r="F366" s="22"/>
      <c r="G366" s="37"/>
      <c r="H366" s="38"/>
      <c r="I366" s="24"/>
      <c r="J366" s="39"/>
      <c r="K366" s="23"/>
      <c r="L366" s="181"/>
      <c r="M366" s="186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 spans="1:25" ht="15.75" customHeight="1" x14ac:dyDescent="0.25">
      <c r="A367" s="11"/>
      <c r="B367" s="21"/>
      <c r="C367" s="35"/>
      <c r="D367" s="21"/>
      <c r="E367" s="36"/>
      <c r="F367" s="22"/>
      <c r="G367" s="37"/>
      <c r="H367" s="38"/>
      <c r="I367" s="24"/>
      <c r="J367" s="39"/>
      <c r="K367" s="23"/>
      <c r="L367" s="181"/>
      <c r="M367" s="186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 spans="1:25" ht="15.75" customHeight="1" x14ac:dyDescent="0.25">
      <c r="A368" s="11"/>
      <c r="B368" s="21"/>
      <c r="C368" s="35"/>
      <c r="D368" s="21"/>
      <c r="E368" s="36"/>
      <c r="F368" s="22"/>
      <c r="G368" s="37"/>
      <c r="H368" s="38"/>
      <c r="I368" s="24"/>
      <c r="J368" s="39"/>
      <c r="K368" s="23"/>
      <c r="L368" s="181"/>
      <c r="M368" s="186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 spans="1:25" ht="15.75" customHeight="1" x14ac:dyDescent="0.25">
      <c r="A369" s="11"/>
      <c r="B369" s="21"/>
      <c r="C369" s="35"/>
      <c r="D369" s="21"/>
      <c r="E369" s="36"/>
      <c r="F369" s="22"/>
      <c r="G369" s="37"/>
      <c r="H369" s="38"/>
      <c r="I369" s="24"/>
      <c r="J369" s="39"/>
      <c r="K369" s="23"/>
      <c r="L369" s="181"/>
      <c r="M369" s="186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 spans="1:25" ht="15.75" customHeight="1" x14ac:dyDescent="0.25">
      <c r="A370" s="11"/>
      <c r="B370" s="21"/>
      <c r="C370" s="35"/>
      <c r="D370" s="21"/>
      <c r="E370" s="36"/>
      <c r="F370" s="22"/>
      <c r="G370" s="37"/>
      <c r="H370" s="38"/>
      <c r="I370" s="24"/>
      <c r="J370" s="39"/>
      <c r="K370" s="23"/>
      <c r="L370" s="181"/>
      <c r="M370" s="186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 spans="1:25" ht="15.75" customHeight="1" x14ac:dyDescent="0.25">
      <c r="A371" s="11"/>
      <c r="B371" s="21"/>
      <c r="C371" s="35"/>
      <c r="D371" s="21"/>
      <c r="E371" s="36"/>
      <c r="F371" s="22"/>
      <c r="G371" s="37"/>
      <c r="H371" s="38"/>
      <c r="I371" s="24"/>
      <c r="J371" s="39"/>
      <c r="K371" s="23"/>
      <c r="L371" s="181"/>
      <c r="M371" s="186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 spans="1:25" ht="15.75" customHeight="1" x14ac:dyDescent="0.25">
      <c r="A372" s="11"/>
      <c r="B372" s="21"/>
      <c r="C372" s="35"/>
      <c r="D372" s="21"/>
      <c r="E372" s="36"/>
      <c r="F372" s="22"/>
      <c r="G372" s="37"/>
      <c r="H372" s="38"/>
      <c r="I372" s="24"/>
      <c r="J372" s="39"/>
      <c r="K372" s="23"/>
      <c r="L372" s="181"/>
      <c r="M372" s="186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 spans="1:25" ht="15.75" customHeight="1" x14ac:dyDescent="0.25">
      <c r="A373" s="11"/>
      <c r="B373" s="21"/>
      <c r="C373" s="35"/>
      <c r="D373" s="21"/>
      <c r="E373" s="36"/>
      <c r="F373" s="22"/>
      <c r="G373" s="37"/>
      <c r="H373" s="38"/>
      <c r="I373" s="24"/>
      <c r="J373" s="39"/>
      <c r="K373" s="23"/>
      <c r="L373" s="181"/>
      <c r="M373" s="186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 spans="1:25" ht="15.75" customHeight="1" x14ac:dyDescent="0.25">
      <c r="A374" s="11"/>
      <c r="B374" s="21"/>
      <c r="C374" s="35"/>
      <c r="D374" s="21"/>
      <c r="E374" s="36"/>
      <c r="F374" s="22"/>
      <c r="G374" s="37"/>
      <c r="H374" s="38"/>
      <c r="I374" s="24"/>
      <c r="J374" s="39"/>
      <c r="K374" s="23"/>
      <c r="L374" s="181"/>
      <c r="M374" s="186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 spans="1:25" ht="15.75" customHeight="1" x14ac:dyDescent="0.25">
      <c r="A375" s="11"/>
      <c r="B375" s="21"/>
      <c r="C375" s="35"/>
      <c r="D375" s="21"/>
      <c r="E375" s="36"/>
      <c r="F375" s="22"/>
      <c r="G375" s="37"/>
      <c r="H375" s="38"/>
      <c r="I375" s="24"/>
      <c r="J375" s="39"/>
      <c r="K375" s="23"/>
      <c r="L375" s="181"/>
      <c r="M375" s="186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 spans="1:25" ht="15.75" customHeight="1" x14ac:dyDescent="0.25">
      <c r="A376" s="11"/>
      <c r="B376" s="21"/>
      <c r="C376" s="35"/>
      <c r="D376" s="21"/>
      <c r="E376" s="36"/>
      <c r="F376" s="22"/>
      <c r="G376" s="37"/>
      <c r="H376" s="38"/>
      <c r="I376" s="24"/>
      <c r="J376" s="39"/>
      <c r="K376" s="23"/>
      <c r="L376" s="181"/>
      <c r="M376" s="186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 spans="1:25" ht="15.75" customHeight="1" x14ac:dyDescent="0.25">
      <c r="A377" s="11"/>
      <c r="B377" s="21"/>
      <c r="C377" s="35"/>
      <c r="D377" s="21"/>
      <c r="E377" s="36"/>
      <c r="F377" s="22"/>
      <c r="G377" s="37"/>
      <c r="H377" s="38"/>
      <c r="I377" s="24"/>
      <c r="J377" s="39"/>
      <c r="K377" s="23"/>
      <c r="L377" s="181"/>
      <c r="M377" s="186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 spans="1:25" ht="15.75" customHeight="1" x14ac:dyDescent="0.25">
      <c r="A378" s="11"/>
      <c r="B378" s="21"/>
      <c r="C378" s="35"/>
      <c r="D378" s="21"/>
      <c r="E378" s="36"/>
      <c r="F378" s="22"/>
      <c r="G378" s="37"/>
      <c r="H378" s="38"/>
      <c r="I378" s="24"/>
      <c r="J378" s="39"/>
      <c r="K378" s="23"/>
      <c r="L378" s="181"/>
      <c r="M378" s="186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 spans="1:25" ht="15.75" customHeight="1" x14ac:dyDescent="0.25">
      <c r="A379" s="11"/>
      <c r="B379" s="21"/>
      <c r="C379" s="35"/>
      <c r="D379" s="21"/>
      <c r="E379" s="36"/>
      <c r="F379" s="22"/>
      <c r="G379" s="37"/>
      <c r="H379" s="38"/>
      <c r="I379" s="24"/>
      <c r="J379" s="39"/>
      <c r="K379" s="23"/>
      <c r="L379" s="181"/>
      <c r="M379" s="186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 spans="1:25" ht="15.75" customHeight="1" x14ac:dyDescent="0.25">
      <c r="A380" s="11"/>
      <c r="B380" s="21"/>
      <c r="C380" s="35"/>
      <c r="D380" s="21"/>
      <c r="E380" s="36"/>
      <c r="F380" s="22"/>
      <c r="G380" s="37"/>
      <c r="H380" s="38"/>
      <c r="I380" s="24"/>
      <c r="J380" s="39"/>
      <c r="K380" s="23"/>
      <c r="L380" s="181"/>
      <c r="M380" s="186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 spans="1:25" ht="15.75" customHeight="1" x14ac:dyDescent="0.25">
      <c r="A381" s="11"/>
      <c r="B381" s="21"/>
      <c r="C381" s="35"/>
      <c r="D381" s="21"/>
      <c r="E381" s="36"/>
      <c r="F381" s="22"/>
      <c r="G381" s="37"/>
      <c r="H381" s="38"/>
      <c r="I381" s="24"/>
      <c r="J381" s="39"/>
      <c r="K381" s="23"/>
      <c r="L381" s="181"/>
      <c r="M381" s="186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 spans="1:25" ht="15.75" customHeight="1" x14ac:dyDescent="0.25">
      <c r="A382" s="11"/>
      <c r="B382" s="21"/>
      <c r="C382" s="35"/>
      <c r="D382" s="21"/>
      <c r="E382" s="36"/>
      <c r="F382" s="22"/>
      <c r="G382" s="37"/>
      <c r="H382" s="38"/>
      <c r="I382" s="24"/>
      <c r="J382" s="39"/>
      <c r="K382" s="23"/>
      <c r="L382" s="181"/>
      <c r="M382" s="186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 spans="1:25" ht="15.75" customHeight="1" x14ac:dyDescent="0.25">
      <c r="A383" s="11"/>
      <c r="B383" s="21"/>
      <c r="C383" s="35"/>
      <c r="D383" s="21"/>
      <c r="E383" s="36"/>
      <c r="F383" s="22"/>
      <c r="G383" s="37"/>
      <c r="H383" s="38"/>
      <c r="I383" s="24"/>
      <c r="J383" s="39"/>
      <c r="K383" s="23"/>
      <c r="L383" s="181"/>
      <c r="M383" s="186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 spans="1:25" ht="15.75" customHeight="1" x14ac:dyDescent="0.25">
      <c r="A384" s="11"/>
      <c r="B384" s="21"/>
      <c r="C384" s="35"/>
      <c r="D384" s="21"/>
      <c r="E384" s="36"/>
      <c r="F384" s="22"/>
      <c r="G384" s="37"/>
      <c r="H384" s="38"/>
      <c r="I384" s="24"/>
      <c r="J384" s="39"/>
      <c r="K384" s="23"/>
      <c r="L384" s="181"/>
      <c r="M384" s="186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 spans="1:25" ht="15.75" customHeight="1" x14ac:dyDescent="0.25">
      <c r="A385" s="11"/>
      <c r="B385" s="21"/>
      <c r="C385" s="35"/>
      <c r="D385" s="21"/>
      <c r="E385" s="36"/>
      <c r="F385" s="22"/>
      <c r="G385" s="37"/>
      <c r="H385" s="38"/>
      <c r="I385" s="24"/>
      <c r="J385" s="39"/>
      <c r="K385" s="23"/>
      <c r="L385" s="181"/>
      <c r="M385" s="186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 spans="1:25" ht="15.75" customHeight="1" x14ac:dyDescent="0.25">
      <c r="A386" s="11"/>
      <c r="B386" s="21"/>
      <c r="C386" s="35"/>
      <c r="D386" s="21"/>
      <c r="E386" s="36"/>
      <c r="F386" s="22"/>
      <c r="G386" s="37"/>
      <c r="H386" s="38"/>
      <c r="I386" s="24"/>
      <c r="J386" s="39"/>
      <c r="K386" s="23"/>
      <c r="L386" s="181"/>
      <c r="M386" s="186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 spans="1:25" ht="15.75" customHeight="1" x14ac:dyDescent="0.25">
      <c r="A387" s="11"/>
      <c r="B387" s="21"/>
      <c r="C387" s="35"/>
      <c r="D387" s="21"/>
      <c r="E387" s="36"/>
      <c r="F387" s="22"/>
      <c r="G387" s="37"/>
      <c r="H387" s="38"/>
      <c r="I387" s="24"/>
      <c r="J387" s="39"/>
      <c r="K387" s="23"/>
      <c r="L387" s="181"/>
      <c r="M387" s="186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 spans="1:25" ht="15.75" customHeight="1" x14ac:dyDescent="0.25">
      <c r="A388" s="11"/>
      <c r="B388" s="21"/>
      <c r="C388" s="35"/>
      <c r="D388" s="21"/>
      <c r="E388" s="36"/>
      <c r="F388" s="22"/>
      <c r="G388" s="37"/>
      <c r="H388" s="38"/>
      <c r="I388" s="24"/>
      <c r="J388" s="39"/>
      <c r="K388" s="23"/>
      <c r="L388" s="181"/>
      <c r="M388" s="186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 spans="1:25" ht="15.75" customHeight="1" x14ac:dyDescent="0.25">
      <c r="A389" s="11"/>
      <c r="B389" s="21"/>
      <c r="C389" s="35"/>
      <c r="D389" s="21"/>
      <c r="E389" s="36"/>
      <c r="F389" s="22"/>
      <c r="G389" s="37"/>
      <c r="H389" s="38"/>
      <c r="I389" s="24"/>
      <c r="J389" s="39"/>
      <c r="K389" s="23"/>
      <c r="L389" s="181"/>
      <c r="M389" s="186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 spans="1:25" ht="15.75" customHeight="1" x14ac:dyDescent="0.25">
      <c r="A390" s="11"/>
      <c r="B390" s="21"/>
      <c r="C390" s="35"/>
      <c r="D390" s="21"/>
      <c r="E390" s="36"/>
      <c r="F390" s="22"/>
      <c r="G390" s="37"/>
      <c r="H390" s="38"/>
      <c r="I390" s="24"/>
      <c r="J390" s="39"/>
      <c r="K390" s="23"/>
      <c r="L390" s="181"/>
      <c r="M390" s="186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 spans="1:25" ht="15.75" customHeight="1" x14ac:dyDescent="0.25">
      <c r="A391" s="11"/>
      <c r="B391" s="21"/>
      <c r="C391" s="35"/>
      <c r="D391" s="21"/>
      <c r="E391" s="36"/>
      <c r="F391" s="22"/>
      <c r="G391" s="37"/>
      <c r="H391" s="38"/>
      <c r="I391" s="24"/>
      <c r="J391" s="39"/>
      <c r="K391" s="23"/>
      <c r="L391" s="181"/>
      <c r="M391" s="186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 spans="1:25" ht="15.75" customHeight="1" x14ac:dyDescent="0.25">
      <c r="A392" s="11"/>
      <c r="B392" s="21"/>
      <c r="C392" s="35"/>
      <c r="D392" s="21"/>
      <c r="E392" s="36"/>
      <c r="F392" s="22"/>
      <c r="G392" s="37"/>
      <c r="H392" s="38"/>
      <c r="I392" s="24"/>
      <c r="J392" s="39"/>
      <c r="K392" s="23"/>
      <c r="L392" s="181"/>
      <c r="M392" s="186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 spans="1:25" ht="15.75" customHeight="1" x14ac:dyDescent="0.25">
      <c r="A393" s="11"/>
      <c r="B393" s="21"/>
      <c r="C393" s="35"/>
      <c r="D393" s="21"/>
      <c r="E393" s="36"/>
      <c r="F393" s="22"/>
      <c r="G393" s="37"/>
      <c r="H393" s="38"/>
      <c r="I393" s="24"/>
      <c r="J393" s="39"/>
      <c r="K393" s="23"/>
      <c r="L393" s="181"/>
      <c r="M393" s="186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 spans="1:25" ht="15.75" customHeight="1" x14ac:dyDescent="0.25">
      <c r="A394" s="11"/>
      <c r="B394" s="21"/>
      <c r="C394" s="35"/>
      <c r="D394" s="21"/>
      <c r="E394" s="36"/>
      <c r="F394" s="22"/>
      <c r="G394" s="37"/>
      <c r="H394" s="38"/>
      <c r="I394" s="24"/>
      <c r="J394" s="39"/>
      <c r="K394" s="23"/>
      <c r="L394" s="181"/>
      <c r="M394" s="186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 spans="1:25" ht="15.75" customHeight="1" x14ac:dyDescent="0.25">
      <c r="A395" s="11"/>
      <c r="B395" s="21"/>
      <c r="C395" s="35"/>
      <c r="D395" s="21"/>
      <c r="E395" s="36"/>
      <c r="F395" s="22"/>
      <c r="G395" s="37"/>
      <c r="H395" s="38"/>
      <c r="I395" s="24"/>
      <c r="J395" s="39"/>
      <c r="K395" s="23"/>
      <c r="L395" s="181"/>
      <c r="M395" s="186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 spans="1:25" ht="15.75" customHeight="1" x14ac:dyDescent="0.25">
      <c r="A396" s="11"/>
      <c r="B396" s="21"/>
      <c r="C396" s="35"/>
      <c r="D396" s="21"/>
      <c r="E396" s="36"/>
      <c r="F396" s="22"/>
      <c r="G396" s="37"/>
      <c r="H396" s="38"/>
      <c r="I396" s="24"/>
      <c r="J396" s="39"/>
      <c r="K396" s="23"/>
      <c r="L396" s="181"/>
      <c r="M396" s="186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 spans="1:25" ht="15.75" customHeight="1" x14ac:dyDescent="0.25">
      <c r="A397" s="11"/>
      <c r="B397" s="21"/>
      <c r="C397" s="35"/>
      <c r="D397" s="21"/>
      <c r="E397" s="36"/>
      <c r="F397" s="22"/>
      <c r="G397" s="37"/>
      <c r="H397" s="38"/>
      <c r="I397" s="24"/>
      <c r="J397" s="39"/>
      <c r="K397" s="23"/>
      <c r="L397" s="181"/>
      <c r="M397" s="186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 spans="1:25" ht="15.75" customHeight="1" x14ac:dyDescent="0.25">
      <c r="A398" s="11"/>
      <c r="B398" s="21"/>
      <c r="C398" s="35"/>
      <c r="D398" s="21"/>
      <c r="E398" s="36"/>
      <c r="F398" s="22"/>
      <c r="G398" s="37"/>
      <c r="H398" s="38"/>
      <c r="I398" s="24"/>
      <c r="J398" s="39"/>
      <c r="K398" s="23"/>
      <c r="L398" s="181"/>
      <c r="M398" s="186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 spans="1:25" ht="15.75" customHeight="1" x14ac:dyDescent="0.25">
      <c r="A399" s="11"/>
      <c r="B399" s="21"/>
      <c r="C399" s="35"/>
      <c r="D399" s="21"/>
      <c r="E399" s="36"/>
      <c r="F399" s="22"/>
      <c r="G399" s="37"/>
      <c r="H399" s="38"/>
      <c r="I399" s="24"/>
      <c r="J399" s="39"/>
      <c r="K399" s="23"/>
      <c r="L399" s="181"/>
      <c r="M399" s="186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 spans="1:25" ht="15.75" customHeight="1" x14ac:dyDescent="0.25">
      <c r="A400" s="11"/>
      <c r="B400" s="21"/>
      <c r="C400" s="35"/>
      <c r="D400" s="21"/>
      <c r="E400" s="36"/>
      <c r="F400" s="22"/>
      <c r="G400" s="37"/>
      <c r="H400" s="38"/>
      <c r="I400" s="24"/>
      <c r="J400" s="39"/>
      <c r="K400" s="23"/>
      <c r="L400" s="181"/>
      <c r="M400" s="186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 spans="1:25" ht="15.75" customHeight="1" x14ac:dyDescent="0.25">
      <c r="A401" s="11"/>
      <c r="B401" s="21"/>
      <c r="C401" s="35"/>
      <c r="D401" s="21"/>
      <c r="E401" s="36"/>
      <c r="F401" s="22"/>
      <c r="G401" s="37"/>
      <c r="H401" s="38"/>
      <c r="I401" s="24"/>
      <c r="J401" s="39"/>
      <c r="K401" s="23"/>
      <c r="L401" s="181"/>
      <c r="M401" s="186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 spans="1:25" ht="15.75" customHeight="1" x14ac:dyDescent="0.25">
      <c r="A402" s="11"/>
      <c r="B402" s="21"/>
      <c r="C402" s="35"/>
      <c r="D402" s="21"/>
      <c r="E402" s="36"/>
      <c r="F402" s="22"/>
      <c r="G402" s="37"/>
      <c r="H402" s="38"/>
      <c r="I402" s="24"/>
      <c r="J402" s="39"/>
      <c r="K402" s="23"/>
      <c r="L402" s="181"/>
      <c r="M402" s="186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 spans="1:25" ht="15.75" customHeight="1" x14ac:dyDescent="0.25">
      <c r="A403" s="11"/>
      <c r="B403" s="21"/>
      <c r="C403" s="35"/>
      <c r="D403" s="21"/>
      <c r="E403" s="36"/>
      <c r="F403" s="22"/>
      <c r="G403" s="37"/>
      <c r="H403" s="38"/>
      <c r="I403" s="24"/>
      <c r="J403" s="39"/>
      <c r="K403" s="23"/>
      <c r="L403" s="181"/>
      <c r="M403" s="186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 spans="1:25" ht="15.75" customHeight="1" x14ac:dyDescent="0.25">
      <c r="A404" s="11"/>
      <c r="B404" s="21"/>
      <c r="C404" s="35"/>
      <c r="D404" s="21"/>
      <c r="E404" s="36"/>
      <c r="F404" s="22"/>
      <c r="G404" s="37"/>
      <c r="H404" s="38"/>
      <c r="I404" s="24"/>
      <c r="J404" s="39"/>
      <c r="K404" s="23"/>
      <c r="L404" s="181"/>
      <c r="M404" s="186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 spans="1:25" ht="15.75" customHeight="1" x14ac:dyDescent="0.25">
      <c r="A405" s="11"/>
      <c r="B405" s="21"/>
      <c r="C405" s="35"/>
      <c r="D405" s="21"/>
      <c r="E405" s="36"/>
      <c r="F405" s="22"/>
      <c r="G405" s="37"/>
      <c r="H405" s="38"/>
      <c r="I405" s="24"/>
      <c r="J405" s="39"/>
      <c r="K405" s="23"/>
      <c r="L405" s="181"/>
      <c r="M405" s="186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 spans="1:25" ht="15.75" customHeight="1" x14ac:dyDescent="0.25">
      <c r="A406" s="11"/>
      <c r="B406" s="21"/>
      <c r="C406" s="35"/>
      <c r="D406" s="21"/>
      <c r="E406" s="36"/>
      <c r="F406" s="22"/>
      <c r="G406" s="37"/>
      <c r="H406" s="38"/>
      <c r="I406" s="24"/>
      <c r="J406" s="39"/>
      <c r="K406" s="23"/>
      <c r="L406" s="181"/>
      <c r="M406" s="186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 spans="1:25" ht="15.75" customHeight="1" x14ac:dyDescent="0.25">
      <c r="A407" s="11"/>
      <c r="B407" s="21"/>
      <c r="C407" s="35"/>
      <c r="D407" s="21"/>
      <c r="E407" s="36"/>
      <c r="F407" s="22"/>
      <c r="G407" s="37"/>
      <c r="H407" s="38"/>
      <c r="I407" s="24"/>
      <c r="J407" s="39"/>
      <c r="K407" s="23"/>
      <c r="L407" s="181"/>
      <c r="M407" s="186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 spans="1:25" ht="15.75" customHeight="1" x14ac:dyDescent="0.25">
      <c r="A408" s="11"/>
      <c r="B408" s="21"/>
      <c r="C408" s="35"/>
      <c r="D408" s="21"/>
      <c r="E408" s="36"/>
      <c r="F408" s="22"/>
      <c r="G408" s="37"/>
      <c r="H408" s="38"/>
      <c r="I408" s="24"/>
      <c r="J408" s="39"/>
      <c r="K408" s="23"/>
      <c r="L408" s="181"/>
      <c r="M408" s="186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 spans="1:25" ht="15.75" customHeight="1" x14ac:dyDescent="0.25">
      <c r="A409" s="11"/>
      <c r="B409" s="21"/>
      <c r="C409" s="35"/>
      <c r="D409" s="21"/>
      <c r="E409" s="36"/>
      <c r="F409" s="22"/>
      <c r="G409" s="37"/>
      <c r="H409" s="38"/>
      <c r="I409" s="24"/>
      <c r="J409" s="39"/>
      <c r="K409" s="23"/>
      <c r="L409" s="181"/>
      <c r="M409" s="186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 spans="1:25" ht="15.75" customHeight="1" x14ac:dyDescent="0.25">
      <c r="A410" s="11"/>
      <c r="B410" s="21"/>
      <c r="C410" s="35"/>
      <c r="D410" s="21"/>
      <c r="E410" s="36"/>
      <c r="F410" s="22"/>
      <c r="G410" s="37"/>
      <c r="H410" s="38"/>
      <c r="I410" s="24"/>
      <c r="J410" s="39"/>
      <c r="K410" s="23"/>
      <c r="L410" s="181"/>
      <c r="M410" s="186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 spans="1:25" ht="15.75" customHeight="1" x14ac:dyDescent="0.25">
      <c r="A411" s="11"/>
      <c r="B411" s="21"/>
      <c r="C411" s="35"/>
      <c r="D411" s="21"/>
      <c r="E411" s="36"/>
      <c r="F411" s="22"/>
      <c r="G411" s="37"/>
      <c r="H411" s="38"/>
      <c r="I411" s="24"/>
      <c r="J411" s="39"/>
      <c r="K411" s="23"/>
      <c r="L411" s="181"/>
      <c r="M411" s="186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 spans="1:25" ht="15.75" customHeight="1" x14ac:dyDescent="0.25">
      <c r="A412" s="11"/>
      <c r="B412" s="21"/>
      <c r="C412" s="35"/>
      <c r="D412" s="21"/>
      <c r="E412" s="36"/>
      <c r="F412" s="22"/>
      <c r="G412" s="37"/>
      <c r="H412" s="38"/>
      <c r="I412" s="24"/>
      <c r="J412" s="39"/>
      <c r="K412" s="23"/>
      <c r="L412" s="181"/>
      <c r="M412" s="186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 spans="1:25" ht="15.75" customHeight="1" x14ac:dyDescent="0.25">
      <c r="A413" s="11"/>
      <c r="B413" s="21"/>
      <c r="C413" s="35"/>
      <c r="D413" s="21"/>
      <c r="E413" s="36"/>
      <c r="F413" s="22"/>
      <c r="G413" s="37"/>
      <c r="H413" s="38"/>
      <c r="I413" s="24"/>
      <c r="J413" s="39"/>
      <c r="K413" s="23"/>
      <c r="L413" s="181"/>
      <c r="M413" s="186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 spans="1:25" ht="15.75" customHeight="1" x14ac:dyDescent="0.25">
      <c r="A414" s="11"/>
      <c r="B414" s="21"/>
      <c r="C414" s="35"/>
      <c r="D414" s="21"/>
      <c r="E414" s="36"/>
      <c r="F414" s="22"/>
      <c r="G414" s="37"/>
      <c r="H414" s="38"/>
      <c r="I414" s="24"/>
      <c r="J414" s="39"/>
      <c r="K414" s="23"/>
      <c r="L414" s="181"/>
      <c r="M414" s="186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 spans="1:25" ht="15.75" customHeight="1" x14ac:dyDescent="0.25">
      <c r="A415" s="11"/>
      <c r="B415" s="21"/>
      <c r="C415" s="35"/>
      <c r="D415" s="21"/>
      <c r="E415" s="36"/>
      <c r="F415" s="22"/>
      <c r="G415" s="37"/>
      <c r="H415" s="38"/>
      <c r="I415" s="24"/>
      <c r="J415" s="39"/>
      <c r="K415" s="23"/>
      <c r="L415" s="181"/>
      <c r="M415" s="186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 spans="1:25" ht="15.75" customHeight="1" x14ac:dyDescent="0.25">
      <c r="A416" s="11"/>
      <c r="B416" s="21"/>
      <c r="C416" s="35"/>
      <c r="D416" s="21"/>
      <c r="E416" s="36"/>
      <c r="F416" s="22"/>
      <c r="G416" s="37"/>
      <c r="H416" s="38"/>
      <c r="I416" s="24"/>
      <c r="J416" s="39"/>
      <c r="K416" s="23"/>
      <c r="L416" s="181"/>
      <c r="M416" s="186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 spans="1:25" ht="15.75" customHeight="1" x14ac:dyDescent="0.25">
      <c r="A417" s="11"/>
      <c r="B417" s="21"/>
      <c r="C417" s="35"/>
      <c r="D417" s="21"/>
      <c r="E417" s="36"/>
      <c r="F417" s="22"/>
      <c r="G417" s="37"/>
      <c r="H417" s="38"/>
      <c r="I417" s="24"/>
      <c r="J417" s="39"/>
      <c r="K417" s="23"/>
      <c r="L417" s="181"/>
      <c r="M417" s="186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 spans="1:25" ht="15.75" customHeight="1" x14ac:dyDescent="0.25">
      <c r="A418" s="11"/>
      <c r="B418" s="21"/>
      <c r="C418" s="35"/>
      <c r="D418" s="21"/>
      <c r="E418" s="36"/>
      <c r="F418" s="22"/>
      <c r="G418" s="37"/>
      <c r="H418" s="38"/>
      <c r="I418" s="24"/>
      <c r="J418" s="39"/>
      <c r="K418" s="23"/>
      <c r="L418" s="181"/>
      <c r="M418" s="186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 spans="1:25" ht="15.75" customHeight="1" x14ac:dyDescent="0.25">
      <c r="A419" s="11"/>
      <c r="B419" s="21"/>
      <c r="C419" s="35"/>
      <c r="D419" s="21"/>
      <c r="E419" s="36"/>
      <c r="F419" s="22"/>
      <c r="G419" s="37"/>
      <c r="H419" s="38"/>
      <c r="I419" s="24"/>
      <c r="J419" s="39"/>
      <c r="K419" s="23"/>
      <c r="L419" s="181"/>
      <c r="M419" s="186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 spans="1:25" ht="15.75" customHeight="1" x14ac:dyDescent="0.25">
      <c r="A420" s="11"/>
      <c r="B420" s="21"/>
      <c r="C420" s="35"/>
      <c r="D420" s="21"/>
      <c r="E420" s="36"/>
      <c r="F420" s="22"/>
      <c r="G420" s="37"/>
      <c r="H420" s="38"/>
      <c r="I420" s="24"/>
      <c r="J420" s="39"/>
      <c r="K420" s="23"/>
      <c r="L420" s="181"/>
      <c r="M420" s="186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 spans="1:25" ht="15.75" customHeight="1" x14ac:dyDescent="0.25">
      <c r="A421" s="11"/>
      <c r="B421" s="21"/>
      <c r="C421" s="35"/>
      <c r="D421" s="21"/>
      <c r="E421" s="36"/>
      <c r="F421" s="22"/>
      <c r="G421" s="37"/>
      <c r="H421" s="38"/>
      <c r="I421" s="24"/>
      <c r="J421" s="39"/>
      <c r="K421" s="23"/>
      <c r="L421" s="181"/>
      <c r="M421" s="186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 spans="1:25" ht="15.75" customHeight="1" x14ac:dyDescent="0.25">
      <c r="A422" s="11"/>
      <c r="B422" s="21"/>
      <c r="C422" s="35"/>
      <c r="D422" s="21"/>
      <c r="E422" s="36"/>
      <c r="F422" s="22"/>
      <c r="G422" s="37"/>
      <c r="H422" s="38"/>
      <c r="I422" s="24"/>
      <c r="J422" s="39"/>
      <c r="K422" s="23"/>
      <c r="L422" s="181"/>
      <c r="M422" s="186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 spans="1:25" ht="15.75" customHeight="1" x14ac:dyDescent="0.25">
      <c r="A423" s="11"/>
      <c r="B423" s="21"/>
      <c r="C423" s="35"/>
      <c r="D423" s="21"/>
      <c r="E423" s="36"/>
      <c r="F423" s="22"/>
      <c r="G423" s="37"/>
      <c r="H423" s="38"/>
      <c r="I423" s="24"/>
      <c r="J423" s="39"/>
      <c r="K423" s="23"/>
      <c r="L423" s="181"/>
      <c r="M423" s="186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 spans="1:25" ht="15.75" customHeight="1" x14ac:dyDescent="0.25">
      <c r="A424" s="11"/>
      <c r="B424" s="21"/>
      <c r="C424" s="35"/>
      <c r="D424" s="21"/>
      <c r="E424" s="36"/>
      <c r="F424" s="22"/>
      <c r="G424" s="37"/>
      <c r="H424" s="38"/>
      <c r="I424" s="24"/>
      <c r="J424" s="39"/>
      <c r="K424" s="23"/>
      <c r="L424" s="181"/>
      <c r="M424" s="186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 spans="1:25" ht="15.75" customHeight="1" x14ac:dyDescent="0.25">
      <c r="A425" s="11"/>
      <c r="B425" s="21"/>
      <c r="C425" s="35"/>
      <c r="D425" s="21"/>
      <c r="E425" s="36"/>
      <c r="F425" s="22"/>
      <c r="G425" s="37"/>
      <c r="H425" s="38"/>
      <c r="I425" s="24"/>
      <c r="J425" s="39"/>
      <c r="K425" s="23"/>
      <c r="L425" s="181"/>
      <c r="M425" s="186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 spans="1:25" ht="15.75" customHeight="1" x14ac:dyDescent="0.25">
      <c r="A426" s="11"/>
      <c r="B426" s="21"/>
      <c r="C426" s="35"/>
      <c r="D426" s="21"/>
      <c r="E426" s="36"/>
      <c r="F426" s="22"/>
      <c r="G426" s="37"/>
      <c r="H426" s="38"/>
      <c r="I426" s="24"/>
      <c r="J426" s="39"/>
      <c r="K426" s="23"/>
      <c r="L426" s="181"/>
      <c r="M426" s="186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 spans="1:25" ht="15.75" customHeight="1" x14ac:dyDescent="0.25">
      <c r="A427" s="11"/>
      <c r="B427" s="21"/>
      <c r="C427" s="35"/>
      <c r="D427" s="21"/>
      <c r="E427" s="36"/>
      <c r="F427" s="22"/>
      <c r="G427" s="37"/>
      <c r="H427" s="38"/>
      <c r="I427" s="24"/>
      <c r="J427" s="39"/>
      <c r="K427" s="23"/>
      <c r="L427" s="181"/>
      <c r="M427" s="186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 spans="1:25" ht="15.75" customHeight="1" x14ac:dyDescent="0.25">
      <c r="A428" s="11"/>
      <c r="B428" s="21"/>
      <c r="C428" s="35"/>
      <c r="D428" s="21"/>
      <c r="E428" s="36"/>
      <c r="F428" s="22"/>
      <c r="G428" s="37"/>
      <c r="H428" s="38"/>
      <c r="I428" s="24"/>
      <c r="J428" s="39"/>
      <c r="K428" s="23"/>
      <c r="L428" s="181"/>
      <c r="M428" s="186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 spans="1:25" ht="15.75" customHeight="1" x14ac:dyDescent="0.25">
      <c r="A429" s="11"/>
      <c r="B429" s="21"/>
      <c r="C429" s="35"/>
      <c r="D429" s="21"/>
      <c r="E429" s="36"/>
      <c r="F429" s="22"/>
      <c r="G429" s="37"/>
      <c r="H429" s="38"/>
      <c r="I429" s="24"/>
      <c r="J429" s="39"/>
      <c r="K429" s="23"/>
      <c r="L429" s="181"/>
      <c r="M429" s="186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 spans="1:25" ht="15.75" customHeight="1" x14ac:dyDescent="0.25">
      <c r="A430" s="11"/>
      <c r="B430" s="21"/>
      <c r="C430" s="35"/>
      <c r="D430" s="21"/>
      <c r="E430" s="36"/>
      <c r="F430" s="22"/>
      <c r="G430" s="37"/>
      <c r="H430" s="38"/>
      <c r="I430" s="24"/>
      <c r="J430" s="39"/>
      <c r="K430" s="23"/>
      <c r="L430" s="181"/>
      <c r="M430" s="186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 spans="1:25" ht="15.75" customHeight="1" x14ac:dyDescent="0.25">
      <c r="A431" s="11"/>
      <c r="B431" s="21"/>
      <c r="C431" s="35"/>
      <c r="D431" s="21"/>
      <c r="E431" s="36"/>
      <c r="F431" s="22"/>
      <c r="G431" s="37"/>
      <c r="H431" s="38"/>
      <c r="I431" s="24"/>
      <c r="J431" s="39"/>
      <c r="K431" s="23"/>
      <c r="L431" s="181"/>
      <c r="M431" s="186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 spans="1:25" ht="15.75" customHeight="1" x14ac:dyDescent="0.25">
      <c r="A432" s="11"/>
      <c r="B432" s="21"/>
      <c r="C432" s="35"/>
      <c r="D432" s="21"/>
      <c r="E432" s="36"/>
      <c r="F432" s="22"/>
      <c r="G432" s="37"/>
      <c r="H432" s="38"/>
      <c r="I432" s="24"/>
      <c r="J432" s="39"/>
      <c r="K432" s="23"/>
      <c r="L432" s="181"/>
      <c r="M432" s="186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 spans="1:25" ht="15.75" customHeight="1" x14ac:dyDescent="0.25">
      <c r="A433" s="11"/>
      <c r="B433" s="21"/>
      <c r="C433" s="35"/>
      <c r="D433" s="21"/>
      <c r="E433" s="36"/>
      <c r="F433" s="22"/>
      <c r="G433" s="37"/>
      <c r="H433" s="38"/>
      <c r="I433" s="24"/>
      <c r="J433" s="39"/>
      <c r="K433" s="23"/>
      <c r="L433" s="181"/>
      <c r="M433" s="186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 spans="1:25" ht="15.75" customHeight="1" x14ac:dyDescent="0.25">
      <c r="A434" s="11"/>
      <c r="B434" s="21"/>
      <c r="C434" s="35"/>
      <c r="D434" s="21"/>
      <c r="E434" s="36"/>
      <c r="F434" s="22"/>
      <c r="G434" s="37"/>
      <c r="H434" s="38"/>
      <c r="I434" s="24"/>
      <c r="J434" s="39"/>
      <c r="K434" s="23"/>
      <c r="L434" s="181"/>
      <c r="M434" s="186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 spans="1:25" ht="15.75" customHeight="1" x14ac:dyDescent="0.25">
      <c r="A435" s="11"/>
      <c r="B435" s="21"/>
      <c r="C435" s="35"/>
      <c r="D435" s="21"/>
      <c r="E435" s="36"/>
      <c r="F435" s="22"/>
      <c r="G435" s="37"/>
      <c r="H435" s="38"/>
      <c r="I435" s="24"/>
      <c r="J435" s="39"/>
      <c r="K435" s="23"/>
      <c r="L435" s="181"/>
      <c r="M435" s="186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 spans="1:25" ht="15.75" customHeight="1" x14ac:dyDescent="0.25">
      <c r="A436" s="11"/>
      <c r="B436" s="21"/>
      <c r="C436" s="35"/>
      <c r="D436" s="21"/>
      <c r="E436" s="36"/>
      <c r="F436" s="22"/>
      <c r="G436" s="37"/>
      <c r="H436" s="38"/>
      <c r="I436" s="24"/>
      <c r="J436" s="39"/>
      <c r="K436" s="23"/>
      <c r="L436" s="181"/>
      <c r="M436" s="186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 spans="1:25" ht="15.75" customHeight="1" x14ac:dyDescent="0.25">
      <c r="A437" s="11"/>
      <c r="B437" s="21"/>
      <c r="C437" s="35"/>
      <c r="D437" s="21"/>
      <c r="E437" s="36"/>
      <c r="F437" s="22"/>
      <c r="G437" s="37"/>
      <c r="H437" s="38"/>
      <c r="I437" s="24"/>
      <c r="J437" s="39"/>
      <c r="K437" s="23"/>
      <c r="L437" s="181"/>
      <c r="M437" s="186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 spans="1:25" ht="15.75" customHeight="1" x14ac:dyDescent="0.25">
      <c r="A438" s="11"/>
      <c r="B438" s="21"/>
      <c r="C438" s="35"/>
      <c r="D438" s="21"/>
      <c r="E438" s="36"/>
      <c r="F438" s="22"/>
      <c r="G438" s="37"/>
      <c r="H438" s="38"/>
      <c r="I438" s="24"/>
      <c r="J438" s="39"/>
      <c r="K438" s="23"/>
      <c r="L438" s="181"/>
      <c r="M438" s="186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 spans="1:25" ht="15.75" customHeight="1" x14ac:dyDescent="0.25">
      <c r="A439" s="11"/>
      <c r="B439" s="21"/>
      <c r="C439" s="35"/>
      <c r="D439" s="21"/>
      <c r="E439" s="36"/>
      <c r="F439" s="22"/>
      <c r="G439" s="37"/>
      <c r="H439" s="38"/>
      <c r="I439" s="24"/>
      <c r="J439" s="39"/>
      <c r="K439" s="23"/>
      <c r="L439" s="181"/>
      <c r="M439" s="186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 spans="1:25" ht="15.75" customHeight="1" x14ac:dyDescent="0.25">
      <c r="A440" s="11"/>
      <c r="B440" s="21"/>
      <c r="C440" s="35"/>
      <c r="D440" s="21"/>
      <c r="E440" s="36"/>
      <c r="F440" s="22"/>
      <c r="G440" s="37"/>
      <c r="H440" s="38"/>
      <c r="I440" s="24"/>
      <c r="J440" s="39"/>
      <c r="K440" s="23"/>
      <c r="L440" s="181"/>
      <c r="M440" s="186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 spans="1:25" ht="15.75" customHeight="1" x14ac:dyDescent="0.25">
      <c r="A441" s="11"/>
      <c r="B441" s="21"/>
      <c r="C441" s="35"/>
      <c r="D441" s="21"/>
      <c r="E441" s="36"/>
      <c r="F441" s="22"/>
      <c r="G441" s="37"/>
      <c r="H441" s="38"/>
      <c r="I441" s="24"/>
      <c r="J441" s="39"/>
      <c r="K441" s="23"/>
      <c r="L441" s="181"/>
      <c r="M441" s="186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 spans="1:25" ht="15.75" customHeight="1" x14ac:dyDescent="0.25">
      <c r="A442" s="11"/>
      <c r="B442" s="21"/>
      <c r="C442" s="35"/>
      <c r="D442" s="21"/>
      <c r="E442" s="36"/>
      <c r="F442" s="22"/>
      <c r="G442" s="37"/>
      <c r="H442" s="38"/>
      <c r="I442" s="24"/>
      <c r="J442" s="39"/>
      <c r="K442" s="23"/>
      <c r="L442" s="181"/>
      <c r="M442" s="186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 spans="1:25" ht="15.75" customHeight="1" x14ac:dyDescent="0.25">
      <c r="A443" s="11"/>
      <c r="B443" s="21"/>
      <c r="C443" s="35"/>
      <c r="D443" s="21"/>
      <c r="E443" s="36"/>
      <c r="F443" s="22"/>
      <c r="G443" s="37"/>
      <c r="H443" s="38"/>
      <c r="I443" s="24"/>
      <c r="J443" s="39"/>
      <c r="K443" s="23"/>
      <c r="L443" s="181"/>
      <c r="M443" s="186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 spans="1:25" ht="15.75" customHeight="1" x14ac:dyDescent="0.25">
      <c r="A444" s="11"/>
      <c r="B444" s="21"/>
      <c r="C444" s="35"/>
      <c r="D444" s="21"/>
      <c r="E444" s="36"/>
      <c r="F444" s="22"/>
      <c r="G444" s="37"/>
      <c r="H444" s="38"/>
      <c r="I444" s="24"/>
      <c r="J444" s="39"/>
      <c r="K444" s="23"/>
      <c r="L444" s="181"/>
      <c r="M444" s="186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 spans="1:25" ht="15.75" customHeight="1" x14ac:dyDescent="0.25">
      <c r="A445" s="11"/>
      <c r="B445" s="21"/>
      <c r="C445" s="35"/>
      <c r="D445" s="21"/>
      <c r="E445" s="36"/>
      <c r="F445" s="22"/>
      <c r="G445" s="37"/>
      <c r="H445" s="38"/>
      <c r="I445" s="24"/>
      <c r="J445" s="39"/>
      <c r="K445" s="23"/>
      <c r="L445" s="181"/>
      <c r="M445" s="186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 spans="1:25" ht="15.75" customHeight="1" x14ac:dyDescent="0.25">
      <c r="A446" s="11"/>
      <c r="B446" s="21"/>
      <c r="C446" s="35"/>
      <c r="D446" s="21"/>
      <c r="E446" s="36"/>
      <c r="F446" s="22"/>
      <c r="G446" s="37"/>
      <c r="H446" s="38"/>
      <c r="I446" s="24"/>
      <c r="J446" s="39"/>
      <c r="K446" s="23"/>
      <c r="L446" s="181"/>
      <c r="M446" s="186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 spans="1:25" ht="15.75" customHeight="1" x14ac:dyDescent="0.25">
      <c r="A447" s="11"/>
      <c r="B447" s="21"/>
      <c r="C447" s="35"/>
      <c r="D447" s="21"/>
      <c r="E447" s="36"/>
      <c r="F447" s="22"/>
      <c r="G447" s="37"/>
      <c r="H447" s="38"/>
      <c r="I447" s="24"/>
      <c r="J447" s="39"/>
      <c r="K447" s="23"/>
      <c r="L447" s="181"/>
      <c r="M447" s="186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 spans="1:25" ht="15.75" customHeight="1" x14ac:dyDescent="0.25">
      <c r="A448" s="11"/>
      <c r="B448" s="21"/>
      <c r="C448" s="35"/>
      <c r="D448" s="21"/>
      <c r="E448" s="36"/>
      <c r="F448" s="22"/>
      <c r="G448" s="37"/>
      <c r="H448" s="38"/>
      <c r="I448" s="24"/>
      <c r="J448" s="39"/>
      <c r="K448" s="23"/>
      <c r="L448" s="181"/>
      <c r="M448" s="186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 spans="1:25" ht="15.75" customHeight="1" x14ac:dyDescent="0.25">
      <c r="A449" s="11"/>
      <c r="B449" s="21"/>
      <c r="C449" s="35"/>
      <c r="D449" s="21"/>
      <c r="E449" s="36"/>
      <c r="F449" s="22"/>
      <c r="G449" s="37"/>
      <c r="H449" s="38"/>
      <c r="I449" s="24"/>
      <c r="J449" s="39"/>
      <c r="K449" s="23"/>
      <c r="L449" s="181"/>
      <c r="M449" s="186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 spans="1:25" ht="15.75" customHeight="1" x14ac:dyDescent="0.25">
      <c r="A450" s="11"/>
      <c r="B450" s="21"/>
      <c r="C450" s="35"/>
      <c r="D450" s="21"/>
      <c r="E450" s="36"/>
      <c r="F450" s="22"/>
      <c r="G450" s="37"/>
      <c r="H450" s="38"/>
      <c r="I450" s="24"/>
      <c r="J450" s="39"/>
      <c r="K450" s="23"/>
      <c r="L450" s="181"/>
      <c r="M450" s="186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 spans="1:25" ht="15.75" customHeight="1" x14ac:dyDescent="0.25">
      <c r="A451" s="11"/>
      <c r="B451" s="21"/>
      <c r="C451" s="35"/>
      <c r="D451" s="21"/>
      <c r="E451" s="36"/>
      <c r="F451" s="22"/>
      <c r="G451" s="37"/>
      <c r="H451" s="38"/>
      <c r="I451" s="24"/>
      <c r="J451" s="39"/>
      <c r="K451" s="23"/>
      <c r="L451" s="181"/>
      <c r="M451" s="186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 spans="1:25" ht="15.75" customHeight="1" x14ac:dyDescent="0.25">
      <c r="A452" s="11"/>
      <c r="B452" s="21"/>
      <c r="C452" s="35"/>
      <c r="D452" s="21"/>
      <c r="E452" s="36"/>
      <c r="F452" s="22"/>
      <c r="G452" s="37"/>
      <c r="H452" s="38"/>
      <c r="I452" s="24"/>
      <c r="J452" s="39"/>
      <c r="K452" s="23"/>
      <c r="L452" s="181"/>
      <c r="M452" s="186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  <row r="453" spans="1:25" ht="15.75" customHeight="1" x14ac:dyDescent="0.25">
      <c r="A453" s="11"/>
      <c r="B453" s="21"/>
      <c r="C453" s="35"/>
      <c r="D453" s="21"/>
      <c r="E453" s="36"/>
      <c r="F453" s="22"/>
      <c r="G453" s="37"/>
      <c r="H453" s="38"/>
      <c r="I453" s="24"/>
      <c r="J453" s="39"/>
      <c r="K453" s="23"/>
      <c r="L453" s="181"/>
      <c r="M453" s="186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</row>
    <row r="454" spans="1:25" ht="15.75" customHeight="1" x14ac:dyDescent="0.25">
      <c r="A454" s="11"/>
      <c r="B454" s="21"/>
      <c r="C454" s="35"/>
      <c r="D454" s="21"/>
      <c r="E454" s="36"/>
      <c r="F454" s="22"/>
      <c r="G454" s="37"/>
      <c r="H454" s="38"/>
      <c r="I454" s="24"/>
      <c r="J454" s="39"/>
      <c r="K454" s="23"/>
      <c r="L454" s="181"/>
      <c r="M454" s="186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</row>
    <row r="455" spans="1:25" ht="15.75" customHeight="1" x14ac:dyDescent="0.25">
      <c r="A455" s="11"/>
      <c r="B455" s="21"/>
      <c r="C455" s="35"/>
      <c r="D455" s="21"/>
      <c r="E455" s="36"/>
      <c r="F455" s="22"/>
      <c r="G455" s="37"/>
      <c r="H455" s="38"/>
      <c r="I455" s="24"/>
      <c r="J455" s="39"/>
      <c r="K455" s="23"/>
      <c r="L455" s="181"/>
      <c r="M455" s="186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</row>
    <row r="456" spans="1:25" ht="15.75" customHeight="1" x14ac:dyDescent="0.25">
      <c r="A456" s="11"/>
      <c r="B456" s="21"/>
      <c r="C456" s="35"/>
      <c r="D456" s="21"/>
      <c r="E456" s="36"/>
      <c r="F456" s="22"/>
      <c r="G456" s="37"/>
      <c r="H456" s="38"/>
      <c r="I456" s="24"/>
      <c r="J456" s="39"/>
      <c r="K456" s="23"/>
      <c r="L456" s="181"/>
      <c r="M456" s="186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</row>
    <row r="457" spans="1:25" ht="15.75" customHeight="1" x14ac:dyDescent="0.25">
      <c r="A457" s="11"/>
      <c r="B457" s="21"/>
      <c r="C457" s="35"/>
      <c r="D457" s="21"/>
      <c r="E457" s="36"/>
      <c r="F457" s="22"/>
      <c r="G457" s="37"/>
      <c r="H457" s="38"/>
      <c r="I457" s="24"/>
      <c r="J457" s="39"/>
      <c r="K457" s="23"/>
      <c r="L457" s="181"/>
      <c r="M457" s="186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</row>
    <row r="458" spans="1:25" ht="15.75" customHeight="1" x14ac:dyDescent="0.25">
      <c r="A458" s="11"/>
      <c r="B458" s="21"/>
      <c r="C458" s="35"/>
      <c r="D458" s="21"/>
      <c r="E458" s="36"/>
      <c r="F458" s="22"/>
      <c r="G458" s="37"/>
      <c r="H458" s="38"/>
      <c r="I458" s="24"/>
      <c r="J458" s="39"/>
      <c r="K458" s="23"/>
      <c r="L458" s="181"/>
      <c r="M458" s="186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</row>
    <row r="459" spans="1:25" ht="15.75" customHeight="1" x14ac:dyDescent="0.25">
      <c r="A459" s="11"/>
      <c r="B459" s="21"/>
      <c r="C459" s="35"/>
      <c r="D459" s="21"/>
      <c r="E459" s="36"/>
      <c r="F459" s="22"/>
      <c r="G459" s="37"/>
      <c r="H459" s="38"/>
      <c r="I459" s="24"/>
      <c r="J459" s="39"/>
      <c r="K459" s="23"/>
      <c r="L459" s="181"/>
      <c r="M459" s="186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</row>
    <row r="460" spans="1:25" ht="15.75" customHeight="1" x14ac:dyDescent="0.25">
      <c r="A460" s="11"/>
      <c r="B460" s="21"/>
      <c r="C460" s="35"/>
      <c r="D460" s="21"/>
      <c r="E460" s="36"/>
      <c r="F460" s="22"/>
      <c r="G460" s="37"/>
      <c r="H460" s="38"/>
      <c r="I460" s="24"/>
      <c r="J460" s="39"/>
      <c r="K460" s="23"/>
      <c r="L460" s="181"/>
      <c r="M460" s="186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</row>
    <row r="461" spans="1:25" ht="15.75" customHeight="1" x14ac:dyDescent="0.25">
      <c r="A461" s="11"/>
      <c r="B461" s="21"/>
      <c r="C461" s="35"/>
      <c r="D461" s="21"/>
      <c r="E461" s="36"/>
      <c r="F461" s="22"/>
      <c r="G461" s="37"/>
      <c r="H461" s="38"/>
      <c r="I461" s="24"/>
      <c r="J461" s="39"/>
      <c r="K461" s="23"/>
      <c r="L461" s="181"/>
      <c r="M461" s="186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</row>
    <row r="462" spans="1:25" ht="15.75" customHeight="1" x14ac:dyDescent="0.25">
      <c r="A462" s="11"/>
      <c r="B462" s="21"/>
      <c r="C462" s="35"/>
      <c r="D462" s="21"/>
      <c r="E462" s="36"/>
      <c r="F462" s="22"/>
      <c r="G462" s="37"/>
      <c r="H462" s="38"/>
      <c r="I462" s="24"/>
      <c r="J462" s="39"/>
      <c r="K462" s="23"/>
      <c r="L462" s="181"/>
      <c r="M462" s="186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</row>
    <row r="463" spans="1:25" ht="15.75" customHeight="1" x14ac:dyDescent="0.25">
      <c r="A463" s="11"/>
      <c r="B463" s="21"/>
      <c r="C463" s="35"/>
      <c r="D463" s="21"/>
      <c r="E463" s="36"/>
      <c r="F463" s="22"/>
      <c r="G463" s="37"/>
      <c r="H463" s="38"/>
      <c r="I463" s="24"/>
      <c r="J463" s="39"/>
      <c r="K463" s="23"/>
      <c r="L463" s="181"/>
      <c r="M463" s="186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</row>
    <row r="464" spans="1:25" ht="15.75" customHeight="1" x14ac:dyDescent="0.25">
      <c r="A464" s="11"/>
      <c r="B464" s="21"/>
      <c r="C464" s="35"/>
      <c r="D464" s="21"/>
      <c r="E464" s="36"/>
      <c r="F464" s="22"/>
      <c r="G464" s="37"/>
      <c r="H464" s="38"/>
      <c r="I464" s="24"/>
      <c r="J464" s="39"/>
      <c r="K464" s="23"/>
      <c r="L464" s="181"/>
      <c r="M464" s="186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</row>
    <row r="465" spans="1:25" ht="15.75" customHeight="1" x14ac:dyDescent="0.25">
      <c r="A465" s="11"/>
      <c r="B465" s="21"/>
      <c r="C465" s="35"/>
      <c r="D465" s="21"/>
      <c r="E465" s="36"/>
      <c r="F465" s="22"/>
      <c r="G465" s="37"/>
      <c r="H465" s="38"/>
      <c r="I465" s="24"/>
      <c r="J465" s="39"/>
      <c r="K465" s="23"/>
      <c r="L465" s="181"/>
      <c r="M465" s="186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</row>
    <row r="466" spans="1:25" ht="15.75" customHeight="1" x14ac:dyDescent="0.25">
      <c r="A466" s="11"/>
      <c r="B466" s="21"/>
      <c r="C466" s="35"/>
      <c r="D466" s="21"/>
      <c r="E466" s="36"/>
      <c r="F466" s="22"/>
      <c r="G466" s="37"/>
      <c r="H466" s="38"/>
      <c r="I466" s="24"/>
      <c r="J466" s="39"/>
      <c r="K466" s="23"/>
      <c r="L466" s="181"/>
      <c r="M466" s="186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</row>
    <row r="467" spans="1:25" ht="15.75" customHeight="1" x14ac:dyDescent="0.25">
      <c r="A467" s="11"/>
      <c r="B467" s="21"/>
      <c r="C467" s="35"/>
      <c r="D467" s="21"/>
      <c r="E467" s="36"/>
      <c r="F467" s="22"/>
      <c r="G467" s="37"/>
      <c r="H467" s="38"/>
      <c r="I467" s="24"/>
      <c r="J467" s="39"/>
      <c r="K467" s="23"/>
      <c r="L467" s="181"/>
      <c r="M467" s="186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</row>
    <row r="468" spans="1:25" ht="15.75" customHeight="1" x14ac:dyDescent="0.25">
      <c r="A468" s="11"/>
      <c r="B468" s="21"/>
      <c r="C468" s="35"/>
      <c r="D468" s="21"/>
      <c r="E468" s="36"/>
      <c r="F468" s="22"/>
      <c r="G468" s="37"/>
      <c r="H468" s="38"/>
      <c r="I468" s="24"/>
      <c r="J468" s="39"/>
      <c r="K468" s="23"/>
      <c r="L468" s="181"/>
      <c r="M468" s="186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</row>
    <row r="469" spans="1:25" ht="15.75" customHeight="1" x14ac:dyDescent="0.25">
      <c r="A469" s="11"/>
      <c r="B469" s="21"/>
      <c r="C469" s="35"/>
      <c r="D469" s="21"/>
      <c r="E469" s="36"/>
      <c r="F469" s="22"/>
      <c r="G469" s="37"/>
      <c r="H469" s="38"/>
      <c r="I469" s="24"/>
      <c r="J469" s="39"/>
      <c r="K469" s="23"/>
      <c r="L469" s="181"/>
      <c r="M469" s="186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</row>
    <row r="470" spans="1:25" ht="15.75" customHeight="1" x14ac:dyDescent="0.25">
      <c r="A470" s="11"/>
      <c r="B470" s="21"/>
      <c r="C470" s="35"/>
      <c r="D470" s="21"/>
      <c r="E470" s="36"/>
      <c r="F470" s="22"/>
      <c r="G470" s="37"/>
      <c r="H470" s="38"/>
      <c r="I470" s="24"/>
      <c r="J470" s="39"/>
      <c r="K470" s="23"/>
      <c r="L470" s="181"/>
      <c r="M470" s="186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</row>
    <row r="471" spans="1:25" ht="15.75" customHeight="1" x14ac:dyDescent="0.25">
      <c r="A471" s="11"/>
      <c r="B471" s="21"/>
      <c r="C471" s="35"/>
      <c r="D471" s="21"/>
      <c r="E471" s="36"/>
      <c r="F471" s="22"/>
      <c r="G471" s="37"/>
      <c r="H471" s="38"/>
      <c r="I471" s="24"/>
      <c r="J471" s="39"/>
      <c r="K471" s="23"/>
      <c r="L471" s="181"/>
      <c r="M471" s="186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</row>
    <row r="472" spans="1:25" ht="15.75" customHeight="1" x14ac:dyDescent="0.25">
      <c r="A472" s="11"/>
      <c r="B472" s="21"/>
      <c r="C472" s="35"/>
      <c r="D472" s="21"/>
      <c r="E472" s="36"/>
      <c r="F472" s="22"/>
      <c r="G472" s="37"/>
      <c r="H472" s="38"/>
      <c r="I472" s="24"/>
      <c r="J472" s="39"/>
      <c r="K472" s="23"/>
      <c r="L472" s="181"/>
      <c r="M472" s="186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</row>
    <row r="473" spans="1:25" ht="15.75" customHeight="1" x14ac:dyDescent="0.25">
      <c r="A473" s="11"/>
      <c r="B473" s="21"/>
      <c r="C473" s="35"/>
      <c r="D473" s="21"/>
      <c r="E473" s="36"/>
      <c r="F473" s="22"/>
      <c r="G473" s="37"/>
      <c r="H473" s="38"/>
      <c r="I473" s="24"/>
      <c r="J473" s="39"/>
      <c r="K473" s="23"/>
      <c r="L473" s="181"/>
      <c r="M473" s="186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</row>
    <row r="474" spans="1:25" ht="15.75" customHeight="1" x14ac:dyDescent="0.25">
      <c r="A474" s="11"/>
      <c r="B474" s="21"/>
      <c r="C474" s="35"/>
      <c r="D474" s="21"/>
      <c r="E474" s="36"/>
      <c r="F474" s="22"/>
      <c r="G474" s="37"/>
      <c r="H474" s="38"/>
      <c r="I474" s="24"/>
      <c r="J474" s="39"/>
      <c r="K474" s="23"/>
      <c r="L474" s="181"/>
      <c r="M474" s="186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</row>
    <row r="475" spans="1:25" ht="15.75" customHeight="1" x14ac:dyDescent="0.25">
      <c r="A475" s="11"/>
      <c r="B475" s="21"/>
      <c r="C475" s="35"/>
      <c r="D475" s="21"/>
      <c r="E475" s="36"/>
      <c r="F475" s="22"/>
      <c r="G475" s="37"/>
      <c r="H475" s="38"/>
      <c r="I475" s="24"/>
      <c r="J475" s="39"/>
      <c r="K475" s="23"/>
      <c r="L475" s="181"/>
      <c r="M475" s="186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</row>
    <row r="476" spans="1:25" ht="15.75" customHeight="1" x14ac:dyDescent="0.25">
      <c r="A476" s="11"/>
      <c r="B476" s="21"/>
      <c r="C476" s="35"/>
      <c r="D476" s="21"/>
      <c r="E476" s="36"/>
      <c r="F476" s="22"/>
      <c r="G476" s="37"/>
      <c r="H476" s="38"/>
      <c r="I476" s="24"/>
      <c r="J476" s="39"/>
      <c r="K476" s="23"/>
      <c r="L476" s="181"/>
      <c r="M476" s="186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</row>
    <row r="477" spans="1:25" ht="15.75" customHeight="1" x14ac:dyDescent="0.25">
      <c r="A477" s="11"/>
      <c r="B477" s="21"/>
      <c r="C477" s="35"/>
      <c r="D477" s="21"/>
      <c r="E477" s="36"/>
      <c r="F477" s="22"/>
      <c r="G477" s="37"/>
      <c r="H477" s="38"/>
      <c r="I477" s="24"/>
      <c r="J477" s="39"/>
      <c r="K477" s="23"/>
      <c r="L477" s="181"/>
      <c r="M477" s="186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</row>
    <row r="478" spans="1:25" ht="15.75" customHeight="1" x14ac:dyDescent="0.25">
      <c r="A478" s="11"/>
      <c r="B478" s="21"/>
      <c r="C478" s="35"/>
      <c r="D478" s="21"/>
      <c r="E478" s="36"/>
      <c r="F478" s="22"/>
      <c r="G478" s="37"/>
      <c r="H478" s="38"/>
      <c r="I478" s="24"/>
      <c r="J478" s="39"/>
      <c r="K478" s="23"/>
      <c r="L478" s="181"/>
      <c r="M478" s="186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</row>
    <row r="479" spans="1:25" ht="15.75" customHeight="1" x14ac:dyDescent="0.25">
      <c r="A479" s="11"/>
      <c r="B479" s="21"/>
      <c r="C479" s="35"/>
      <c r="D479" s="21"/>
      <c r="E479" s="36"/>
      <c r="F479" s="22"/>
      <c r="G479" s="37"/>
      <c r="H479" s="38"/>
      <c r="I479" s="24"/>
      <c r="J479" s="39"/>
      <c r="K479" s="23"/>
      <c r="L479" s="181"/>
      <c r="M479" s="186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</row>
    <row r="480" spans="1:25" ht="15.75" customHeight="1" x14ac:dyDescent="0.25">
      <c r="A480" s="11"/>
      <c r="B480" s="21"/>
      <c r="C480" s="35"/>
      <c r="D480" s="21"/>
      <c r="E480" s="36"/>
      <c r="F480" s="22"/>
      <c r="G480" s="37"/>
      <c r="H480" s="38"/>
      <c r="I480" s="24"/>
      <c r="J480" s="39"/>
      <c r="K480" s="23"/>
      <c r="L480" s="181"/>
      <c r="M480" s="186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</row>
    <row r="481" spans="1:25" ht="15.75" customHeight="1" x14ac:dyDescent="0.25">
      <c r="A481" s="11"/>
      <c r="B481" s="21"/>
      <c r="C481" s="35"/>
      <c r="D481" s="21"/>
      <c r="E481" s="36"/>
      <c r="F481" s="22"/>
      <c r="G481" s="37"/>
      <c r="H481" s="38"/>
      <c r="I481" s="24"/>
      <c r="J481" s="39"/>
      <c r="K481" s="23"/>
      <c r="L481" s="181"/>
      <c r="M481" s="186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</row>
    <row r="482" spans="1:25" ht="15.75" customHeight="1" x14ac:dyDescent="0.25">
      <c r="A482" s="11"/>
      <c r="B482" s="21"/>
      <c r="C482" s="35"/>
      <c r="D482" s="21"/>
      <c r="E482" s="36"/>
      <c r="F482" s="22"/>
      <c r="G482" s="37"/>
      <c r="H482" s="38"/>
      <c r="I482" s="24"/>
      <c r="J482" s="39"/>
      <c r="K482" s="23"/>
      <c r="L482" s="181"/>
      <c r="M482" s="186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</row>
    <row r="483" spans="1:25" ht="15.75" customHeight="1" x14ac:dyDescent="0.25">
      <c r="A483" s="11"/>
      <c r="B483" s="21"/>
      <c r="C483" s="35"/>
      <c r="D483" s="21"/>
      <c r="E483" s="36"/>
      <c r="F483" s="22"/>
      <c r="G483" s="37"/>
      <c r="H483" s="38"/>
      <c r="I483" s="24"/>
      <c r="J483" s="39"/>
      <c r="K483" s="23"/>
      <c r="L483" s="181"/>
      <c r="M483" s="186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</row>
    <row r="484" spans="1:25" ht="15.75" customHeight="1" x14ac:dyDescent="0.25">
      <c r="A484" s="11"/>
      <c r="B484" s="21"/>
      <c r="C484" s="35"/>
      <c r="D484" s="21"/>
      <c r="E484" s="36"/>
      <c r="F484" s="22"/>
      <c r="G484" s="37"/>
      <c r="H484" s="38"/>
      <c r="I484" s="24"/>
      <c r="J484" s="39"/>
      <c r="K484" s="23"/>
      <c r="L484" s="181"/>
      <c r="M484" s="186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</row>
    <row r="485" spans="1:25" ht="15.75" customHeight="1" x14ac:dyDescent="0.25">
      <c r="A485" s="11"/>
      <c r="B485" s="21"/>
      <c r="C485" s="35"/>
      <c r="D485" s="21"/>
      <c r="E485" s="36"/>
      <c r="F485" s="22"/>
      <c r="G485" s="37"/>
      <c r="H485" s="38"/>
      <c r="I485" s="24"/>
      <c r="J485" s="39"/>
      <c r="K485" s="23"/>
      <c r="L485" s="181"/>
      <c r="M485" s="186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</row>
    <row r="486" spans="1:25" ht="15.75" customHeight="1" x14ac:dyDescent="0.25">
      <c r="A486" s="11"/>
      <c r="B486" s="21"/>
      <c r="C486" s="35"/>
      <c r="D486" s="21"/>
      <c r="E486" s="36"/>
      <c r="F486" s="22"/>
      <c r="G486" s="37"/>
      <c r="H486" s="38"/>
      <c r="I486" s="24"/>
      <c r="J486" s="39"/>
      <c r="K486" s="23"/>
      <c r="L486" s="181"/>
      <c r="M486" s="186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</row>
    <row r="487" spans="1:25" ht="15.75" customHeight="1" x14ac:dyDescent="0.25">
      <c r="A487" s="11"/>
      <c r="B487" s="21"/>
      <c r="C487" s="35"/>
      <c r="D487" s="21"/>
      <c r="E487" s="36"/>
      <c r="F487" s="22"/>
      <c r="G487" s="37"/>
      <c r="H487" s="38"/>
      <c r="I487" s="24"/>
      <c r="J487" s="39"/>
      <c r="K487" s="23"/>
      <c r="L487" s="181"/>
      <c r="M487" s="186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</row>
    <row r="488" spans="1:25" ht="15.75" customHeight="1" x14ac:dyDescent="0.25">
      <c r="A488" s="11"/>
      <c r="B488" s="21"/>
      <c r="C488" s="35"/>
      <c r="D488" s="21"/>
      <c r="E488" s="36"/>
      <c r="F488" s="22"/>
      <c r="G488" s="37"/>
      <c r="H488" s="38"/>
      <c r="I488" s="24"/>
      <c r="J488" s="39"/>
      <c r="K488" s="23"/>
      <c r="L488" s="181"/>
      <c r="M488" s="186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</row>
    <row r="489" spans="1:25" ht="15.75" customHeight="1" x14ac:dyDescent="0.25">
      <c r="A489" s="11"/>
      <c r="B489" s="21"/>
      <c r="C489" s="35"/>
      <c r="D489" s="21"/>
      <c r="E489" s="36"/>
      <c r="F489" s="22"/>
      <c r="G489" s="37"/>
      <c r="H489" s="38"/>
      <c r="I489" s="24"/>
      <c r="J489" s="39"/>
      <c r="K489" s="23"/>
      <c r="L489" s="181"/>
      <c r="M489" s="186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</row>
    <row r="490" spans="1:25" ht="15.75" customHeight="1" x14ac:dyDescent="0.25">
      <c r="A490" s="11"/>
      <c r="B490" s="21"/>
      <c r="C490" s="35"/>
      <c r="D490" s="21"/>
      <c r="E490" s="36"/>
      <c r="F490" s="22"/>
      <c r="G490" s="37"/>
      <c r="H490" s="38"/>
      <c r="I490" s="24"/>
      <c r="J490" s="39"/>
      <c r="K490" s="23"/>
      <c r="L490" s="181"/>
      <c r="M490" s="186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</row>
    <row r="491" spans="1:25" ht="15.75" customHeight="1" x14ac:dyDescent="0.25">
      <c r="A491" s="11"/>
      <c r="B491" s="21"/>
      <c r="C491" s="35"/>
      <c r="D491" s="21"/>
      <c r="E491" s="36"/>
      <c r="F491" s="22"/>
      <c r="G491" s="37"/>
      <c r="H491" s="38"/>
      <c r="I491" s="24"/>
      <c r="J491" s="39"/>
      <c r="K491" s="23"/>
      <c r="L491" s="181"/>
      <c r="M491" s="186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</row>
    <row r="492" spans="1:25" ht="15.75" customHeight="1" x14ac:dyDescent="0.25">
      <c r="A492" s="11"/>
      <c r="B492" s="21"/>
      <c r="C492" s="35"/>
      <c r="D492" s="21"/>
      <c r="E492" s="36"/>
      <c r="F492" s="22"/>
      <c r="G492" s="37"/>
      <c r="H492" s="38"/>
      <c r="I492" s="24"/>
      <c r="J492" s="39"/>
      <c r="K492" s="23"/>
      <c r="L492" s="181"/>
      <c r="M492" s="186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</row>
    <row r="493" spans="1:25" ht="15.75" customHeight="1" x14ac:dyDescent="0.25">
      <c r="A493" s="11"/>
      <c r="B493" s="21"/>
      <c r="C493" s="35"/>
      <c r="D493" s="21"/>
      <c r="E493" s="36"/>
      <c r="F493" s="22"/>
      <c r="G493" s="37"/>
      <c r="H493" s="38"/>
      <c r="I493" s="24"/>
      <c r="J493" s="39"/>
      <c r="K493" s="23"/>
      <c r="L493" s="181"/>
      <c r="M493" s="186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</row>
    <row r="494" spans="1:25" ht="15.75" customHeight="1" x14ac:dyDescent="0.25">
      <c r="A494" s="11"/>
      <c r="B494" s="21"/>
      <c r="C494" s="35"/>
      <c r="D494" s="21"/>
      <c r="E494" s="36"/>
      <c r="F494" s="22"/>
      <c r="G494" s="37"/>
      <c r="H494" s="38"/>
      <c r="I494" s="24"/>
      <c r="J494" s="39"/>
      <c r="K494" s="23"/>
      <c r="L494" s="181"/>
      <c r="M494" s="186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</row>
    <row r="495" spans="1:25" ht="15.75" customHeight="1" x14ac:dyDescent="0.25">
      <c r="A495" s="11"/>
      <c r="B495" s="21"/>
      <c r="C495" s="35"/>
      <c r="D495" s="21"/>
      <c r="E495" s="36"/>
      <c r="F495" s="22"/>
      <c r="G495" s="37"/>
      <c r="H495" s="38"/>
      <c r="I495" s="24"/>
      <c r="J495" s="39"/>
      <c r="K495" s="23"/>
      <c r="L495" s="181"/>
      <c r="M495" s="186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</row>
    <row r="496" spans="1:25" ht="15.75" customHeight="1" x14ac:dyDescent="0.25">
      <c r="A496" s="11"/>
      <c r="B496" s="21"/>
      <c r="C496" s="35"/>
      <c r="D496" s="21"/>
      <c r="E496" s="36"/>
      <c r="F496" s="22"/>
      <c r="G496" s="37"/>
      <c r="H496" s="38"/>
      <c r="I496" s="24"/>
      <c r="J496" s="39"/>
      <c r="K496" s="23"/>
      <c r="L496" s="181"/>
      <c r="M496" s="186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</row>
    <row r="497" spans="1:25" ht="15.75" customHeight="1" x14ac:dyDescent="0.25">
      <c r="A497" s="11"/>
      <c r="B497" s="21"/>
      <c r="C497" s="35"/>
      <c r="D497" s="21"/>
      <c r="E497" s="36"/>
      <c r="F497" s="22"/>
      <c r="G497" s="37"/>
      <c r="H497" s="38"/>
      <c r="I497" s="24"/>
      <c r="J497" s="39"/>
      <c r="K497" s="23"/>
      <c r="L497" s="181"/>
      <c r="M497" s="186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</row>
    <row r="498" spans="1:25" ht="15.75" customHeight="1" x14ac:dyDescent="0.25">
      <c r="A498" s="11"/>
      <c r="B498" s="21"/>
      <c r="C498" s="35"/>
      <c r="D498" s="21"/>
      <c r="E498" s="36"/>
      <c r="F498" s="22"/>
      <c r="G498" s="37"/>
      <c r="H498" s="38"/>
      <c r="I498" s="24"/>
      <c r="J498" s="39"/>
      <c r="K498" s="23"/>
      <c r="L498" s="181"/>
      <c r="M498" s="186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</row>
    <row r="499" spans="1:25" ht="15.75" customHeight="1" x14ac:dyDescent="0.25">
      <c r="A499" s="11"/>
      <c r="B499" s="21"/>
      <c r="C499" s="35"/>
      <c r="D499" s="21"/>
      <c r="E499" s="36"/>
      <c r="F499" s="22"/>
      <c r="G499" s="37"/>
      <c r="H499" s="38"/>
      <c r="I499" s="24"/>
      <c r="J499" s="39"/>
      <c r="K499" s="23"/>
      <c r="L499" s="181"/>
      <c r="M499" s="186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</row>
    <row r="500" spans="1:25" ht="15.75" customHeight="1" x14ac:dyDescent="0.25">
      <c r="A500" s="11"/>
      <c r="B500" s="21"/>
      <c r="C500" s="35"/>
      <c r="D500" s="21"/>
      <c r="E500" s="36"/>
      <c r="F500" s="22"/>
      <c r="G500" s="37"/>
      <c r="H500" s="38"/>
      <c r="I500" s="24"/>
      <c r="J500" s="39"/>
      <c r="K500" s="23"/>
      <c r="L500" s="181"/>
      <c r="M500" s="186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</row>
    <row r="501" spans="1:25" ht="15.75" customHeight="1" x14ac:dyDescent="0.25">
      <c r="A501" s="11"/>
      <c r="B501" s="21"/>
      <c r="C501" s="35"/>
      <c r="D501" s="21"/>
      <c r="E501" s="36"/>
      <c r="F501" s="22"/>
      <c r="G501" s="37"/>
      <c r="H501" s="38"/>
      <c r="I501" s="24"/>
      <c r="J501" s="39"/>
      <c r="K501" s="23"/>
      <c r="L501" s="181"/>
      <c r="M501" s="186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</row>
    <row r="502" spans="1:25" ht="15.75" customHeight="1" x14ac:dyDescent="0.25">
      <c r="A502" s="11"/>
      <c r="B502" s="21"/>
      <c r="C502" s="35"/>
      <c r="D502" s="21"/>
      <c r="E502" s="36"/>
      <c r="F502" s="22"/>
      <c r="G502" s="37"/>
      <c r="H502" s="38"/>
      <c r="I502" s="24"/>
      <c r="J502" s="39"/>
      <c r="K502" s="23"/>
      <c r="L502" s="181"/>
      <c r="M502" s="186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</row>
    <row r="503" spans="1:25" ht="15.75" customHeight="1" x14ac:dyDescent="0.25">
      <c r="A503" s="11"/>
      <c r="B503" s="21"/>
      <c r="C503" s="35"/>
      <c r="D503" s="21"/>
      <c r="E503" s="36"/>
      <c r="F503" s="22"/>
      <c r="G503" s="37"/>
      <c r="H503" s="38"/>
      <c r="I503" s="24"/>
      <c r="J503" s="39"/>
      <c r="K503" s="23"/>
      <c r="L503" s="181"/>
      <c r="M503" s="186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</row>
    <row r="504" spans="1:25" ht="15.75" customHeight="1" x14ac:dyDescent="0.25">
      <c r="A504" s="11"/>
      <c r="B504" s="21"/>
      <c r="C504" s="35"/>
      <c r="D504" s="21"/>
      <c r="E504" s="36"/>
      <c r="F504" s="22"/>
      <c r="G504" s="37"/>
      <c r="H504" s="38"/>
      <c r="I504" s="24"/>
      <c r="J504" s="39"/>
      <c r="K504" s="23"/>
      <c r="L504" s="181"/>
      <c r="M504" s="186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</row>
    <row r="505" spans="1:25" ht="15.75" customHeight="1" x14ac:dyDescent="0.25">
      <c r="A505" s="11"/>
      <c r="B505" s="21"/>
      <c r="C505" s="35"/>
      <c r="D505" s="21"/>
      <c r="E505" s="36"/>
      <c r="F505" s="22"/>
      <c r="G505" s="37"/>
      <c r="H505" s="38"/>
      <c r="I505" s="24"/>
      <c r="J505" s="39"/>
      <c r="K505" s="23"/>
      <c r="L505" s="181"/>
      <c r="M505" s="186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</row>
    <row r="506" spans="1:25" ht="15.75" customHeight="1" x14ac:dyDescent="0.25">
      <c r="A506" s="11"/>
      <c r="B506" s="21"/>
      <c r="C506" s="35"/>
      <c r="D506" s="21"/>
      <c r="E506" s="36"/>
      <c r="F506" s="22"/>
      <c r="G506" s="37"/>
      <c r="H506" s="38"/>
      <c r="I506" s="24"/>
      <c r="J506" s="39"/>
      <c r="K506" s="23"/>
      <c r="L506" s="181"/>
      <c r="M506" s="186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</row>
    <row r="507" spans="1:25" ht="15.75" customHeight="1" x14ac:dyDescent="0.25">
      <c r="A507" s="11"/>
      <c r="B507" s="21"/>
      <c r="C507" s="35"/>
      <c r="D507" s="21"/>
      <c r="E507" s="36"/>
      <c r="F507" s="22"/>
      <c r="G507" s="37"/>
      <c r="H507" s="38"/>
      <c r="I507" s="24"/>
      <c r="J507" s="39"/>
      <c r="K507" s="23"/>
      <c r="L507" s="181"/>
      <c r="M507" s="186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</row>
    <row r="508" spans="1:25" ht="15.75" customHeight="1" x14ac:dyDescent="0.25">
      <c r="A508" s="11"/>
      <c r="B508" s="21"/>
      <c r="C508" s="35"/>
      <c r="D508" s="21"/>
      <c r="E508" s="36"/>
      <c r="F508" s="22"/>
      <c r="G508" s="37"/>
      <c r="H508" s="38"/>
      <c r="I508" s="24"/>
      <c r="J508" s="39"/>
      <c r="K508" s="23"/>
      <c r="L508" s="181"/>
      <c r="M508" s="186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</row>
    <row r="509" spans="1:25" ht="15.75" customHeight="1" x14ac:dyDescent="0.25">
      <c r="A509" s="11"/>
      <c r="B509" s="21"/>
      <c r="C509" s="35"/>
      <c r="D509" s="21"/>
      <c r="E509" s="36"/>
      <c r="F509" s="22"/>
      <c r="G509" s="37"/>
      <c r="H509" s="38"/>
      <c r="I509" s="24"/>
      <c r="J509" s="39"/>
      <c r="K509" s="23"/>
      <c r="L509" s="181"/>
      <c r="M509" s="186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</row>
    <row r="510" spans="1:25" ht="15.75" customHeight="1" x14ac:dyDescent="0.25">
      <c r="A510" s="11"/>
      <c r="B510" s="21"/>
      <c r="C510" s="35"/>
      <c r="D510" s="21"/>
      <c r="E510" s="36"/>
      <c r="F510" s="22"/>
      <c r="G510" s="37"/>
      <c r="H510" s="38"/>
      <c r="I510" s="24"/>
      <c r="J510" s="39"/>
      <c r="K510" s="23"/>
      <c r="L510" s="181"/>
      <c r="M510" s="186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</row>
    <row r="511" spans="1:25" ht="15.75" customHeight="1" x14ac:dyDescent="0.25">
      <c r="A511" s="11"/>
      <c r="B511" s="21"/>
      <c r="C511" s="35"/>
      <c r="D511" s="21"/>
      <c r="E511" s="36"/>
      <c r="F511" s="22"/>
      <c r="G511" s="37"/>
      <c r="H511" s="38"/>
      <c r="I511" s="24"/>
      <c r="J511" s="39"/>
      <c r="K511" s="23"/>
      <c r="L511" s="181"/>
      <c r="M511" s="186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</row>
    <row r="512" spans="1:25" ht="15.75" customHeight="1" x14ac:dyDescent="0.25">
      <c r="A512" s="11"/>
      <c r="B512" s="21"/>
      <c r="C512" s="35"/>
      <c r="D512" s="21"/>
      <c r="E512" s="36"/>
      <c r="F512" s="22"/>
      <c r="G512" s="37"/>
      <c r="H512" s="38"/>
      <c r="I512" s="24"/>
      <c r="J512" s="39"/>
      <c r="K512" s="23"/>
      <c r="L512" s="181"/>
      <c r="M512" s="186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</row>
    <row r="513" spans="1:25" ht="15.75" customHeight="1" x14ac:dyDescent="0.25">
      <c r="A513" s="11"/>
      <c r="B513" s="21"/>
      <c r="C513" s="35"/>
      <c r="D513" s="21"/>
      <c r="E513" s="36"/>
      <c r="F513" s="22"/>
      <c r="G513" s="37"/>
      <c r="H513" s="38"/>
      <c r="I513" s="24"/>
      <c r="J513" s="39"/>
      <c r="K513" s="23"/>
      <c r="L513" s="181"/>
      <c r="M513" s="186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</row>
    <row r="514" spans="1:25" ht="15.75" customHeight="1" x14ac:dyDescent="0.25">
      <c r="A514" s="11"/>
      <c r="B514" s="21"/>
      <c r="C514" s="35"/>
      <c r="D514" s="21"/>
      <c r="E514" s="36"/>
      <c r="F514" s="22"/>
      <c r="G514" s="37"/>
      <c r="H514" s="38"/>
      <c r="I514" s="24"/>
      <c r="J514" s="39"/>
      <c r="K514" s="23"/>
      <c r="L514" s="181"/>
      <c r="M514" s="186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</row>
    <row r="515" spans="1:25" ht="15.75" customHeight="1" x14ac:dyDescent="0.25">
      <c r="A515" s="11"/>
      <c r="B515" s="21"/>
      <c r="C515" s="35"/>
      <c r="D515" s="21"/>
      <c r="E515" s="36"/>
      <c r="F515" s="22"/>
      <c r="G515" s="37"/>
      <c r="H515" s="38"/>
      <c r="I515" s="24"/>
      <c r="J515" s="39"/>
      <c r="K515" s="23"/>
      <c r="L515" s="181"/>
      <c r="M515" s="186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</row>
    <row r="516" spans="1:25" ht="15.75" customHeight="1" x14ac:dyDescent="0.25">
      <c r="A516" s="11"/>
      <c r="B516" s="21"/>
      <c r="C516" s="35"/>
      <c r="D516" s="21"/>
      <c r="E516" s="36"/>
      <c r="F516" s="22"/>
      <c r="G516" s="37"/>
      <c r="H516" s="38"/>
      <c r="I516" s="24"/>
      <c r="J516" s="39"/>
      <c r="K516" s="23"/>
      <c r="L516" s="181"/>
      <c r="M516" s="186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</row>
    <row r="517" spans="1:25" ht="15.75" customHeight="1" x14ac:dyDescent="0.25">
      <c r="A517" s="11"/>
      <c r="B517" s="21"/>
      <c r="C517" s="35"/>
      <c r="D517" s="21"/>
      <c r="E517" s="36"/>
      <c r="F517" s="22"/>
      <c r="G517" s="37"/>
      <c r="H517" s="38"/>
      <c r="I517" s="24"/>
      <c r="J517" s="39"/>
      <c r="K517" s="23"/>
      <c r="L517" s="181"/>
      <c r="M517" s="186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</row>
    <row r="518" spans="1:25" ht="15.75" customHeight="1" x14ac:dyDescent="0.25">
      <c r="A518" s="11"/>
      <c r="B518" s="21"/>
      <c r="C518" s="35"/>
      <c r="D518" s="21"/>
      <c r="E518" s="36"/>
      <c r="F518" s="22"/>
      <c r="G518" s="37"/>
      <c r="H518" s="38"/>
      <c r="I518" s="24"/>
      <c r="J518" s="39"/>
      <c r="K518" s="23"/>
      <c r="L518" s="181"/>
      <c r="M518" s="186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</row>
    <row r="519" spans="1:25" ht="15.75" customHeight="1" x14ac:dyDescent="0.25">
      <c r="A519" s="11"/>
      <c r="B519" s="21"/>
      <c r="C519" s="35"/>
      <c r="D519" s="21"/>
      <c r="E519" s="36"/>
      <c r="F519" s="22"/>
      <c r="G519" s="37"/>
      <c r="H519" s="38"/>
      <c r="I519" s="24"/>
      <c r="J519" s="39"/>
      <c r="K519" s="23"/>
      <c r="L519" s="181"/>
      <c r="M519" s="186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</row>
    <row r="520" spans="1:25" ht="15.75" customHeight="1" x14ac:dyDescent="0.25">
      <c r="A520" s="11"/>
      <c r="B520" s="21"/>
      <c r="C520" s="35"/>
      <c r="D520" s="21"/>
      <c r="E520" s="36"/>
      <c r="F520" s="22"/>
      <c r="G520" s="37"/>
      <c r="H520" s="38"/>
      <c r="I520" s="24"/>
      <c r="J520" s="39"/>
      <c r="K520" s="23"/>
      <c r="L520" s="181"/>
      <c r="M520" s="186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</row>
    <row r="521" spans="1:25" ht="15.75" customHeight="1" x14ac:dyDescent="0.25">
      <c r="A521" s="11"/>
      <c r="B521" s="21"/>
      <c r="C521" s="35"/>
      <c r="D521" s="21"/>
      <c r="E521" s="36"/>
      <c r="F521" s="22"/>
      <c r="G521" s="37"/>
      <c r="H521" s="38"/>
      <c r="I521" s="24"/>
      <c r="J521" s="39"/>
      <c r="K521" s="23"/>
      <c r="L521" s="181"/>
      <c r="M521" s="186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</row>
    <row r="522" spans="1:25" ht="15.75" customHeight="1" x14ac:dyDescent="0.25">
      <c r="A522" s="11"/>
      <c r="B522" s="21"/>
      <c r="C522" s="35"/>
      <c r="D522" s="21"/>
      <c r="E522" s="36"/>
      <c r="F522" s="22"/>
      <c r="G522" s="37"/>
      <c r="H522" s="38"/>
      <c r="I522" s="24"/>
      <c r="J522" s="39"/>
      <c r="K522" s="23"/>
      <c r="L522" s="181"/>
      <c r="M522" s="186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</row>
    <row r="523" spans="1:25" ht="15.75" customHeight="1" x14ac:dyDescent="0.25">
      <c r="A523" s="11"/>
      <c r="B523" s="21"/>
      <c r="C523" s="35"/>
      <c r="D523" s="21"/>
      <c r="E523" s="36"/>
      <c r="F523" s="22"/>
      <c r="G523" s="37"/>
      <c r="H523" s="38"/>
      <c r="I523" s="24"/>
      <c r="J523" s="39"/>
      <c r="K523" s="23"/>
      <c r="L523" s="181"/>
      <c r="M523" s="186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</row>
    <row r="524" spans="1:25" ht="15.75" customHeight="1" x14ac:dyDescent="0.25">
      <c r="A524" s="11"/>
      <c r="B524" s="21"/>
      <c r="C524" s="35"/>
      <c r="D524" s="21"/>
      <c r="E524" s="36"/>
      <c r="F524" s="22"/>
      <c r="G524" s="37"/>
      <c r="H524" s="38"/>
      <c r="I524" s="24"/>
      <c r="J524" s="39"/>
      <c r="K524" s="23"/>
      <c r="L524" s="181"/>
      <c r="M524" s="186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</row>
    <row r="525" spans="1:25" ht="15.75" customHeight="1" x14ac:dyDescent="0.25">
      <c r="A525" s="11"/>
      <c r="B525" s="21"/>
      <c r="C525" s="35"/>
      <c r="D525" s="21"/>
      <c r="E525" s="36"/>
      <c r="F525" s="22"/>
      <c r="G525" s="37"/>
      <c r="H525" s="38"/>
      <c r="I525" s="24"/>
      <c r="J525" s="39"/>
      <c r="K525" s="23"/>
      <c r="L525" s="181"/>
      <c r="M525" s="186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</row>
    <row r="526" spans="1:25" ht="15.75" customHeight="1" x14ac:dyDescent="0.25">
      <c r="A526" s="11"/>
      <c r="B526" s="21"/>
      <c r="C526" s="35"/>
      <c r="D526" s="21"/>
      <c r="E526" s="36"/>
      <c r="F526" s="22"/>
      <c r="G526" s="37"/>
      <c r="H526" s="38"/>
      <c r="I526" s="24"/>
      <c r="J526" s="39"/>
      <c r="K526" s="23"/>
      <c r="L526" s="181"/>
      <c r="M526" s="186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</row>
    <row r="527" spans="1:25" ht="15.75" customHeight="1" x14ac:dyDescent="0.25">
      <c r="A527" s="11"/>
      <c r="B527" s="21"/>
      <c r="C527" s="35"/>
      <c r="D527" s="21"/>
      <c r="E527" s="36"/>
      <c r="F527" s="22"/>
      <c r="G527" s="37"/>
      <c r="H527" s="38"/>
      <c r="I527" s="24"/>
      <c r="J527" s="39"/>
      <c r="K527" s="23"/>
      <c r="L527" s="181"/>
      <c r="M527" s="186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</row>
    <row r="528" spans="1:25" ht="15.75" customHeight="1" x14ac:dyDescent="0.25">
      <c r="A528" s="11"/>
      <c r="B528" s="21"/>
      <c r="C528" s="35"/>
      <c r="D528" s="21"/>
      <c r="E528" s="36"/>
      <c r="F528" s="22"/>
      <c r="G528" s="37"/>
      <c r="H528" s="38"/>
      <c r="I528" s="24"/>
      <c r="J528" s="39"/>
      <c r="K528" s="23"/>
      <c r="L528" s="181"/>
      <c r="M528" s="186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</row>
    <row r="529" spans="1:25" ht="15.75" customHeight="1" x14ac:dyDescent="0.25">
      <c r="A529" s="11"/>
      <c r="B529" s="21"/>
      <c r="C529" s="35"/>
      <c r="D529" s="21"/>
      <c r="E529" s="36"/>
      <c r="F529" s="22"/>
      <c r="G529" s="37"/>
      <c r="H529" s="38"/>
      <c r="I529" s="24"/>
      <c r="J529" s="39"/>
      <c r="K529" s="23"/>
      <c r="L529" s="181"/>
      <c r="M529" s="186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</row>
    <row r="530" spans="1:25" ht="15.75" customHeight="1" x14ac:dyDescent="0.25">
      <c r="A530" s="11"/>
      <c r="B530" s="21"/>
      <c r="C530" s="35"/>
      <c r="D530" s="21"/>
      <c r="E530" s="36"/>
      <c r="F530" s="22"/>
      <c r="G530" s="37"/>
      <c r="H530" s="38"/>
      <c r="I530" s="24"/>
      <c r="J530" s="39"/>
      <c r="K530" s="23"/>
      <c r="L530" s="181"/>
      <c r="M530" s="186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</row>
    <row r="531" spans="1:25" ht="15.75" customHeight="1" x14ac:dyDescent="0.25">
      <c r="A531" s="11"/>
      <c r="B531" s="21"/>
      <c r="C531" s="35"/>
      <c r="D531" s="21"/>
      <c r="E531" s="36"/>
      <c r="F531" s="22"/>
      <c r="G531" s="37"/>
      <c r="H531" s="38"/>
      <c r="I531" s="24"/>
      <c r="J531" s="39"/>
      <c r="K531" s="23"/>
      <c r="L531" s="181"/>
      <c r="M531" s="186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</row>
    <row r="532" spans="1:25" ht="15.75" customHeight="1" x14ac:dyDescent="0.25">
      <c r="A532" s="11"/>
      <c r="B532" s="21"/>
      <c r="C532" s="35"/>
      <c r="D532" s="21"/>
      <c r="E532" s="36"/>
      <c r="F532" s="22"/>
      <c r="G532" s="37"/>
      <c r="H532" s="38"/>
      <c r="I532" s="24"/>
      <c r="J532" s="39"/>
      <c r="K532" s="23"/>
      <c r="L532" s="181"/>
      <c r="M532" s="186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</row>
    <row r="533" spans="1:25" ht="15.75" customHeight="1" x14ac:dyDescent="0.25">
      <c r="A533" s="11"/>
      <c r="B533" s="21"/>
      <c r="C533" s="35"/>
      <c r="D533" s="21"/>
      <c r="E533" s="36"/>
      <c r="F533" s="22"/>
      <c r="G533" s="37"/>
      <c r="H533" s="38"/>
      <c r="I533" s="24"/>
      <c r="J533" s="39"/>
      <c r="K533" s="23"/>
      <c r="L533" s="181"/>
      <c r="M533" s="186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</row>
    <row r="534" spans="1:25" ht="15.75" customHeight="1" x14ac:dyDescent="0.25">
      <c r="A534" s="11"/>
      <c r="B534" s="21"/>
      <c r="C534" s="35"/>
      <c r="D534" s="21"/>
      <c r="E534" s="36"/>
      <c r="F534" s="22"/>
      <c r="G534" s="37"/>
      <c r="H534" s="38"/>
      <c r="I534" s="24"/>
      <c r="J534" s="39"/>
      <c r="K534" s="23"/>
      <c r="L534" s="181"/>
      <c r="M534" s="186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</row>
    <row r="535" spans="1:25" ht="15.75" customHeight="1" x14ac:dyDescent="0.25">
      <c r="A535" s="11"/>
      <c r="B535" s="21"/>
      <c r="C535" s="35"/>
      <c r="D535" s="21"/>
      <c r="E535" s="36"/>
      <c r="F535" s="22"/>
      <c r="G535" s="37"/>
      <c r="H535" s="38"/>
      <c r="I535" s="24"/>
      <c r="J535" s="39"/>
      <c r="K535" s="23"/>
      <c r="L535" s="181"/>
      <c r="M535" s="186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</row>
    <row r="536" spans="1:25" ht="15.75" customHeight="1" x14ac:dyDescent="0.25">
      <c r="A536" s="11"/>
      <c r="B536" s="21"/>
      <c r="C536" s="35"/>
      <c r="D536" s="21"/>
      <c r="E536" s="36"/>
      <c r="F536" s="22"/>
      <c r="G536" s="37"/>
      <c r="H536" s="38"/>
      <c r="I536" s="24"/>
      <c r="J536" s="39"/>
      <c r="K536" s="23"/>
      <c r="L536" s="181"/>
      <c r="M536" s="186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</row>
    <row r="537" spans="1:25" ht="15.75" customHeight="1" x14ac:dyDescent="0.25">
      <c r="A537" s="11"/>
      <c r="B537" s="21"/>
      <c r="C537" s="35"/>
      <c r="D537" s="21"/>
      <c r="E537" s="36"/>
      <c r="F537" s="22"/>
      <c r="G537" s="37"/>
      <c r="H537" s="38"/>
      <c r="I537" s="24"/>
      <c r="J537" s="39"/>
      <c r="K537" s="23"/>
      <c r="L537" s="181"/>
      <c r="M537" s="186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</row>
    <row r="538" spans="1:25" ht="15.75" customHeight="1" x14ac:dyDescent="0.25">
      <c r="A538" s="11"/>
      <c r="B538" s="21"/>
      <c r="C538" s="35"/>
      <c r="D538" s="21"/>
      <c r="E538" s="36"/>
      <c r="F538" s="22"/>
      <c r="G538" s="37"/>
      <c r="H538" s="38"/>
      <c r="I538" s="24"/>
      <c r="J538" s="39"/>
      <c r="K538" s="23"/>
      <c r="L538" s="181"/>
      <c r="M538" s="186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</row>
    <row r="539" spans="1:25" ht="15.75" customHeight="1" x14ac:dyDescent="0.25">
      <c r="A539" s="11"/>
      <c r="B539" s="21"/>
      <c r="C539" s="35"/>
      <c r="D539" s="21"/>
      <c r="E539" s="36"/>
      <c r="F539" s="22"/>
      <c r="G539" s="37"/>
      <c r="H539" s="38"/>
      <c r="I539" s="24"/>
      <c r="J539" s="39"/>
      <c r="K539" s="23"/>
      <c r="L539" s="181"/>
      <c r="M539" s="186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</row>
    <row r="540" spans="1:25" ht="15.75" customHeight="1" x14ac:dyDescent="0.25">
      <c r="A540" s="11"/>
      <c r="B540" s="21"/>
      <c r="C540" s="35"/>
      <c r="D540" s="21"/>
      <c r="E540" s="36"/>
      <c r="F540" s="22"/>
      <c r="G540" s="37"/>
      <c r="H540" s="38"/>
      <c r="I540" s="24"/>
      <c r="J540" s="39"/>
      <c r="K540" s="23"/>
      <c r="L540" s="181"/>
      <c r="M540" s="186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</row>
    <row r="541" spans="1:25" ht="15.75" customHeight="1" x14ac:dyDescent="0.25">
      <c r="A541" s="11"/>
      <c r="B541" s="21"/>
      <c r="C541" s="35"/>
      <c r="D541" s="21"/>
      <c r="E541" s="36"/>
      <c r="F541" s="22"/>
      <c r="G541" s="37"/>
      <c r="H541" s="38"/>
      <c r="I541" s="24"/>
      <c r="J541" s="39"/>
      <c r="K541" s="23"/>
      <c r="L541" s="181"/>
      <c r="M541" s="186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</row>
    <row r="542" spans="1:25" ht="15.75" customHeight="1" x14ac:dyDescent="0.25">
      <c r="A542" s="11"/>
      <c r="B542" s="21"/>
      <c r="C542" s="35"/>
      <c r="D542" s="21"/>
      <c r="E542" s="36"/>
      <c r="F542" s="22"/>
      <c r="G542" s="37"/>
      <c r="H542" s="38"/>
      <c r="I542" s="24"/>
      <c r="J542" s="39"/>
      <c r="K542" s="23"/>
      <c r="L542" s="181"/>
      <c r="M542" s="186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</row>
    <row r="543" spans="1:25" ht="15.75" customHeight="1" x14ac:dyDescent="0.25">
      <c r="A543" s="11"/>
      <c r="B543" s="21"/>
      <c r="C543" s="35"/>
      <c r="D543" s="21"/>
      <c r="E543" s="36"/>
      <c r="F543" s="22"/>
      <c r="G543" s="37"/>
      <c r="H543" s="38"/>
      <c r="I543" s="24"/>
      <c r="J543" s="39"/>
      <c r="K543" s="23"/>
      <c r="L543" s="181"/>
      <c r="M543" s="186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</row>
    <row r="544" spans="1:25" ht="15.75" customHeight="1" x14ac:dyDescent="0.25">
      <c r="A544" s="11"/>
      <c r="B544" s="21"/>
      <c r="C544" s="35"/>
      <c r="D544" s="21"/>
      <c r="E544" s="36"/>
      <c r="F544" s="22"/>
      <c r="G544" s="37"/>
      <c r="H544" s="38"/>
      <c r="I544" s="24"/>
      <c r="J544" s="39"/>
      <c r="K544" s="23"/>
      <c r="L544" s="181"/>
      <c r="M544" s="186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</row>
    <row r="545" spans="1:25" ht="15.75" customHeight="1" x14ac:dyDescent="0.25">
      <c r="A545" s="11"/>
      <c r="B545" s="21"/>
      <c r="C545" s="35"/>
      <c r="D545" s="21"/>
      <c r="E545" s="36"/>
      <c r="F545" s="22"/>
      <c r="G545" s="37"/>
      <c r="H545" s="38"/>
      <c r="I545" s="24"/>
      <c r="J545" s="39"/>
      <c r="K545" s="23"/>
      <c r="L545" s="181"/>
      <c r="M545" s="186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</row>
    <row r="546" spans="1:25" ht="15.75" customHeight="1" x14ac:dyDescent="0.25">
      <c r="A546" s="11"/>
      <c r="B546" s="21"/>
      <c r="C546" s="35"/>
      <c r="D546" s="21"/>
      <c r="E546" s="36"/>
      <c r="F546" s="22"/>
      <c r="G546" s="37"/>
      <c r="H546" s="38"/>
      <c r="I546" s="24"/>
      <c r="J546" s="39"/>
      <c r="K546" s="23"/>
      <c r="L546" s="181"/>
      <c r="M546" s="186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</row>
    <row r="547" spans="1:25" ht="15.75" customHeight="1" x14ac:dyDescent="0.25">
      <c r="A547" s="11"/>
      <c r="B547" s="21"/>
      <c r="C547" s="35"/>
      <c r="D547" s="21"/>
      <c r="E547" s="36"/>
      <c r="F547" s="22"/>
      <c r="G547" s="37"/>
      <c r="H547" s="38"/>
      <c r="I547" s="24"/>
      <c r="J547" s="39"/>
      <c r="K547" s="23"/>
      <c r="L547" s="181"/>
      <c r="M547" s="186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</row>
    <row r="548" spans="1:25" ht="15.75" customHeight="1" x14ac:dyDescent="0.25">
      <c r="A548" s="11"/>
      <c r="B548" s="21"/>
      <c r="C548" s="35"/>
      <c r="D548" s="21"/>
      <c r="E548" s="36"/>
      <c r="F548" s="22"/>
      <c r="G548" s="37"/>
      <c r="H548" s="38"/>
      <c r="I548" s="24"/>
      <c r="J548" s="39"/>
      <c r="K548" s="23"/>
      <c r="L548" s="181"/>
      <c r="M548" s="186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</row>
    <row r="549" spans="1:25" ht="15.75" customHeight="1" x14ac:dyDescent="0.25">
      <c r="A549" s="11"/>
      <c r="B549" s="21"/>
      <c r="C549" s="35"/>
      <c r="D549" s="21"/>
      <c r="E549" s="36"/>
      <c r="F549" s="22"/>
      <c r="G549" s="37"/>
      <c r="H549" s="38"/>
      <c r="I549" s="24"/>
      <c r="J549" s="39"/>
      <c r="K549" s="23"/>
      <c r="L549" s="181"/>
      <c r="M549" s="186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</row>
    <row r="550" spans="1:25" ht="15.75" customHeight="1" x14ac:dyDescent="0.25">
      <c r="A550" s="11"/>
      <c r="B550" s="21"/>
      <c r="C550" s="35"/>
      <c r="D550" s="21"/>
      <c r="E550" s="36"/>
      <c r="F550" s="22"/>
      <c r="G550" s="37"/>
      <c r="H550" s="38"/>
      <c r="I550" s="24"/>
      <c r="J550" s="39"/>
      <c r="K550" s="23"/>
      <c r="L550" s="181"/>
      <c r="M550" s="186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</row>
    <row r="551" spans="1:25" ht="15.75" customHeight="1" x14ac:dyDescent="0.25">
      <c r="A551" s="11"/>
      <c r="B551" s="21"/>
      <c r="C551" s="35"/>
      <c r="D551" s="21"/>
      <c r="E551" s="36"/>
      <c r="F551" s="22"/>
      <c r="G551" s="37"/>
      <c r="H551" s="38"/>
      <c r="I551" s="24"/>
      <c r="J551" s="39"/>
      <c r="K551" s="23"/>
      <c r="L551" s="181"/>
      <c r="M551" s="186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</row>
    <row r="552" spans="1:25" ht="15.75" customHeight="1" x14ac:dyDescent="0.25">
      <c r="A552" s="11"/>
      <c r="B552" s="21"/>
      <c r="C552" s="35"/>
      <c r="D552" s="21"/>
      <c r="E552" s="36"/>
      <c r="F552" s="22"/>
      <c r="G552" s="37"/>
      <c r="H552" s="38"/>
      <c r="I552" s="24"/>
      <c r="J552" s="39"/>
      <c r="K552" s="23"/>
      <c r="L552" s="181"/>
      <c r="M552" s="186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</row>
    <row r="553" spans="1:25" ht="15.75" customHeight="1" x14ac:dyDescent="0.25">
      <c r="A553" s="11"/>
      <c r="B553" s="21"/>
      <c r="C553" s="35"/>
      <c r="D553" s="21"/>
      <c r="E553" s="36"/>
      <c r="F553" s="22"/>
      <c r="G553" s="37"/>
      <c r="H553" s="38"/>
      <c r="I553" s="24"/>
      <c r="J553" s="39"/>
      <c r="K553" s="23"/>
      <c r="L553" s="181"/>
      <c r="M553" s="186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</row>
    <row r="554" spans="1:25" ht="15.75" customHeight="1" x14ac:dyDescent="0.25">
      <c r="A554" s="11"/>
      <c r="B554" s="21"/>
      <c r="C554" s="35"/>
      <c r="D554" s="21"/>
      <c r="E554" s="36"/>
      <c r="F554" s="22"/>
      <c r="G554" s="37"/>
      <c r="H554" s="38"/>
      <c r="I554" s="24"/>
      <c r="J554" s="39"/>
      <c r="K554" s="23"/>
      <c r="L554" s="181"/>
      <c r="M554" s="186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</row>
    <row r="555" spans="1:25" ht="15.75" customHeight="1" x14ac:dyDescent="0.25">
      <c r="A555" s="11"/>
      <c r="B555" s="21"/>
      <c r="C555" s="35"/>
      <c r="D555" s="21"/>
      <c r="E555" s="36"/>
      <c r="F555" s="22"/>
      <c r="G555" s="37"/>
      <c r="H555" s="38"/>
      <c r="I555" s="24"/>
      <c r="J555" s="39"/>
      <c r="K555" s="23"/>
      <c r="L555" s="181"/>
      <c r="M555" s="186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</row>
    <row r="556" spans="1:25" ht="15.75" customHeight="1" x14ac:dyDescent="0.25">
      <c r="A556" s="11"/>
      <c r="B556" s="21"/>
      <c r="C556" s="35"/>
      <c r="D556" s="21"/>
      <c r="E556" s="36"/>
      <c r="F556" s="22"/>
      <c r="G556" s="37"/>
      <c r="H556" s="38"/>
      <c r="I556" s="24"/>
      <c r="J556" s="39"/>
      <c r="K556" s="23"/>
      <c r="L556" s="181"/>
      <c r="M556" s="186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</row>
    <row r="557" spans="1:25" ht="15.75" customHeight="1" x14ac:dyDescent="0.25">
      <c r="A557" s="11"/>
      <c r="B557" s="21"/>
      <c r="C557" s="35"/>
      <c r="D557" s="21"/>
      <c r="E557" s="36"/>
      <c r="F557" s="22"/>
      <c r="G557" s="37"/>
      <c r="H557" s="38"/>
      <c r="I557" s="24"/>
      <c r="J557" s="39"/>
      <c r="K557" s="23"/>
      <c r="L557" s="181"/>
      <c r="M557" s="186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</row>
    <row r="558" spans="1:25" ht="15.75" customHeight="1" x14ac:dyDescent="0.25">
      <c r="A558" s="11"/>
      <c r="B558" s="21"/>
      <c r="C558" s="35"/>
      <c r="D558" s="21"/>
      <c r="E558" s="36"/>
      <c r="F558" s="22"/>
      <c r="G558" s="37"/>
      <c r="H558" s="38"/>
      <c r="I558" s="24"/>
      <c r="J558" s="39"/>
      <c r="K558" s="23"/>
      <c r="L558" s="181"/>
      <c r="M558" s="186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</row>
    <row r="559" spans="1:25" ht="15.75" customHeight="1" x14ac:dyDescent="0.25">
      <c r="A559" s="11"/>
      <c r="B559" s="21"/>
      <c r="C559" s="35"/>
      <c r="D559" s="21"/>
      <c r="E559" s="36"/>
      <c r="F559" s="22"/>
      <c r="G559" s="37"/>
      <c r="H559" s="38"/>
      <c r="I559" s="24"/>
      <c r="J559" s="39"/>
      <c r="K559" s="23"/>
      <c r="L559" s="181"/>
      <c r="M559" s="186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</row>
    <row r="560" spans="1:25" ht="15.75" customHeight="1" x14ac:dyDescent="0.25">
      <c r="A560" s="11"/>
      <c r="B560" s="21"/>
      <c r="C560" s="35"/>
      <c r="D560" s="21"/>
      <c r="E560" s="36"/>
      <c r="F560" s="22"/>
      <c r="G560" s="37"/>
      <c r="H560" s="38"/>
      <c r="I560" s="24"/>
      <c r="J560" s="39"/>
      <c r="K560" s="23"/>
      <c r="L560" s="181"/>
      <c r="M560" s="186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</row>
    <row r="561" spans="1:25" ht="15.75" customHeight="1" x14ac:dyDescent="0.25">
      <c r="A561" s="11"/>
      <c r="B561" s="21"/>
      <c r="C561" s="35"/>
      <c r="D561" s="21"/>
      <c r="E561" s="36"/>
      <c r="F561" s="22"/>
      <c r="G561" s="37"/>
      <c r="H561" s="38"/>
      <c r="I561" s="24"/>
      <c r="J561" s="39"/>
      <c r="K561" s="23"/>
      <c r="L561" s="181"/>
      <c r="M561" s="186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</row>
    <row r="562" spans="1:25" ht="15.75" customHeight="1" x14ac:dyDescent="0.25">
      <c r="A562" s="11"/>
      <c r="B562" s="21"/>
      <c r="C562" s="35"/>
      <c r="D562" s="21"/>
      <c r="E562" s="36"/>
      <c r="F562" s="22"/>
      <c r="G562" s="37"/>
      <c r="H562" s="38"/>
      <c r="I562" s="24"/>
      <c r="J562" s="39"/>
      <c r="K562" s="23"/>
      <c r="L562" s="181"/>
      <c r="M562" s="186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</row>
    <row r="563" spans="1:25" ht="15.75" customHeight="1" x14ac:dyDescent="0.25">
      <c r="A563" s="11"/>
      <c r="B563" s="21"/>
      <c r="C563" s="35"/>
      <c r="D563" s="21"/>
      <c r="E563" s="36"/>
      <c r="F563" s="22"/>
      <c r="G563" s="37"/>
      <c r="H563" s="38"/>
      <c r="I563" s="24"/>
      <c r="J563" s="39"/>
      <c r="K563" s="23"/>
      <c r="L563" s="181"/>
      <c r="M563" s="186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</row>
    <row r="564" spans="1:25" ht="15.75" customHeight="1" x14ac:dyDescent="0.25">
      <c r="A564" s="11"/>
      <c r="B564" s="21"/>
      <c r="C564" s="35"/>
      <c r="D564" s="21"/>
      <c r="E564" s="36"/>
      <c r="F564" s="22"/>
      <c r="G564" s="37"/>
      <c r="H564" s="38"/>
      <c r="I564" s="24"/>
      <c r="J564" s="39"/>
      <c r="K564" s="23"/>
      <c r="L564" s="181"/>
      <c r="M564" s="186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</row>
    <row r="565" spans="1:25" ht="15.75" customHeight="1" x14ac:dyDescent="0.25">
      <c r="A565" s="11"/>
      <c r="B565" s="21"/>
      <c r="C565" s="35"/>
      <c r="D565" s="21"/>
      <c r="E565" s="36"/>
      <c r="F565" s="22"/>
      <c r="G565" s="37"/>
      <c r="H565" s="38"/>
      <c r="I565" s="24"/>
      <c r="J565" s="39"/>
      <c r="K565" s="23"/>
      <c r="L565" s="181"/>
      <c r="M565" s="186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</row>
    <row r="566" spans="1:25" ht="15.75" customHeight="1" x14ac:dyDescent="0.25">
      <c r="A566" s="11"/>
      <c r="B566" s="21"/>
      <c r="C566" s="35"/>
      <c r="D566" s="21"/>
      <c r="E566" s="36"/>
      <c r="F566" s="22"/>
      <c r="G566" s="37"/>
      <c r="H566" s="38"/>
      <c r="I566" s="24"/>
      <c r="J566" s="39"/>
      <c r="K566" s="23"/>
      <c r="L566" s="181"/>
      <c r="M566" s="186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</row>
    <row r="567" spans="1:25" ht="15.75" customHeight="1" x14ac:dyDescent="0.25">
      <c r="A567" s="11"/>
      <c r="B567" s="21"/>
      <c r="C567" s="35"/>
      <c r="D567" s="21"/>
      <c r="E567" s="36"/>
      <c r="F567" s="22"/>
      <c r="G567" s="37"/>
      <c r="H567" s="38"/>
      <c r="I567" s="24"/>
      <c r="J567" s="39"/>
      <c r="K567" s="23"/>
      <c r="L567" s="181"/>
      <c r="M567" s="186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</row>
    <row r="568" spans="1:25" ht="15.75" customHeight="1" x14ac:dyDescent="0.25">
      <c r="A568" s="11"/>
      <c r="B568" s="21"/>
      <c r="C568" s="35"/>
      <c r="D568" s="21"/>
      <c r="E568" s="36"/>
      <c r="F568" s="22"/>
      <c r="G568" s="37"/>
      <c r="H568" s="38"/>
      <c r="I568" s="24"/>
      <c r="J568" s="39"/>
      <c r="K568" s="23"/>
      <c r="L568" s="181"/>
      <c r="M568" s="186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</row>
    <row r="569" spans="1:25" ht="15.75" customHeight="1" x14ac:dyDescent="0.25">
      <c r="A569" s="11"/>
      <c r="B569" s="21"/>
      <c r="C569" s="35"/>
      <c r="D569" s="21"/>
      <c r="E569" s="36"/>
      <c r="F569" s="22"/>
      <c r="G569" s="37"/>
      <c r="H569" s="38"/>
      <c r="I569" s="24"/>
      <c r="J569" s="39"/>
      <c r="K569" s="23"/>
      <c r="L569" s="181"/>
      <c r="M569" s="186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</row>
    <row r="570" spans="1:25" ht="15.75" customHeight="1" x14ac:dyDescent="0.25">
      <c r="A570" s="11"/>
      <c r="B570" s="21"/>
      <c r="C570" s="35"/>
      <c r="D570" s="21"/>
      <c r="E570" s="36"/>
      <c r="F570" s="22"/>
      <c r="G570" s="37"/>
      <c r="H570" s="38"/>
      <c r="I570" s="24"/>
      <c r="J570" s="39"/>
      <c r="K570" s="23"/>
      <c r="L570" s="181"/>
      <c r="M570" s="186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</row>
    <row r="571" spans="1:25" ht="15.75" customHeight="1" x14ac:dyDescent="0.25">
      <c r="A571" s="11"/>
      <c r="B571" s="21"/>
      <c r="C571" s="35"/>
      <c r="D571" s="21"/>
      <c r="E571" s="36"/>
      <c r="F571" s="22"/>
      <c r="G571" s="37"/>
      <c r="H571" s="38"/>
      <c r="I571" s="24"/>
      <c r="J571" s="39"/>
      <c r="K571" s="23"/>
      <c r="L571" s="181"/>
      <c r="M571" s="186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</row>
    <row r="572" spans="1:25" ht="15.75" customHeight="1" x14ac:dyDescent="0.25">
      <c r="A572" s="11"/>
      <c r="B572" s="21"/>
      <c r="C572" s="35"/>
      <c r="D572" s="21"/>
      <c r="E572" s="36"/>
      <c r="F572" s="22"/>
      <c r="G572" s="37"/>
      <c r="H572" s="38"/>
      <c r="I572" s="24"/>
      <c r="J572" s="39"/>
      <c r="K572" s="23"/>
      <c r="L572" s="181"/>
      <c r="M572" s="186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</row>
    <row r="573" spans="1:25" ht="15.75" customHeight="1" x14ac:dyDescent="0.25">
      <c r="A573" s="11"/>
      <c r="B573" s="21"/>
      <c r="C573" s="35"/>
      <c r="D573" s="21"/>
      <c r="E573" s="36"/>
      <c r="F573" s="22"/>
      <c r="G573" s="37"/>
      <c r="H573" s="38"/>
      <c r="I573" s="24"/>
      <c r="J573" s="39"/>
      <c r="K573" s="23"/>
      <c r="L573" s="181"/>
      <c r="M573" s="186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</row>
    <row r="574" spans="1:25" ht="15.75" customHeight="1" x14ac:dyDescent="0.25">
      <c r="A574" s="11"/>
      <c r="B574" s="21"/>
      <c r="C574" s="35"/>
      <c r="D574" s="21"/>
      <c r="E574" s="36"/>
      <c r="F574" s="22"/>
      <c r="G574" s="37"/>
      <c r="H574" s="38"/>
      <c r="I574" s="24"/>
      <c r="J574" s="39"/>
      <c r="K574" s="23"/>
      <c r="L574" s="181"/>
      <c r="M574" s="186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</row>
    <row r="575" spans="1:25" ht="15.75" customHeight="1" x14ac:dyDescent="0.25">
      <c r="A575" s="11"/>
      <c r="B575" s="21"/>
      <c r="C575" s="35"/>
      <c r="D575" s="21"/>
      <c r="E575" s="36"/>
      <c r="F575" s="22"/>
      <c r="G575" s="37"/>
      <c r="H575" s="38"/>
      <c r="I575" s="24"/>
      <c r="J575" s="39"/>
      <c r="K575" s="23"/>
      <c r="L575" s="181"/>
      <c r="M575" s="186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</row>
    <row r="576" spans="1:25" ht="15.75" customHeight="1" x14ac:dyDescent="0.25">
      <c r="A576" s="11"/>
      <c r="B576" s="21"/>
      <c r="C576" s="35"/>
      <c r="D576" s="21"/>
      <c r="E576" s="36"/>
      <c r="F576" s="22"/>
      <c r="G576" s="37"/>
      <c r="H576" s="38"/>
      <c r="I576" s="24"/>
      <c r="J576" s="39"/>
      <c r="K576" s="23"/>
      <c r="L576" s="181"/>
      <c r="M576" s="186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</row>
    <row r="577" spans="1:25" ht="15.75" customHeight="1" x14ac:dyDescent="0.25">
      <c r="A577" s="11"/>
      <c r="B577" s="21"/>
      <c r="C577" s="35"/>
      <c r="D577" s="21"/>
      <c r="E577" s="36"/>
      <c r="F577" s="22"/>
      <c r="G577" s="37"/>
      <c r="H577" s="38"/>
      <c r="I577" s="24"/>
      <c r="J577" s="39"/>
      <c r="K577" s="23"/>
      <c r="L577" s="181"/>
      <c r="M577" s="186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</row>
    <row r="578" spans="1:25" ht="15.75" customHeight="1" x14ac:dyDescent="0.25">
      <c r="A578" s="11"/>
      <c r="B578" s="21"/>
      <c r="C578" s="35"/>
      <c r="D578" s="21"/>
      <c r="E578" s="36"/>
      <c r="F578" s="22"/>
      <c r="G578" s="37"/>
      <c r="H578" s="38"/>
      <c r="I578" s="24"/>
      <c r="J578" s="39"/>
      <c r="K578" s="23"/>
      <c r="L578" s="181"/>
      <c r="M578" s="186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</row>
    <row r="579" spans="1:25" ht="15.75" customHeight="1" x14ac:dyDescent="0.25">
      <c r="A579" s="11"/>
      <c r="B579" s="21"/>
      <c r="C579" s="35"/>
      <c r="D579" s="21"/>
      <c r="E579" s="36"/>
      <c r="F579" s="22"/>
      <c r="G579" s="37"/>
      <c r="H579" s="38"/>
      <c r="I579" s="24"/>
      <c r="J579" s="39"/>
      <c r="K579" s="23"/>
      <c r="L579" s="181"/>
      <c r="M579" s="186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</row>
    <row r="580" spans="1:25" ht="15.75" customHeight="1" x14ac:dyDescent="0.25">
      <c r="A580" s="11"/>
      <c r="B580" s="21"/>
      <c r="C580" s="35"/>
      <c r="D580" s="21"/>
      <c r="E580" s="36"/>
      <c r="F580" s="22"/>
      <c r="G580" s="37"/>
      <c r="H580" s="38"/>
      <c r="I580" s="24"/>
      <c r="J580" s="39"/>
      <c r="K580" s="23"/>
      <c r="L580" s="181"/>
      <c r="M580" s="186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</row>
    <row r="581" spans="1:25" ht="15.75" customHeight="1" x14ac:dyDescent="0.25">
      <c r="A581" s="11"/>
      <c r="B581" s="21"/>
      <c r="C581" s="35"/>
      <c r="D581" s="21"/>
      <c r="E581" s="36"/>
      <c r="F581" s="22"/>
      <c r="G581" s="37"/>
      <c r="H581" s="38"/>
      <c r="I581" s="24"/>
      <c r="J581" s="39"/>
      <c r="K581" s="23"/>
      <c r="L581" s="181"/>
      <c r="M581" s="186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</row>
    <row r="582" spans="1:25" ht="15.75" customHeight="1" x14ac:dyDescent="0.25">
      <c r="A582" s="11"/>
      <c r="B582" s="21"/>
      <c r="C582" s="35"/>
      <c r="D582" s="21"/>
      <c r="E582" s="36"/>
      <c r="F582" s="22"/>
      <c r="G582" s="37"/>
      <c r="H582" s="38"/>
      <c r="I582" s="24"/>
      <c r="J582" s="39"/>
      <c r="K582" s="23"/>
      <c r="L582" s="181"/>
      <c r="M582" s="186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</row>
    <row r="583" spans="1:25" ht="15.75" customHeight="1" x14ac:dyDescent="0.25">
      <c r="A583" s="11"/>
      <c r="B583" s="21"/>
      <c r="C583" s="35"/>
      <c r="D583" s="21"/>
      <c r="E583" s="36"/>
      <c r="F583" s="22"/>
      <c r="G583" s="37"/>
      <c r="H583" s="38"/>
      <c r="I583" s="24"/>
      <c r="J583" s="39"/>
      <c r="K583" s="23"/>
      <c r="L583" s="181"/>
      <c r="M583" s="186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</row>
    <row r="584" spans="1:25" ht="15.75" customHeight="1" x14ac:dyDescent="0.25">
      <c r="A584" s="11"/>
      <c r="B584" s="21"/>
      <c r="C584" s="35"/>
      <c r="D584" s="21"/>
      <c r="E584" s="36"/>
      <c r="F584" s="22"/>
      <c r="G584" s="37"/>
      <c r="H584" s="38"/>
      <c r="I584" s="24"/>
      <c r="J584" s="39"/>
      <c r="K584" s="23"/>
      <c r="L584" s="181"/>
      <c r="M584" s="186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</row>
    <row r="585" spans="1:25" ht="15.75" customHeight="1" x14ac:dyDescent="0.25">
      <c r="A585" s="11"/>
      <c r="B585" s="21"/>
      <c r="C585" s="35"/>
      <c r="D585" s="21"/>
      <c r="E585" s="36"/>
      <c r="F585" s="22"/>
      <c r="G585" s="37"/>
      <c r="H585" s="38"/>
      <c r="I585" s="24"/>
      <c r="J585" s="39"/>
      <c r="K585" s="23"/>
      <c r="L585" s="181"/>
      <c r="M585" s="186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</row>
    <row r="586" spans="1:25" ht="15.75" customHeight="1" x14ac:dyDescent="0.25">
      <c r="A586" s="11"/>
      <c r="B586" s="21"/>
      <c r="C586" s="35"/>
      <c r="D586" s="21"/>
      <c r="E586" s="36"/>
      <c r="F586" s="22"/>
      <c r="G586" s="37"/>
      <c r="H586" s="38"/>
      <c r="I586" s="24"/>
      <c r="J586" s="39"/>
      <c r="K586" s="23"/>
      <c r="L586" s="181"/>
      <c r="M586" s="186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</row>
    <row r="587" spans="1:25" ht="15.75" customHeight="1" x14ac:dyDescent="0.25">
      <c r="A587" s="11"/>
      <c r="B587" s="21"/>
      <c r="C587" s="35"/>
      <c r="D587" s="21"/>
      <c r="E587" s="36"/>
      <c r="F587" s="22"/>
      <c r="G587" s="37"/>
      <c r="H587" s="38"/>
      <c r="I587" s="24"/>
      <c r="J587" s="39"/>
      <c r="K587" s="23"/>
      <c r="L587" s="181"/>
      <c r="M587" s="186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</row>
    <row r="588" spans="1:25" ht="15.75" customHeight="1" x14ac:dyDescent="0.25">
      <c r="A588" s="11"/>
      <c r="B588" s="21"/>
      <c r="C588" s="35"/>
      <c r="D588" s="21"/>
      <c r="E588" s="36"/>
      <c r="F588" s="22"/>
      <c r="G588" s="37"/>
      <c r="H588" s="38"/>
      <c r="I588" s="24"/>
      <c r="J588" s="39"/>
      <c r="K588" s="23"/>
      <c r="L588" s="181"/>
      <c r="M588" s="186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</row>
    <row r="589" spans="1:25" ht="15.75" customHeight="1" x14ac:dyDescent="0.25">
      <c r="A589" s="11"/>
      <c r="B589" s="21"/>
      <c r="C589" s="35"/>
      <c r="D589" s="21"/>
      <c r="E589" s="36"/>
      <c r="F589" s="22"/>
      <c r="G589" s="37"/>
      <c r="H589" s="38"/>
      <c r="I589" s="24"/>
      <c r="J589" s="39"/>
      <c r="K589" s="23"/>
      <c r="L589" s="181"/>
      <c r="M589" s="186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</row>
    <row r="590" spans="1:25" ht="15.75" customHeight="1" x14ac:dyDescent="0.25">
      <c r="A590" s="11"/>
      <c r="B590" s="21"/>
      <c r="C590" s="35"/>
      <c r="D590" s="21"/>
      <c r="E590" s="36"/>
      <c r="F590" s="22"/>
      <c r="G590" s="37"/>
      <c r="H590" s="38"/>
      <c r="I590" s="24"/>
      <c r="J590" s="39"/>
      <c r="K590" s="23"/>
      <c r="L590" s="181"/>
      <c r="M590" s="186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</row>
    <row r="591" spans="1:25" ht="15.75" customHeight="1" x14ac:dyDescent="0.25">
      <c r="A591" s="11"/>
      <c r="B591" s="21"/>
      <c r="C591" s="35"/>
      <c r="D591" s="21"/>
      <c r="E591" s="36"/>
      <c r="F591" s="22"/>
      <c r="G591" s="37"/>
      <c r="H591" s="38"/>
      <c r="I591" s="24"/>
      <c r="J591" s="39"/>
      <c r="K591" s="23"/>
      <c r="L591" s="181"/>
      <c r="M591" s="186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</row>
    <row r="592" spans="1:25" ht="15.75" customHeight="1" x14ac:dyDescent="0.25">
      <c r="A592" s="11"/>
      <c r="B592" s="21"/>
      <c r="C592" s="35"/>
      <c r="D592" s="21"/>
      <c r="E592" s="36"/>
      <c r="F592" s="22"/>
      <c r="G592" s="37"/>
      <c r="H592" s="38"/>
      <c r="I592" s="24"/>
      <c r="J592" s="39"/>
      <c r="K592" s="23"/>
      <c r="L592" s="181"/>
      <c r="M592" s="186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</row>
    <row r="593" spans="1:25" ht="15.75" customHeight="1" x14ac:dyDescent="0.25">
      <c r="A593" s="11"/>
      <c r="B593" s="21"/>
      <c r="C593" s="35"/>
      <c r="D593" s="21"/>
      <c r="E593" s="36"/>
      <c r="F593" s="22"/>
      <c r="G593" s="37"/>
      <c r="H593" s="38"/>
      <c r="I593" s="24"/>
      <c r="J593" s="39"/>
      <c r="K593" s="23"/>
      <c r="L593" s="181"/>
      <c r="M593" s="186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</row>
    <row r="594" spans="1:25" ht="15.75" customHeight="1" x14ac:dyDescent="0.25">
      <c r="A594" s="11"/>
      <c r="B594" s="21"/>
      <c r="C594" s="35"/>
      <c r="D594" s="21"/>
      <c r="E594" s="36"/>
      <c r="F594" s="22"/>
      <c r="G594" s="37"/>
      <c r="H594" s="38"/>
      <c r="I594" s="24"/>
      <c r="J594" s="39"/>
      <c r="K594" s="23"/>
      <c r="L594" s="181"/>
      <c r="M594" s="186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</row>
    <row r="595" spans="1:25" ht="15.75" customHeight="1" x14ac:dyDescent="0.25">
      <c r="A595" s="11"/>
      <c r="B595" s="21"/>
      <c r="C595" s="35"/>
      <c r="D595" s="21"/>
      <c r="E595" s="36"/>
      <c r="F595" s="22"/>
      <c r="G595" s="37"/>
      <c r="H595" s="38"/>
      <c r="I595" s="24"/>
      <c r="J595" s="39"/>
      <c r="K595" s="23"/>
      <c r="L595" s="181"/>
      <c r="M595" s="186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</row>
    <row r="596" spans="1:25" ht="15.75" customHeight="1" x14ac:dyDescent="0.25">
      <c r="A596" s="11"/>
      <c r="B596" s="21"/>
      <c r="C596" s="35"/>
      <c r="D596" s="21"/>
      <c r="E596" s="36"/>
      <c r="F596" s="22"/>
      <c r="G596" s="37"/>
      <c r="H596" s="38"/>
      <c r="I596" s="24"/>
      <c r="J596" s="39"/>
      <c r="K596" s="23"/>
      <c r="L596" s="181"/>
      <c r="M596" s="186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</row>
    <row r="597" spans="1:25" ht="15.75" customHeight="1" x14ac:dyDescent="0.25">
      <c r="A597" s="11"/>
      <c r="B597" s="21"/>
      <c r="C597" s="35"/>
      <c r="D597" s="21"/>
      <c r="E597" s="36"/>
      <c r="F597" s="22"/>
      <c r="G597" s="37"/>
      <c r="H597" s="38"/>
      <c r="I597" s="24"/>
      <c r="J597" s="39"/>
      <c r="K597" s="23"/>
      <c r="L597" s="181"/>
      <c r="M597" s="186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</row>
    <row r="598" spans="1:25" ht="15.75" customHeight="1" x14ac:dyDescent="0.25">
      <c r="A598" s="11"/>
      <c r="B598" s="21"/>
      <c r="C598" s="35"/>
      <c r="D598" s="21"/>
      <c r="E598" s="36"/>
      <c r="F598" s="22"/>
      <c r="G598" s="37"/>
      <c r="H598" s="38"/>
      <c r="I598" s="24"/>
      <c r="J598" s="39"/>
      <c r="K598" s="23"/>
      <c r="L598" s="181"/>
      <c r="M598" s="186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</row>
    <row r="599" spans="1:25" ht="15.75" customHeight="1" x14ac:dyDescent="0.25">
      <c r="A599" s="11"/>
      <c r="B599" s="21"/>
      <c r="C599" s="35"/>
      <c r="D599" s="21"/>
      <c r="E599" s="36"/>
      <c r="F599" s="22"/>
      <c r="G599" s="37"/>
      <c r="H599" s="38"/>
      <c r="I599" s="24"/>
      <c r="J599" s="39"/>
      <c r="K599" s="23"/>
      <c r="L599" s="181"/>
      <c r="M599" s="186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</row>
    <row r="600" spans="1:25" ht="15.75" customHeight="1" x14ac:dyDescent="0.25">
      <c r="A600" s="11"/>
      <c r="B600" s="21"/>
      <c r="C600" s="35"/>
      <c r="D600" s="21"/>
      <c r="E600" s="36"/>
      <c r="F600" s="22"/>
      <c r="G600" s="37"/>
      <c r="H600" s="38"/>
      <c r="I600" s="24"/>
      <c r="J600" s="39"/>
      <c r="K600" s="23"/>
      <c r="L600" s="181"/>
      <c r="M600" s="186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</row>
    <row r="601" spans="1:25" ht="15.75" customHeight="1" x14ac:dyDescent="0.25">
      <c r="A601" s="11"/>
      <c r="B601" s="21"/>
      <c r="C601" s="35"/>
      <c r="D601" s="21"/>
      <c r="E601" s="36"/>
      <c r="F601" s="22"/>
      <c r="G601" s="37"/>
      <c r="H601" s="38"/>
      <c r="I601" s="24"/>
      <c r="J601" s="39"/>
      <c r="K601" s="23"/>
      <c r="L601" s="181"/>
      <c r="M601" s="186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</row>
    <row r="602" spans="1:25" ht="15.75" customHeight="1" x14ac:dyDescent="0.25">
      <c r="A602" s="11"/>
      <c r="B602" s="21"/>
      <c r="C602" s="35"/>
      <c r="D602" s="21"/>
      <c r="E602" s="36"/>
      <c r="F602" s="22"/>
      <c r="G602" s="37"/>
      <c r="H602" s="38"/>
      <c r="I602" s="24"/>
      <c r="J602" s="39"/>
      <c r="K602" s="23"/>
      <c r="L602" s="181"/>
      <c r="M602" s="186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</row>
    <row r="603" spans="1:25" ht="15.75" customHeight="1" x14ac:dyDescent="0.25">
      <c r="A603" s="11"/>
      <c r="B603" s="21"/>
      <c r="C603" s="35"/>
      <c r="D603" s="21"/>
      <c r="E603" s="36"/>
      <c r="F603" s="22"/>
      <c r="G603" s="37"/>
      <c r="H603" s="38"/>
      <c r="I603" s="24"/>
      <c r="J603" s="39"/>
      <c r="K603" s="23"/>
      <c r="L603" s="181"/>
      <c r="M603" s="186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</row>
    <row r="604" spans="1:25" ht="15.75" customHeight="1" x14ac:dyDescent="0.25">
      <c r="A604" s="11"/>
      <c r="B604" s="21"/>
      <c r="C604" s="35"/>
      <c r="D604" s="21"/>
      <c r="E604" s="36"/>
      <c r="F604" s="22"/>
      <c r="G604" s="37"/>
      <c r="H604" s="38"/>
      <c r="I604" s="24"/>
      <c r="J604" s="39"/>
      <c r="K604" s="23"/>
      <c r="L604" s="181"/>
      <c r="M604" s="186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</row>
    <row r="605" spans="1:25" ht="15.75" customHeight="1" x14ac:dyDescent="0.25">
      <c r="A605" s="11"/>
      <c r="B605" s="21"/>
      <c r="C605" s="35"/>
      <c r="D605" s="21"/>
      <c r="E605" s="36"/>
      <c r="F605" s="22"/>
      <c r="G605" s="37"/>
      <c r="H605" s="38"/>
      <c r="I605" s="24"/>
      <c r="J605" s="39"/>
      <c r="K605" s="23"/>
      <c r="L605" s="181"/>
      <c r="M605" s="186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</row>
    <row r="606" spans="1:25" ht="15.75" customHeight="1" x14ac:dyDescent="0.25">
      <c r="A606" s="11"/>
      <c r="B606" s="21"/>
      <c r="C606" s="35"/>
      <c r="D606" s="21"/>
      <c r="E606" s="36"/>
      <c r="F606" s="22"/>
      <c r="G606" s="37"/>
      <c r="H606" s="38"/>
      <c r="I606" s="24"/>
      <c r="J606" s="39"/>
      <c r="K606" s="23"/>
      <c r="L606" s="181"/>
      <c r="M606" s="186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</row>
    <row r="607" spans="1:25" ht="15.75" customHeight="1" x14ac:dyDescent="0.25">
      <c r="A607" s="11"/>
      <c r="B607" s="21"/>
      <c r="C607" s="35"/>
      <c r="D607" s="21"/>
      <c r="E607" s="36"/>
      <c r="F607" s="22"/>
      <c r="G607" s="37"/>
      <c r="H607" s="38"/>
      <c r="I607" s="24"/>
      <c r="J607" s="39"/>
      <c r="K607" s="23"/>
      <c r="L607" s="181"/>
      <c r="M607" s="186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</row>
    <row r="608" spans="1:25" ht="15.75" customHeight="1" x14ac:dyDescent="0.25">
      <c r="A608" s="11"/>
      <c r="B608" s="21"/>
      <c r="C608" s="35"/>
      <c r="D608" s="21"/>
      <c r="E608" s="36"/>
      <c r="F608" s="22"/>
      <c r="G608" s="37"/>
      <c r="H608" s="38"/>
      <c r="I608" s="24"/>
      <c r="J608" s="39"/>
      <c r="K608" s="23"/>
      <c r="L608" s="181"/>
      <c r="M608" s="186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</row>
    <row r="609" spans="1:25" ht="15.75" customHeight="1" x14ac:dyDescent="0.25">
      <c r="A609" s="11"/>
      <c r="B609" s="21"/>
      <c r="C609" s="35"/>
      <c r="D609" s="21"/>
      <c r="E609" s="36"/>
      <c r="F609" s="22"/>
      <c r="G609" s="37"/>
      <c r="H609" s="38"/>
      <c r="I609" s="24"/>
      <c r="J609" s="39"/>
      <c r="K609" s="23"/>
      <c r="L609" s="181"/>
      <c r="M609" s="186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</row>
    <row r="610" spans="1:25" ht="15.75" customHeight="1" x14ac:dyDescent="0.25">
      <c r="A610" s="11"/>
      <c r="B610" s="21"/>
      <c r="C610" s="35"/>
      <c r="D610" s="21"/>
      <c r="E610" s="36"/>
      <c r="F610" s="22"/>
      <c r="G610" s="37"/>
      <c r="H610" s="38"/>
      <c r="I610" s="24"/>
      <c r="J610" s="39"/>
      <c r="K610" s="23"/>
      <c r="L610" s="181"/>
      <c r="M610" s="186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</row>
    <row r="611" spans="1:25" ht="15.75" customHeight="1" x14ac:dyDescent="0.25">
      <c r="A611" s="11"/>
      <c r="B611" s="21"/>
      <c r="C611" s="35"/>
      <c r="D611" s="21"/>
      <c r="E611" s="36"/>
      <c r="F611" s="22"/>
      <c r="G611" s="37"/>
      <c r="H611" s="38"/>
      <c r="I611" s="24"/>
      <c r="J611" s="39"/>
      <c r="K611" s="23"/>
      <c r="L611" s="181"/>
      <c r="M611" s="186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</row>
    <row r="612" spans="1:25" ht="15.75" customHeight="1" x14ac:dyDescent="0.25">
      <c r="A612" s="11"/>
      <c r="B612" s="21"/>
      <c r="C612" s="35"/>
      <c r="D612" s="21"/>
      <c r="E612" s="36"/>
      <c r="F612" s="22"/>
      <c r="G612" s="37"/>
      <c r="H612" s="38"/>
      <c r="I612" s="24"/>
      <c r="J612" s="39"/>
      <c r="K612" s="23"/>
      <c r="L612" s="181"/>
      <c r="M612" s="186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</row>
    <row r="613" spans="1:25" ht="15.75" customHeight="1" x14ac:dyDescent="0.25">
      <c r="A613" s="11"/>
      <c r="B613" s="21"/>
      <c r="C613" s="35"/>
      <c r="D613" s="21"/>
      <c r="E613" s="36"/>
      <c r="F613" s="22"/>
      <c r="G613" s="37"/>
      <c r="H613" s="38"/>
      <c r="I613" s="24"/>
      <c r="J613" s="39"/>
      <c r="K613" s="23"/>
      <c r="L613" s="181"/>
      <c r="M613" s="186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</row>
    <row r="614" spans="1:25" ht="15.75" customHeight="1" x14ac:dyDescent="0.25">
      <c r="A614" s="11"/>
      <c r="B614" s="21"/>
      <c r="C614" s="35"/>
      <c r="D614" s="21"/>
      <c r="E614" s="36"/>
      <c r="F614" s="22"/>
      <c r="G614" s="37"/>
      <c r="H614" s="38"/>
      <c r="I614" s="24"/>
      <c r="J614" s="39"/>
      <c r="K614" s="23"/>
      <c r="L614" s="181"/>
      <c r="M614" s="186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</row>
    <row r="615" spans="1:25" ht="15.75" customHeight="1" x14ac:dyDescent="0.25">
      <c r="A615" s="11"/>
      <c r="B615" s="21"/>
      <c r="C615" s="35"/>
      <c r="D615" s="21"/>
      <c r="E615" s="36"/>
      <c r="F615" s="22"/>
      <c r="G615" s="37"/>
      <c r="H615" s="38"/>
      <c r="I615" s="24"/>
      <c r="J615" s="39"/>
      <c r="K615" s="23"/>
      <c r="L615" s="181"/>
      <c r="M615" s="186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</row>
    <row r="616" spans="1:25" ht="15.75" customHeight="1" x14ac:dyDescent="0.25">
      <c r="A616" s="11"/>
      <c r="B616" s="21"/>
      <c r="C616" s="35"/>
      <c r="D616" s="21"/>
      <c r="E616" s="36"/>
      <c r="F616" s="22"/>
      <c r="G616" s="37"/>
      <c r="H616" s="38"/>
      <c r="I616" s="24"/>
      <c r="J616" s="39"/>
      <c r="K616" s="23"/>
      <c r="L616" s="181"/>
      <c r="M616" s="186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</row>
    <row r="617" spans="1:25" ht="15.75" customHeight="1" x14ac:dyDescent="0.25">
      <c r="A617" s="11"/>
      <c r="B617" s="21"/>
      <c r="C617" s="35"/>
      <c r="D617" s="21"/>
      <c r="E617" s="36"/>
      <c r="F617" s="22"/>
      <c r="G617" s="37"/>
      <c r="H617" s="38"/>
      <c r="I617" s="24"/>
      <c r="J617" s="39"/>
      <c r="K617" s="23"/>
      <c r="L617" s="181"/>
      <c r="M617" s="186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</row>
    <row r="618" spans="1:25" ht="15.75" customHeight="1" x14ac:dyDescent="0.25">
      <c r="A618" s="11"/>
      <c r="B618" s="21"/>
      <c r="C618" s="35"/>
      <c r="D618" s="21"/>
      <c r="E618" s="36"/>
      <c r="F618" s="22"/>
      <c r="G618" s="37"/>
      <c r="H618" s="38"/>
      <c r="I618" s="24"/>
      <c r="J618" s="39"/>
      <c r="K618" s="23"/>
      <c r="L618" s="181"/>
      <c r="M618" s="186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</row>
    <row r="619" spans="1:25" ht="15.75" customHeight="1" x14ac:dyDescent="0.25">
      <c r="A619" s="11"/>
      <c r="B619" s="21"/>
      <c r="C619" s="35"/>
      <c r="D619" s="21"/>
      <c r="E619" s="36"/>
      <c r="F619" s="22"/>
      <c r="G619" s="37"/>
      <c r="H619" s="38"/>
      <c r="I619" s="24"/>
      <c r="J619" s="39"/>
      <c r="K619" s="23"/>
      <c r="L619" s="181"/>
      <c r="M619" s="186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</row>
    <row r="620" spans="1:25" ht="15.75" customHeight="1" x14ac:dyDescent="0.25">
      <c r="A620" s="11"/>
      <c r="B620" s="21"/>
      <c r="C620" s="35"/>
      <c r="D620" s="21"/>
      <c r="E620" s="36"/>
      <c r="F620" s="22"/>
      <c r="G620" s="37"/>
      <c r="H620" s="38"/>
      <c r="I620" s="24"/>
      <c r="J620" s="39"/>
      <c r="K620" s="23"/>
      <c r="L620" s="181"/>
      <c r="M620" s="186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</row>
    <row r="621" spans="1:25" ht="15.75" customHeight="1" x14ac:dyDescent="0.25">
      <c r="A621" s="11"/>
      <c r="B621" s="21"/>
      <c r="C621" s="35"/>
      <c r="D621" s="21"/>
      <c r="E621" s="36"/>
      <c r="F621" s="22"/>
      <c r="G621" s="37"/>
      <c r="H621" s="38"/>
      <c r="I621" s="24"/>
      <c r="J621" s="39"/>
      <c r="K621" s="23"/>
      <c r="L621" s="181"/>
      <c r="M621" s="186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</row>
    <row r="622" spans="1:25" ht="15.75" customHeight="1" x14ac:dyDescent="0.25">
      <c r="A622" s="11"/>
      <c r="B622" s="21"/>
      <c r="C622" s="35"/>
      <c r="D622" s="21"/>
      <c r="E622" s="36"/>
      <c r="F622" s="22"/>
      <c r="G622" s="37"/>
      <c r="H622" s="38"/>
      <c r="I622" s="24"/>
      <c r="J622" s="39"/>
      <c r="K622" s="23"/>
      <c r="L622" s="181"/>
      <c r="M622" s="186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</row>
    <row r="623" spans="1:25" ht="15.75" customHeight="1" x14ac:dyDescent="0.25">
      <c r="A623" s="11"/>
      <c r="B623" s="21"/>
      <c r="C623" s="35"/>
      <c r="D623" s="21"/>
      <c r="E623" s="36"/>
      <c r="F623" s="22"/>
      <c r="G623" s="37"/>
      <c r="H623" s="38"/>
      <c r="I623" s="24"/>
      <c r="J623" s="39"/>
      <c r="K623" s="23"/>
      <c r="L623" s="181"/>
      <c r="M623" s="186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</row>
    <row r="624" spans="1:25" ht="15.75" customHeight="1" x14ac:dyDescent="0.25">
      <c r="A624" s="11"/>
      <c r="B624" s="21"/>
      <c r="C624" s="35"/>
      <c r="D624" s="21"/>
      <c r="E624" s="36"/>
      <c r="F624" s="22"/>
      <c r="G624" s="37"/>
      <c r="H624" s="38"/>
      <c r="I624" s="24"/>
      <c r="J624" s="39"/>
      <c r="K624" s="23"/>
      <c r="L624" s="181"/>
      <c r="M624" s="186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</row>
    <row r="625" spans="1:25" ht="15.75" customHeight="1" x14ac:dyDescent="0.25">
      <c r="A625" s="11"/>
      <c r="B625" s="21"/>
      <c r="C625" s="35"/>
      <c r="D625" s="21"/>
      <c r="E625" s="36"/>
      <c r="F625" s="22"/>
      <c r="G625" s="37"/>
      <c r="H625" s="38"/>
      <c r="I625" s="24"/>
      <c r="J625" s="39"/>
      <c r="K625" s="23"/>
      <c r="L625" s="181"/>
      <c r="M625" s="186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</row>
    <row r="626" spans="1:25" ht="15.75" customHeight="1" x14ac:dyDescent="0.25">
      <c r="A626" s="11"/>
      <c r="B626" s="21"/>
      <c r="C626" s="35"/>
      <c r="D626" s="21"/>
      <c r="E626" s="36"/>
      <c r="F626" s="22"/>
      <c r="G626" s="37"/>
      <c r="H626" s="38"/>
      <c r="I626" s="24"/>
      <c r="J626" s="39"/>
      <c r="K626" s="23"/>
      <c r="L626" s="181"/>
      <c r="M626" s="186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</row>
    <row r="627" spans="1:25" ht="15.75" customHeight="1" x14ac:dyDescent="0.25">
      <c r="A627" s="11"/>
      <c r="B627" s="21"/>
      <c r="C627" s="35"/>
      <c r="D627" s="21"/>
      <c r="E627" s="36"/>
      <c r="F627" s="22"/>
      <c r="G627" s="37"/>
      <c r="H627" s="38"/>
      <c r="I627" s="24"/>
      <c r="J627" s="39"/>
      <c r="K627" s="23"/>
      <c r="L627" s="181"/>
      <c r="M627" s="186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</row>
    <row r="628" spans="1:25" ht="15.75" customHeight="1" x14ac:dyDescent="0.25">
      <c r="A628" s="11"/>
      <c r="B628" s="21"/>
      <c r="C628" s="35"/>
      <c r="D628" s="21"/>
      <c r="E628" s="36"/>
      <c r="F628" s="22"/>
      <c r="G628" s="37"/>
      <c r="H628" s="38"/>
      <c r="I628" s="24"/>
      <c r="J628" s="39"/>
      <c r="K628" s="23"/>
      <c r="L628" s="181"/>
      <c r="M628" s="186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</row>
    <row r="629" spans="1:25" ht="15.75" customHeight="1" x14ac:dyDescent="0.25">
      <c r="A629" s="11"/>
      <c r="B629" s="21"/>
      <c r="C629" s="35"/>
      <c r="D629" s="21"/>
      <c r="E629" s="36"/>
      <c r="F629" s="22"/>
      <c r="G629" s="37"/>
      <c r="H629" s="38"/>
      <c r="I629" s="24"/>
      <c r="J629" s="39"/>
      <c r="K629" s="23"/>
      <c r="L629" s="181"/>
      <c r="M629" s="186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</row>
    <row r="630" spans="1:25" ht="15.75" customHeight="1" x14ac:dyDescent="0.25">
      <c r="A630" s="11"/>
      <c r="B630" s="21"/>
      <c r="C630" s="35"/>
      <c r="D630" s="21"/>
      <c r="E630" s="36"/>
      <c r="F630" s="22"/>
      <c r="G630" s="37"/>
      <c r="H630" s="38"/>
      <c r="I630" s="24"/>
      <c r="J630" s="39"/>
      <c r="K630" s="23"/>
      <c r="L630" s="181"/>
      <c r="M630" s="186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</row>
    <row r="631" spans="1:25" ht="15.75" customHeight="1" x14ac:dyDescent="0.25">
      <c r="A631" s="11"/>
      <c r="B631" s="21"/>
      <c r="C631" s="35"/>
      <c r="D631" s="21"/>
      <c r="E631" s="36"/>
      <c r="F631" s="22"/>
      <c r="G631" s="37"/>
      <c r="H631" s="38"/>
      <c r="I631" s="24"/>
      <c r="J631" s="39"/>
      <c r="K631" s="23"/>
      <c r="L631" s="181"/>
      <c r="M631" s="186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</row>
    <row r="632" spans="1:25" ht="15.75" customHeight="1" x14ac:dyDescent="0.25">
      <c r="A632" s="11"/>
      <c r="B632" s="21"/>
      <c r="C632" s="35"/>
      <c r="D632" s="21"/>
      <c r="E632" s="36"/>
      <c r="F632" s="22"/>
      <c r="G632" s="37"/>
      <c r="H632" s="38"/>
      <c r="I632" s="24"/>
      <c r="J632" s="39"/>
      <c r="K632" s="23"/>
      <c r="L632" s="181"/>
      <c r="M632" s="186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</row>
    <row r="633" spans="1:25" ht="15.75" customHeight="1" x14ac:dyDescent="0.25">
      <c r="A633" s="11"/>
      <c r="B633" s="21"/>
      <c r="C633" s="35"/>
      <c r="D633" s="21"/>
      <c r="E633" s="36"/>
      <c r="F633" s="22"/>
      <c r="G633" s="37"/>
      <c r="H633" s="38"/>
      <c r="I633" s="24"/>
      <c r="J633" s="39"/>
      <c r="K633" s="23"/>
      <c r="L633" s="181"/>
      <c r="M633" s="186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</row>
    <row r="634" spans="1:25" ht="15.75" customHeight="1" x14ac:dyDescent="0.25">
      <c r="A634" s="11"/>
      <c r="B634" s="21"/>
      <c r="C634" s="35"/>
      <c r="D634" s="21"/>
      <c r="E634" s="36"/>
      <c r="F634" s="22"/>
      <c r="G634" s="37"/>
      <c r="H634" s="38"/>
      <c r="I634" s="24"/>
      <c r="J634" s="39"/>
      <c r="K634" s="23"/>
      <c r="L634" s="181"/>
      <c r="M634" s="186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</row>
    <row r="635" spans="1:25" ht="15.75" customHeight="1" x14ac:dyDescent="0.25">
      <c r="A635" s="11"/>
      <c r="B635" s="21"/>
      <c r="C635" s="35"/>
      <c r="D635" s="21"/>
      <c r="E635" s="36"/>
      <c r="F635" s="22"/>
      <c r="G635" s="37"/>
      <c r="H635" s="38"/>
      <c r="I635" s="24"/>
      <c r="J635" s="39"/>
      <c r="K635" s="23"/>
      <c r="L635" s="181"/>
      <c r="M635" s="186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</row>
    <row r="636" spans="1:25" ht="15.75" customHeight="1" x14ac:dyDescent="0.25">
      <c r="A636" s="11"/>
      <c r="B636" s="21"/>
      <c r="C636" s="35"/>
      <c r="D636" s="21"/>
      <c r="E636" s="36"/>
      <c r="F636" s="22"/>
      <c r="G636" s="37"/>
      <c r="H636" s="38"/>
      <c r="I636" s="24"/>
      <c r="J636" s="39"/>
      <c r="K636" s="23"/>
      <c r="L636" s="181"/>
      <c r="M636" s="186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</row>
    <row r="637" spans="1:25" ht="15.75" customHeight="1" x14ac:dyDescent="0.25">
      <c r="A637" s="11"/>
      <c r="B637" s="21"/>
      <c r="C637" s="35"/>
      <c r="D637" s="21"/>
      <c r="E637" s="36"/>
      <c r="F637" s="22"/>
      <c r="G637" s="37"/>
      <c r="H637" s="38"/>
      <c r="I637" s="24"/>
      <c r="J637" s="39"/>
      <c r="K637" s="23"/>
      <c r="L637" s="181"/>
      <c r="M637" s="186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</row>
    <row r="638" spans="1:25" ht="15.75" customHeight="1" x14ac:dyDescent="0.25">
      <c r="A638" s="11"/>
      <c r="B638" s="21"/>
      <c r="C638" s="35"/>
      <c r="D638" s="21"/>
      <c r="E638" s="36"/>
      <c r="F638" s="22"/>
      <c r="G638" s="37"/>
      <c r="H638" s="38"/>
      <c r="I638" s="24"/>
      <c r="J638" s="39"/>
      <c r="K638" s="23"/>
      <c r="L638" s="181"/>
      <c r="M638" s="186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</row>
    <row r="639" spans="1:25" ht="15.75" customHeight="1" x14ac:dyDescent="0.25">
      <c r="A639" s="11"/>
      <c r="B639" s="21"/>
      <c r="C639" s="35"/>
      <c r="D639" s="21"/>
      <c r="E639" s="36"/>
      <c r="F639" s="22"/>
      <c r="G639" s="37"/>
      <c r="H639" s="38"/>
      <c r="I639" s="24"/>
      <c r="J639" s="39"/>
      <c r="K639" s="23"/>
      <c r="L639" s="181"/>
      <c r="M639" s="186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</row>
    <row r="640" spans="1:25" ht="15.75" customHeight="1" x14ac:dyDescent="0.25">
      <c r="A640" s="11"/>
      <c r="B640" s="21"/>
      <c r="C640" s="35"/>
      <c r="D640" s="21"/>
      <c r="E640" s="36"/>
      <c r="F640" s="22"/>
      <c r="G640" s="37"/>
      <c r="H640" s="38"/>
      <c r="I640" s="24"/>
      <c r="J640" s="39"/>
      <c r="K640" s="23"/>
      <c r="L640" s="181"/>
      <c r="M640" s="186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</row>
    <row r="641" spans="1:25" ht="15.75" customHeight="1" x14ac:dyDescent="0.25">
      <c r="A641" s="11"/>
      <c r="B641" s="21"/>
      <c r="C641" s="35"/>
      <c r="D641" s="21"/>
      <c r="E641" s="36"/>
      <c r="F641" s="22"/>
      <c r="G641" s="37"/>
      <c r="H641" s="38"/>
      <c r="I641" s="24"/>
      <c r="J641" s="39"/>
      <c r="K641" s="23"/>
      <c r="L641" s="181"/>
      <c r="M641" s="186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</row>
    <row r="642" spans="1:25" ht="15.75" customHeight="1" x14ac:dyDescent="0.25">
      <c r="A642" s="11"/>
      <c r="B642" s="21"/>
      <c r="C642" s="35"/>
      <c r="D642" s="21"/>
      <c r="E642" s="36"/>
      <c r="F642" s="22"/>
      <c r="G642" s="37"/>
      <c r="H642" s="38"/>
      <c r="I642" s="24"/>
      <c r="J642" s="39"/>
      <c r="K642" s="23"/>
      <c r="L642" s="181"/>
      <c r="M642" s="186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</row>
    <row r="643" spans="1:25" ht="15.75" customHeight="1" x14ac:dyDescent="0.25">
      <c r="A643" s="11"/>
      <c r="B643" s="21"/>
      <c r="C643" s="35"/>
      <c r="D643" s="21"/>
      <c r="E643" s="36"/>
      <c r="F643" s="22"/>
      <c r="G643" s="37"/>
      <c r="H643" s="38"/>
      <c r="I643" s="24"/>
      <c r="J643" s="39"/>
      <c r="K643" s="23"/>
      <c r="L643" s="181"/>
      <c r="M643" s="186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</row>
    <row r="644" spans="1:25" ht="15.75" customHeight="1" x14ac:dyDescent="0.25">
      <c r="A644" s="11"/>
      <c r="B644" s="21"/>
      <c r="C644" s="35"/>
      <c r="D644" s="21"/>
      <c r="E644" s="36"/>
      <c r="F644" s="22"/>
      <c r="G644" s="37"/>
      <c r="H644" s="38"/>
      <c r="I644" s="24"/>
      <c r="J644" s="39"/>
      <c r="K644" s="23"/>
      <c r="L644" s="181"/>
      <c r="M644" s="186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</row>
    <row r="645" spans="1:25" ht="15.75" customHeight="1" x14ac:dyDescent="0.25">
      <c r="A645" s="11"/>
      <c r="B645" s="21"/>
      <c r="C645" s="35"/>
      <c r="D645" s="21"/>
      <c r="E645" s="36"/>
      <c r="F645" s="22"/>
      <c r="G645" s="37"/>
      <c r="H645" s="38"/>
      <c r="I645" s="24"/>
      <c r="J645" s="39"/>
      <c r="K645" s="23"/>
      <c r="L645" s="181"/>
      <c r="M645" s="186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</row>
    <row r="646" spans="1:25" ht="15.75" customHeight="1" x14ac:dyDescent="0.25">
      <c r="A646" s="11"/>
      <c r="B646" s="21"/>
      <c r="C646" s="35"/>
      <c r="D646" s="21"/>
      <c r="E646" s="36"/>
      <c r="F646" s="22"/>
      <c r="G646" s="37"/>
      <c r="H646" s="38"/>
      <c r="I646" s="24"/>
      <c r="J646" s="39"/>
      <c r="K646" s="23"/>
      <c r="L646" s="181"/>
      <c r="M646" s="186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</row>
    <row r="647" spans="1:25" ht="15.75" customHeight="1" x14ac:dyDescent="0.25">
      <c r="A647" s="11"/>
      <c r="B647" s="21"/>
      <c r="C647" s="35"/>
      <c r="D647" s="21"/>
      <c r="E647" s="36"/>
      <c r="F647" s="22"/>
      <c r="G647" s="37"/>
      <c r="H647" s="38"/>
      <c r="I647" s="24"/>
      <c r="J647" s="39"/>
      <c r="K647" s="23"/>
      <c r="L647" s="181"/>
      <c r="M647" s="186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</row>
    <row r="648" spans="1:25" ht="15.75" customHeight="1" x14ac:dyDescent="0.25">
      <c r="A648" s="11"/>
      <c r="B648" s="21"/>
      <c r="C648" s="35"/>
      <c r="D648" s="21"/>
      <c r="E648" s="36"/>
      <c r="F648" s="22"/>
      <c r="G648" s="37"/>
      <c r="H648" s="38"/>
      <c r="I648" s="24"/>
      <c r="J648" s="39"/>
      <c r="K648" s="23"/>
      <c r="L648" s="181"/>
      <c r="M648" s="186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</row>
    <row r="649" spans="1:25" ht="15.75" customHeight="1" x14ac:dyDescent="0.25">
      <c r="A649" s="11"/>
      <c r="B649" s="21"/>
      <c r="C649" s="35"/>
      <c r="D649" s="21"/>
      <c r="E649" s="36"/>
      <c r="F649" s="22"/>
      <c r="G649" s="37"/>
      <c r="H649" s="38"/>
      <c r="I649" s="24"/>
      <c r="J649" s="39"/>
      <c r="K649" s="23"/>
      <c r="L649" s="181"/>
      <c r="M649" s="186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</row>
    <row r="650" spans="1:25" ht="15.75" customHeight="1" x14ac:dyDescent="0.25">
      <c r="A650" s="11"/>
      <c r="B650" s="21"/>
      <c r="C650" s="35"/>
      <c r="D650" s="21"/>
      <c r="E650" s="36"/>
      <c r="F650" s="22"/>
      <c r="G650" s="37"/>
      <c r="H650" s="38"/>
      <c r="I650" s="24"/>
      <c r="J650" s="39"/>
      <c r="K650" s="23"/>
      <c r="L650" s="181"/>
      <c r="M650" s="186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</row>
    <row r="651" spans="1:25" ht="15.75" customHeight="1" x14ac:dyDescent="0.25">
      <c r="A651" s="11"/>
      <c r="B651" s="21"/>
      <c r="C651" s="35"/>
      <c r="D651" s="21"/>
      <c r="E651" s="36"/>
      <c r="F651" s="22"/>
      <c r="G651" s="37"/>
      <c r="H651" s="38"/>
      <c r="I651" s="24"/>
      <c r="J651" s="39"/>
      <c r="K651" s="23"/>
      <c r="L651" s="181"/>
      <c r="M651" s="186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</row>
    <row r="652" spans="1:25" ht="15.75" customHeight="1" x14ac:dyDescent="0.25">
      <c r="A652" s="11"/>
      <c r="B652" s="21"/>
      <c r="C652" s="35"/>
      <c r="D652" s="21"/>
      <c r="E652" s="36"/>
      <c r="F652" s="22"/>
      <c r="G652" s="37"/>
      <c r="H652" s="38"/>
      <c r="I652" s="24"/>
      <c r="J652" s="39"/>
      <c r="K652" s="23"/>
      <c r="L652" s="181"/>
      <c r="M652" s="186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</row>
    <row r="653" spans="1:25" ht="15.75" customHeight="1" x14ac:dyDescent="0.25">
      <c r="A653" s="11"/>
      <c r="B653" s="21"/>
      <c r="C653" s="35"/>
      <c r="D653" s="21"/>
      <c r="E653" s="36"/>
      <c r="F653" s="22"/>
      <c r="G653" s="37"/>
      <c r="H653" s="38"/>
      <c r="I653" s="24"/>
      <c r="J653" s="39"/>
      <c r="K653" s="23"/>
      <c r="L653" s="181"/>
      <c r="M653" s="186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</row>
    <row r="654" spans="1:25" ht="15.75" customHeight="1" x14ac:dyDescent="0.25">
      <c r="A654" s="11"/>
      <c r="B654" s="21"/>
      <c r="C654" s="35"/>
      <c r="D654" s="21"/>
      <c r="E654" s="36"/>
      <c r="F654" s="22"/>
      <c r="G654" s="37"/>
      <c r="H654" s="38"/>
      <c r="I654" s="24"/>
      <c r="J654" s="39"/>
      <c r="K654" s="23"/>
      <c r="L654" s="181"/>
      <c r="M654" s="186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</row>
    <row r="655" spans="1:25" ht="15.75" customHeight="1" x14ac:dyDescent="0.25">
      <c r="A655" s="11"/>
      <c r="B655" s="21"/>
      <c r="C655" s="35"/>
      <c r="D655" s="21"/>
      <c r="E655" s="36"/>
      <c r="F655" s="22"/>
      <c r="G655" s="37"/>
      <c r="H655" s="38"/>
      <c r="I655" s="24"/>
      <c r="J655" s="39"/>
      <c r="K655" s="23"/>
      <c r="L655" s="181"/>
      <c r="M655" s="186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</row>
    <row r="656" spans="1:25" ht="15.75" customHeight="1" x14ac:dyDescent="0.25">
      <c r="A656" s="11"/>
      <c r="B656" s="21"/>
      <c r="C656" s="35"/>
      <c r="D656" s="21"/>
      <c r="E656" s="36"/>
      <c r="F656" s="22"/>
      <c r="G656" s="37"/>
      <c r="H656" s="38"/>
      <c r="I656" s="24"/>
      <c r="J656" s="39"/>
      <c r="K656" s="23"/>
      <c r="L656" s="181"/>
      <c r="M656" s="186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</row>
    <row r="657" spans="1:25" ht="15.75" customHeight="1" x14ac:dyDescent="0.25">
      <c r="A657" s="11"/>
      <c r="B657" s="21"/>
      <c r="C657" s="35"/>
      <c r="D657" s="21"/>
      <c r="E657" s="36"/>
      <c r="F657" s="22"/>
      <c r="G657" s="37"/>
      <c r="H657" s="38"/>
      <c r="I657" s="24"/>
      <c r="J657" s="39"/>
      <c r="K657" s="23"/>
      <c r="L657" s="181"/>
      <c r="M657" s="186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</row>
    <row r="658" spans="1:25" ht="15.75" customHeight="1" x14ac:dyDescent="0.25">
      <c r="A658" s="11"/>
      <c r="B658" s="21"/>
      <c r="C658" s="35"/>
      <c r="D658" s="21"/>
      <c r="E658" s="36"/>
      <c r="F658" s="22"/>
      <c r="G658" s="37"/>
      <c r="H658" s="38"/>
      <c r="I658" s="24"/>
      <c r="J658" s="39"/>
      <c r="K658" s="23"/>
      <c r="L658" s="181"/>
      <c r="M658" s="186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</row>
    <row r="659" spans="1:25" ht="15.75" customHeight="1" x14ac:dyDescent="0.25">
      <c r="A659" s="11"/>
      <c r="B659" s="21"/>
      <c r="C659" s="35"/>
      <c r="D659" s="21"/>
      <c r="E659" s="36"/>
      <c r="F659" s="22"/>
      <c r="G659" s="37"/>
      <c r="H659" s="38"/>
      <c r="I659" s="24"/>
      <c r="J659" s="39"/>
      <c r="K659" s="23"/>
      <c r="L659" s="181"/>
      <c r="M659" s="186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</row>
    <row r="660" spans="1:25" ht="15.75" customHeight="1" x14ac:dyDescent="0.25">
      <c r="A660" s="11"/>
      <c r="B660" s="21"/>
      <c r="C660" s="35"/>
      <c r="D660" s="21"/>
      <c r="E660" s="36"/>
      <c r="F660" s="22"/>
      <c r="G660" s="37"/>
      <c r="H660" s="38"/>
      <c r="I660" s="24"/>
      <c r="J660" s="39"/>
      <c r="K660" s="23"/>
      <c r="L660" s="181"/>
      <c r="M660" s="186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</row>
    <row r="661" spans="1:25" ht="15.75" customHeight="1" x14ac:dyDescent="0.25">
      <c r="A661" s="11"/>
      <c r="B661" s="21"/>
      <c r="C661" s="35"/>
      <c r="D661" s="21"/>
      <c r="E661" s="36"/>
      <c r="F661" s="22"/>
      <c r="G661" s="37"/>
      <c r="H661" s="38"/>
      <c r="I661" s="24"/>
      <c r="J661" s="39"/>
      <c r="K661" s="23"/>
      <c r="L661" s="181"/>
      <c r="M661" s="186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</row>
    <row r="662" spans="1:25" ht="15.75" customHeight="1" x14ac:dyDescent="0.25">
      <c r="A662" s="11"/>
      <c r="B662" s="21"/>
      <c r="C662" s="35"/>
      <c r="D662" s="21"/>
      <c r="E662" s="36"/>
      <c r="F662" s="22"/>
      <c r="G662" s="37"/>
      <c r="H662" s="38"/>
      <c r="I662" s="24"/>
      <c r="J662" s="39"/>
      <c r="K662" s="23"/>
      <c r="L662" s="181"/>
      <c r="M662" s="186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</row>
    <row r="663" spans="1:25" ht="15.75" customHeight="1" x14ac:dyDescent="0.25">
      <c r="A663" s="11"/>
      <c r="B663" s="21"/>
      <c r="C663" s="35"/>
      <c r="D663" s="21"/>
      <c r="E663" s="36"/>
      <c r="F663" s="22"/>
      <c r="G663" s="37"/>
      <c r="H663" s="38"/>
      <c r="I663" s="24"/>
      <c r="J663" s="39"/>
      <c r="K663" s="23"/>
      <c r="L663" s="181"/>
      <c r="M663" s="186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</row>
    <row r="664" spans="1:25" ht="15.75" customHeight="1" x14ac:dyDescent="0.25">
      <c r="A664" s="11"/>
      <c r="B664" s="21"/>
      <c r="C664" s="35"/>
      <c r="D664" s="21"/>
      <c r="E664" s="36"/>
      <c r="F664" s="22"/>
      <c r="G664" s="37"/>
      <c r="H664" s="38"/>
      <c r="I664" s="24"/>
      <c r="J664" s="39"/>
      <c r="K664" s="23"/>
      <c r="L664" s="181"/>
      <c r="M664" s="186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</row>
    <row r="665" spans="1:25" ht="15.75" customHeight="1" x14ac:dyDescent="0.25">
      <c r="A665" s="11"/>
      <c r="B665" s="21"/>
      <c r="C665" s="35"/>
      <c r="D665" s="21"/>
      <c r="E665" s="36"/>
      <c r="F665" s="22"/>
      <c r="G665" s="37"/>
      <c r="H665" s="38"/>
      <c r="I665" s="24"/>
      <c r="J665" s="39"/>
      <c r="K665" s="23"/>
      <c r="L665" s="181"/>
      <c r="M665" s="186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</row>
    <row r="666" spans="1:25" ht="15.75" customHeight="1" x14ac:dyDescent="0.25">
      <c r="A666" s="11"/>
      <c r="B666" s="21"/>
      <c r="C666" s="35"/>
      <c r="D666" s="21"/>
      <c r="E666" s="36"/>
      <c r="F666" s="22"/>
      <c r="G666" s="37"/>
      <c r="H666" s="38"/>
      <c r="I666" s="24"/>
      <c r="J666" s="39"/>
      <c r="K666" s="23"/>
      <c r="L666" s="181"/>
      <c r="M666" s="186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</row>
    <row r="667" spans="1:25" ht="15.75" customHeight="1" x14ac:dyDescent="0.25">
      <c r="A667" s="11"/>
      <c r="B667" s="21"/>
      <c r="C667" s="35"/>
      <c r="D667" s="21"/>
      <c r="E667" s="36"/>
      <c r="F667" s="22"/>
      <c r="G667" s="37"/>
      <c r="H667" s="38"/>
      <c r="I667" s="24"/>
      <c r="J667" s="39"/>
      <c r="K667" s="23"/>
      <c r="L667" s="181"/>
      <c r="M667" s="186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</row>
    <row r="668" spans="1:25" ht="15.75" customHeight="1" x14ac:dyDescent="0.25">
      <c r="A668" s="11"/>
      <c r="B668" s="21"/>
      <c r="C668" s="35"/>
      <c r="D668" s="21"/>
      <c r="E668" s="36"/>
      <c r="F668" s="22"/>
      <c r="G668" s="37"/>
      <c r="H668" s="38"/>
      <c r="I668" s="24"/>
      <c r="J668" s="39"/>
      <c r="K668" s="23"/>
      <c r="L668" s="181"/>
      <c r="M668" s="186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</row>
    <row r="669" spans="1:25" ht="15.75" customHeight="1" x14ac:dyDescent="0.25">
      <c r="A669" s="11"/>
      <c r="B669" s="21"/>
      <c r="C669" s="35"/>
      <c r="D669" s="21"/>
      <c r="E669" s="36"/>
      <c r="F669" s="22"/>
      <c r="G669" s="37"/>
      <c r="H669" s="38"/>
      <c r="I669" s="24"/>
      <c r="J669" s="39"/>
      <c r="K669" s="23"/>
      <c r="L669" s="181"/>
      <c r="M669" s="186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</row>
    <row r="670" spans="1:25" ht="15.75" customHeight="1" x14ac:dyDescent="0.25">
      <c r="A670" s="11"/>
      <c r="B670" s="21"/>
      <c r="C670" s="35"/>
      <c r="D670" s="21"/>
      <c r="E670" s="36"/>
      <c r="F670" s="22"/>
      <c r="G670" s="37"/>
      <c r="H670" s="38"/>
      <c r="I670" s="24"/>
      <c r="J670" s="39"/>
      <c r="K670" s="23"/>
      <c r="L670" s="181"/>
      <c r="M670" s="186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</row>
    <row r="671" spans="1:25" ht="15.75" customHeight="1" x14ac:dyDescent="0.25">
      <c r="A671" s="11"/>
      <c r="B671" s="21"/>
      <c r="C671" s="35"/>
      <c r="D671" s="21"/>
      <c r="E671" s="36"/>
      <c r="F671" s="22"/>
      <c r="G671" s="37"/>
      <c r="H671" s="38"/>
      <c r="I671" s="24"/>
      <c r="J671" s="39"/>
      <c r="K671" s="23"/>
      <c r="L671" s="181"/>
      <c r="M671" s="186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</row>
    <row r="672" spans="1:25" ht="15.75" customHeight="1" x14ac:dyDescent="0.25">
      <c r="A672" s="11"/>
      <c r="B672" s="21"/>
      <c r="C672" s="35"/>
      <c r="D672" s="21"/>
      <c r="E672" s="36"/>
      <c r="F672" s="22"/>
      <c r="G672" s="37"/>
      <c r="H672" s="38"/>
      <c r="I672" s="24"/>
      <c r="J672" s="39"/>
      <c r="K672" s="23"/>
      <c r="L672" s="181"/>
      <c r="M672" s="186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</row>
    <row r="673" spans="1:25" ht="15.75" customHeight="1" x14ac:dyDescent="0.25">
      <c r="A673" s="11"/>
      <c r="B673" s="21"/>
      <c r="C673" s="35"/>
      <c r="D673" s="21"/>
      <c r="E673" s="36"/>
      <c r="F673" s="22"/>
      <c r="G673" s="37"/>
      <c r="H673" s="38"/>
      <c r="I673" s="24"/>
      <c r="J673" s="39"/>
      <c r="K673" s="23"/>
      <c r="L673" s="181"/>
      <c r="M673" s="186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</row>
    <row r="674" spans="1:25" ht="15.75" customHeight="1" x14ac:dyDescent="0.25">
      <c r="A674" s="11"/>
      <c r="B674" s="21"/>
      <c r="C674" s="35"/>
      <c r="D674" s="21"/>
      <c r="E674" s="36"/>
      <c r="F674" s="22"/>
      <c r="G674" s="37"/>
      <c r="H674" s="38"/>
      <c r="I674" s="24"/>
      <c r="J674" s="39"/>
      <c r="K674" s="23"/>
      <c r="L674" s="181"/>
      <c r="M674" s="186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</row>
    <row r="675" spans="1:25" ht="15.75" customHeight="1" x14ac:dyDescent="0.25">
      <c r="A675" s="11"/>
      <c r="B675" s="21"/>
      <c r="C675" s="35"/>
      <c r="D675" s="21"/>
      <c r="E675" s="36"/>
      <c r="F675" s="22"/>
      <c r="G675" s="37"/>
      <c r="H675" s="38"/>
      <c r="I675" s="24"/>
      <c r="J675" s="39"/>
      <c r="K675" s="23"/>
      <c r="L675" s="181"/>
      <c r="M675" s="186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</row>
    <row r="676" spans="1:25" ht="15.75" customHeight="1" x14ac:dyDescent="0.25">
      <c r="A676" s="11"/>
      <c r="B676" s="21"/>
      <c r="C676" s="35"/>
      <c r="D676" s="21"/>
      <c r="E676" s="36"/>
      <c r="F676" s="22"/>
      <c r="G676" s="37"/>
      <c r="H676" s="38"/>
      <c r="I676" s="24"/>
      <c r="J676" s="39"/>
      <c r="K676" s="23"/>
      <c r="L676" s="181"/>
      <c r="M676" s="186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</row>
    <row r="677" spans="1:25" ht="15.75" customHeight="1" x14ac:dyDescent="0.25">
      <c r="A677" s="11"/>
      <c r="B677" s="21"/>
      <c r="C677" s="35"/>
      <c r="D677" s="21"/>
      <c r="E677" s="36"/>
      <c r="F677" s="22"/>
      <c r="G677" s="37"/>
      <c r="H677" s="38"/>
      <c r="I677" s="24"/>
      <c r="J677" s="39"/>
      <c r="K677" s="23"/>
      <c r="L677" s="181"/>
      <c r="M677" s="186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</row>
    <row r="678" spans="1:25" ht="15.75" customHeight="1" x14ac:dyDescent="0.25">
      <c r="A678" s="11"/>
      <c r="B678" s="21"/>
      <c r="C678" s="35"/>
      <c r="D678" s="21"/>
      <c r="E678" s="36"/>
      <c r="F678" s="22"/>
      <c r="G678" s="37"/>
      <c r="H678" s="38"/>
      <c r="I678" s="24"/>
      <c r="J678" s="39"/>
      <c r="K678" s="23"/>
      <c r="L678" s="181"/>
      <c r="M678" s="186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</row>
    <row r="679" spans="1:25" ht="15.75" customHeight="1" x14ac:dyDescent="0.25">
      <c r="A679" s="11"/>
      <c r="B679" s="21"/>
      <c r="C679" s="35"/>
      <c r="D679" s="21"/>
      <c r="E679" s="36"/>
      <c r="F679" s="22"/>
      <c r="G679" s="37"/>
      <c r="H679" s="38"/>
      <c r="I679" s="24"/>
      <c r="J679" s="39"/>
      <c r="K679" s="23"/>
      <c r="L679" s="181"/>
      <c r="M679" s="186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</row>
    <row r="680" spans="1:25" ht="15.75" customHeight="1" x14ac:dyDescent="0.25">
      <c r="A680" s="11"/>
      <c r="B680" s="21"/>
      <c r="C680" s="35"/>
      <c r="D680" s="21"/>
      <c r="E680" s="36"/>
      <c r="F680" s="22"/>
      <c r="G680" s="37"/>
      <c r="H680" s="38"/>
      <c r="I680" s="24"/>
      <c r="J680" s="39"/>
      <c r="K680" s="23"/>
      <c r="L680" s="181"/>
      <c r="M680" s="186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</row>
    <row r="681" spans="1:25" ht="15.75" customHeight="1" x14ac:dyDescent="0.25">
      <c r="A681" s="11"/>
      <c r="B681" s="21"/>
      <c r="C681" s="35"/>
      <c r="D681" s="21"/>
      <c r="E681" s="36"/>
      <c r="F681" s="22"/>
      <c r="G681" s="37"/>
      <c r="H681" s="38"/>
      <c r="I681" s="24"/>
      <c r="J681" s="39"/>
      <c r="K681" s="23"/>
      <c r="L681" s="181"/>
      <c r="M681" s="186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</row>
    <row r="682" spans="1:25" ht="15.75" customHeight="1" x14ac:dyDescent="0.25">
      <c r="A682" s="11"/>
      <c r="B682" s="21"/>
      <c r="C682" s="35"/>
      <c r="D682" s="21"/>
      <c r="E682" s="36"/>
      <c r="F682" s="22"/>
      <c r="G682" s="37"/>
      <c r="H682" s="38"/>
      <c r="I682" s="24"/>
      <c r="J682" s="39"/>
      <c r="K682" s="23"/>
      <c r="L682" s="181"/>
      <c r="M682" s="186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</row>
    <row r="683" spans="1:25" ht="15.75" customHeight="1" x14ac:dyDescent="0.25">
      <c r="A683" s="11"/>
      <c r="B683" s="21"/>
      <c r="C683" s="35"/>
      <c r="D683" s="21"/>
      <c r="E683" s="36"/>
      <c r="F683" s="22"/>
      <c r="G683" s="37"/>
      <c r="H683" s="38"/>
      <c r="I683" s="24"/>
      <c r="J683" s="39"/>
      <c r="K683" s="23"/>
      <c r="L683" s="181"/>
      <c r="M683" s="186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</row>
    <row r="684" spans="1:25" ht="15.75" customHeight="1" x14ac:dyDescent="0.25">
      <c r="A684" s="11"/>
      <c r="B684" s="21"/>
      <c r="C684" s="35"/>
      <c r="D684" s="21"/>
      <c r="E684" s="36"/>
      <c r="F684" s="22"/>
      <c r="G684" s="37"/>
      <c r="H684" s="38"/>
      <c r="I684" s="24"/>
      <c r="J684" s="39"/>
      <c r="K684" s="23"/>
      <c r="L684" s="181"/>
      <c r="M684" s="186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</row>
    <row r="685" spans="1:25" ht="15.75" customHeight="1" x14ac:dyDescent="0.25">
      <c r="A685" s="11"/>
      <c r="B685" s="21"/>
      <c r="C685" s="35"/>
      <c r="D685" s="21"/>
      <c r="E685" s="36"/>
      <c r="F685" s="22"/>
      <c r="G685" s="37"/>
      <c r="H685" s="38"/>
      <c r="I685" s="24"/>
      <c r="J685" s="39"/>
      <c r="K685" s="23"/>
      <c r="L685" s="181"/>
      <c r="M685" s="186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</row>
    <row r="686" spans="1:25" ht="15.75" customHeight="1" x14ac:dyDescent="0.25">
      <c r="A686" s="11"/>
      <c r="B686" s="21"/>
      <c r="C686" s="35"/>
      <c r="D686" s="21"/>
      <c r="E686" s="36"/>
      <c r="F686" s="22"/>
      <c r="G686" s="37"/>
      <c r="H686" s="38"/>
      <c r="I686" s="24"/>
      <c r="J686" s="39"/>
      <c r="K686" s="23"/>
      <c r="L686" s="181"/>
      <c r="M686" s="186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</row>
    <row r="687" spans="1:25" ht="15.75" customHeight="1" x14ac:dyDescent="0.25">
      <c r="A687" s="11"/>
      <c r="B687" s="21"/>
      <c r="C687" s="35"/>
      <c r="D687" s="21"/>
      <c r="E687" s="36"/>
      <c r="F687" s="22"/>
      <c r="G687" s="37"/>
      <c r="H687" s="38"/>
      <c r="I687" s="24"/>
      <c r="J687" s="39"/>
      <c r="K687" s="23"/>
      <c r="L687" s="181"/>
      <c r="M687" s="186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</row>
    <row r="688" spans="1:25" ht="15.75" customHeight="1" x14ac:dyDescent="0.25">
      <c r="A688" s="11"/>
      <c r="B688" s="21"/>
      <c r="C688" s="35"/>
      <c r="D688" s="21"/>
      <c r="E688" s="36"/>
      <c r="F688" s="22"/>
      <c r="G688" s="37"/>
      <c r="H688" s="38"/>
      <c r="I688" s="24"/>
      <c r="J688" s="39"/>
      <c r="K688" s="23"/>
      <c r="L688" s="181"/>
      <c r="M688" s="186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</row>
    <row r="689" spans="1:25" ht="15.75" customHeight="1" x14ac:dyDescent="0.25">
      <c r="A689" s="11"/>
      <c r="B689" s="21"/>
      <c r="C689" s="35"/>
      <c r="D689" s="21"/>
      <c r="E689" s="36"/>
      <c r="F689" s="22"/>
      <c r="G689" s="37"/>
      <c r="H689" s="38"/>
      <c r="I689" s="24"/>
      <c r="J689" s="39"/>
      <c r="K689" s="23"/>
      <c r="L689" s="181"/>
      <c r="M689" s="186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</row>
    <row r="690" spans="1:25" ht="15.75" customHeight="1" x14ac:dyDescent="0.25">
      <c r="A690" s="11"/>
      <c r="B690" s="21"/>
      <c r="C690" s="35"/>
      <c r="D690" s="21"/>
      <c r="E690" s="36"/>
      <c r="F690" s="22"/>
      <c r="G690" s="37"/>
      <c r="H690" s="38"/>
      <c r="I690" s="24"/>
      <c r="J690" s="39"/>
      <c r="K690" s="23"/>
      <c r="L690" s="181"/>
      <c r="M690" s="186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</row>
    <row r="691" spans="1:25" ht="15.75" customHeight="1" x14ac:dyDescent="0.25">
      <c r="A691" s="11"/>
      <c r="B691" s="21"/>
      <c r="C691" s="35"/>
      <c r="D691" s="21"/>
      <c r="E691" s="36"/>
      <c r="F691" s="22"/>
      <c r="G691" s="37"/>
      <c r="H691" s="38"/>
      <c r="I691" s="24"/>
      <c r="J691" s="39"/>
      <c r="K691" s="23"/>
      <c r="L691" s="181"/>
      <c r="M691" s="186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</row>
    <row r="692" spans="1:25" ht="15.75" customHeight="1" x14ac:dyDescent="0.25">
      <c r="A692" s="11"/>
      <c r="B692" s="21"/>
      <c r="C692" s="35"/>
      <c r="D692" s="21"/>
      <c r="E692" s="36"/>
      <c r="F692" s="22"/>
      <c r="G692" s="37"/>
      <c r="H692" s="38"/>
      <c r="I692" s="24"/>
      <c r="J692" s="39"/>
      <c r="K692" s="23"/>
      <c r="L692" s="181"/>
      <c r="M692" s="186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</row>
    <row r="693" spans="1:25" ht="15.75" customHeight="1" x14ac:dyDescent="0.25">
      <c r="A693" s="11"/>
      <c r="B693" s="21"/>
      <c r="C693" s="35"/>
      <c r="D693" s="21"/>
      <c r="E693" s="36"/>
      <c r="F693" s="22"/>
      <c r="G693" s="37"/>
      <c r="H693" s="38"/>
      <c r="I693" s="24"/>
      <c r="J693" s="39"/>
      <c r="K693" s="23"/>
      <c r="L693" s="181"/>
      <c r="M693" s="186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</row>
    <row r="694" spans="1:25" ht="15.75" customHeight="1" x14ac:dyDescent="0.25">
      <c r="A694" s="11"/>
      <c r="B694" s="21"/>
      <c r="C694" s="35"/>
      <c r="D694" s="21"/>
      <c r="E694" s="36"/>
      <c r="F694" s="22"/>
      <c r="G694" s="37"/>
      <c r="H694" s="38"/>
      <c r="I694" s="24"/>
      <c r="J694" s="39"/>
      <c r="K694" s="23"/>
      <c r="L694" s="181"/>
      <c r="M694" s="186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</row>
    <row r="695" spans="1:25" ht="15.75" customHeight="1" x14ac:dyDescent="0.25">
      <c r="A695" s="11"/>
      <c r="B695" s="21"/>
      <c r="C695" s="35"/>
      <c r="D695" s="21"/>
      <c r="E695" s="36"/>
      <c r="F695" s="22"/>
      <c r="G695" s="37"/>
      <c r="H695" s="38"/>
      <c r="I695" s="24"/>
      <c r="J695" s="39"/>
      <c r="K695" s="23"/>
      <c r="L695" s="181"/>
      <c r="M695" s="186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</row>
    <row r="696" spans="1:25" ht="15.75" customHeight="1" x14ac:dyDescent="0.25">
      <c r="A696" s="11"/>
      <c r="B696" s="21"/>
      <c r="C696" s="35"/>
      <c r="D696" s="21"/>
      <c r="E696" s="36"/>
      <c r="F696" s="22"/>
      <c r="G696" s="37"/>
      <c r="H696" s="38"/>
      <c r="I696" s="24"/>
      <c r="J696" s="39"/>
      <c r="K696" s="23"/>
      <c r="L696" s="181"/>
      <c r="M696" s="186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</row>
    <row r="697" spans="1:25" ht="15.75" customHeight="1" x14ac:dyDescent="0.25">
      <c r="A697" s="11"/>
      <c r="B697" s="21"/>
      <c r="C697" s="35"/>
      <c r="D697" s="21"/>
      <c r="E697" s="36"/>
      <c r="F697" s="22"/>
      <c r="G697" s="37"/>
      <c r="H697" s="38"/>
      <c r="I697" s="24"/>
      <c r="J697" s="39"/>
      <c r="K697" s="23"/>
      <c r="L697" s="181"/>
      <c r="M697" s="186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</row>
    <row r="698" spans="1:25" ht="15.75" customHeight="1" x14ac:dyDescent="0.25">
      <c r="A698" s="11"/>
      <c r="B698" s="21"/>
      <c r="C698" s="35"/>
      <c r="D698" s="21"/>
      <c r="E698" s="36"/>
      <c r="F698" s="22"/>
      <c r="G698" s="37"/>
      <c r="H698" s="38"/>
      <c r="I698" s="24"/>
      <c r="J698" s="39"/>
      <c r="K698" s="23"/>
      <c r="L698" s="181"/>
      <c r="M698" s="186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</row>
    <row r="699" spans="1:25" ht="15.75" customHeight="1" x14ac:dyDescent="0.25">
      <c r="A699" s="11"/>
      <c r="B699" s="21"/>
      <c r="C699" s="35"/>
      <c r="D699" s="21"/>
      <c r="E699" s="36"/>
      <c r="F699" s="22"/>
      <c r="G699" s="37"/>
      <c r="H699" s="38"/>
      <c r="I699" s="24"/>
      <c r="J699" s="39"/>
      <c r="K699" s="23"/>
      <c r="L699" s="181"/>
      <c r="M699" s="186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</row>
    <row r="700" spans="1:25" ht="15.75" customHeight="1" x14ac:dyDescent="0.25">
      <c r="A700" s="11"/>
      <c r="B700" s="21"/>
      <c r="C700" s="35"/>
      <c r="D700" s="21"/>
      <c r="E700" s="36"/>
      <c r="F700" s="22"/>
      <c r="G700" s="37"/>
      <c r="H700" s="38"/>
      <c r="I700" s="24"/>
      <c r="J700" s="39"/>
      <c r="K700" s="23"/>
      <c r="L700" s="181"/>
      <c r="M700" s="186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</row>
    <row r="701" spans="1:25" ht="15.75" customHeight="1" x14ac:dyDescent="0.25">
      <c r="A701" s="11"/>
      <c r="B701" s="21"/>
      <c r="C701" s="35"/>
      <c r="D701" s="21"/>
      <c r="E701" s="36"/>
      <c r="F701" s="22"/>
      <c r="G701" s="37"/>
      <c r="H701" s="38"/>
      <c r="I701" s="24"/>
      <c r="J701" s="39"/>
      <c r="K701" s="23"/>
      <c r="L701" s="181"/>
      <c r="M701" s="186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</row>
    <row r="702" spans="1:25" ht="15.75" customHeight="1" x14ac:dyDescent="0.25">
      <c r="A702" s="11"/>
      <c r="B702" s="21"/>
      <c r="C702" s="35"/>
      <c r="D702" s="21"/>
      <c r="E702" s="36"/>
      <c r="F702" s="22"/>
      <c r="G702" s="37"/>
      <c r="H702" s="38"/>
      <c r="I702" s="24"/>
      <c r="J702" s="39"/>
      <c r="K702" s="23"/>
      <c r="L702" s="181"/>
      <c r="M702" s="186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</row>
    <row r="703" spans="1:25" ht="15.75" customHeight="1" x14ac:dyDescent="0.25">
      <c r="A703" s="11"/>
      <c r="B703" s="21"/>
      <c r="C703" s="35"/>
      <c r="D703" s="21"/>
      <c r="E703" s="36"/>
      <c r="F703" s="22"/>
      <c r="G703" s="37"/>
      <c r="H703" s="38"/>
      <c r="I703" s="24"/>
      <c r="J703" s="39"/>
      <c r="K703" s="23"/>
      <c r="L703" s="181"/>
      <c r="M703" s="186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</row>
    <row r="704" spans="1:25" ht="15.75" customHeight="1" x14ac:dyDescent="0.25">
      <c r="A704" s="11"/>
      <c r="B704" s="21"/>
      <c r="C704" s="35"/>
      <c r="D704" s="21"/>
      <c r="E704" s="36"/>
      <c r="F704" s="22"/>
      <c r="G704" s="37"/>
      <c r="H704" s="38"/>
      <c r="I704" s="24"/>
      <c r="J704" s="39"/>
      <c r="K704" s="23"/>
      <c r="L704" s="181"/>
      <c r="M704" s="186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</row>
    <row r="705" spans="1:25" ht="15.75" customHeight="1" x14ac:dyDescent="0.25">
      <c r="A705" s="11"/>
      <c r="B705" s="21"/>
      <c r="C705" s="35"/>
      <c r="D705" s="21"/>
      <c r="E705" s="36"/>
      <c r="F705" s="22"/>
      <c r="G705" s="37"/>
      <c r="H705" s="38"/>
      <c r="I705" s="24"/>
      <c r="J705" s="39"/>
      <c r="K705" s="23"/>
      <c r="L705" s="181"/>
      <c r="M705" s="186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</row>
    <row r="706" spans="1:25" ht="15.75" customHeight="1" x14ac:dyDescent="0.25">
      <c r="A706" s="11"/>
      <c r="B706" s="21"/>
      <c r="C706" s="35"/>
      <c r="D706" s="21"/>
      <c r="E706" s="36"/>
      <c r="F706" s="22"/>
      <c r="G706" s="37"/>
      <c r="H706" s="38"/>
      <c r="I706" s="24"/>
      <c r="J706" s="39"/>
      <c r="K706" s="23"/>
      <c r="L706" s="181"/>
      <c r="M706" s="186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</row>
    <row r="707" spans="1:25" ht="15.75" customHeight="1" x14ac:dyDescent="0.25">
      <c r="A707" s="11"/>
      <c r="B707" s="21"/>
      <c r="C707" s="35"/>
      <c r="D707" s="21"/>
      <c r="E707" s="36"/>
      <c r="F707" s="22"/>
      <c r="G707" s="37"/>
      <c r="H707" s="38"/>
      <c r="I707" s="24"/>
      <c r="J707" s="39"/>
      <c r="K707" s="23"/>
      <c r="L707" s="181"/>
      <c r="M707" s="186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</row>
    <row r="708" spans="1:25" ht="15.75" customHeight="1" x14ac:dyDescent="0.25">
      <c r="A708" s="11"/>
      <c r="B708" s="21"/>
      <c r="C708" s="35"/>
      <c r="D708" s="21"/>
      <c r="E708" s="36"/>
      <c r="F708" s="22"/>
      <c r="G708" s="37"/>
      <c r="H708" s="38"/>
      <c r="I708" s="24"/>
      <c r="J708" s="39"/>
      <c r="K708" s="23"/>
      <c r="L708" s="181"/>
      <c r="M708" s="186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</row>
    <row r="709" spans="1:25" ht="15.75" customHeight="1" x14ac:dyDescent="0.25">
      <c r="A709" s="11"/>
      <c r="B709" s="21"/>
      <c r="C709" s="35"/>
      <c r="D709" s="21"/>
      <c r="E709" s="36"/>
      <c r="F709" s="22"/>
      <c r="G709" s="37"/>
      <c r="H709" s="38"/>
      <c r="I709" s="24"/>
      <c r="J709" s="39"/>
      <c r="K709" s="23"/>
      <c r="L709" s="181"/>
      <c r="M709" s="186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</row>
    <row r="710" spans="1:25" ht="15.75" customHeight="1" x14ac:dyDescent="0.25">
      <c r="A710" s="11"/>
      <c r="B710" s="21"/>
      <c r="C710" s="35"/>
      <c r="D710" s="21"/>
      <c r="E710" s="36"/>
      <c r="F710" s="22"/>
      <c r="G710" s="37"/>
      <c r="H710" s="38"/>
      <c r="I710" s="24"/>
      <c r="J710" s="39"/>
      <c r="K710" s="23"/>
      <c r="L710" s="181"/>
      <c r="M710" s="186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</row>
    <row r="711" spans="1:25" ht="15.75" customHeight="1" x14ac:dyDescent="0.25">
      <c r="A711" s="11"/>
      <c r="B711" s="21"/>
      <c r="C711" s="35"/>
      <c r="D711" s="21"/>
      <c r="E711" s="36"/>
      <c r="F711" s="22"/>
      <c r="G711" s="37"/>
      <c r="H711" s="38"/>
      <c r="I711" s="24"/>
      <c r="J711" s="39"/>
      <c r="K711" s="23"/>
      <c r="L711" s="181"/>
      <c r="M711" s="186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</row>
    <row r="712" spans="1:25" ht="15.75" customHeight="1" x14ac:dyDescent="0.25">
      <c r="A712" s="11"/>
      <c r="B712" s="21"/>
      <c r="C712" s="35"/>
      <c r="D712" s="21"/>
      <c r="E712" s="36"/>
      <c r="F712" s="22"/>
      <c r="G712" s="37"/>
      <c r="H712" s="38"/>
      <c r="I712" s="24"/>
      <c r="J712" s="39"/>
      <c r="K712" s="23"/>
      <c r="L712" s="181"/>
      <c r="M712" s="186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</row>
    <row r="713" spans="1:25" ht="15.75" customHeight="1" x14ac:dyDescent="0.25">
      <c r="A713" s="11"/>
      <c r="B713" s="21"/>
      <c r="C713" s="35"/>
      <c r="D713" s="21"/>
      <c r="E713" s="36"/>
      <c r="F713" s="22"/>
      <c r="G713" s="37"/>
      <c r="H713" s="38"/>
      <c r="I713" s="24"/>
      <c r="J713" s="39"/>
      <c r="K713" s="23"/>
      <c r="L713" s="181"/>
      <c r="M713" s="186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</row>
    <row r="714" spans="1:25" ht="15.75" customHeight="1" x14ac:dyDescent="0.25">
      <c r="A714" s="11"/>
      <c r="B714" s="21"/>
      <c r="C714" s="35"/>
      <c r="D714" s="21"/>
      <c r="E714" s="36"/>
      <c r="F714" s="22"/>
      <c r="G714" s="37"/>
      <c r="H714" s="38"/>
      <c r="I714" s="24"/>
      <c r="J714" s="39"/>
      <c r="K714" s="23"/>
      <c r="L714" s="181"/>
      <c r="M714" s="186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</row>
    <row r="715" spans="1:25" ht="15.75" customHeight="1" x14ac:dyDescent="0.25">
      <c r="A715" s="11"/>
      <c r="B715" s="21"/>
      <c r="C715" s="35"/>
      <c r="D715" s="21"/>
      <c r="E715" s="36"/>
      <c r="F715" s="22"/>
      <c r="G715" s="37"/>
      <c r="H715" s="38"/>
      <c r="I715" s="24"/>
      <c r="J715" s="39"/>
      <c r="K715" s="23"/>
      <c r="L715" s="181"/>
      <c r="M715" s="186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</row>
    <row r="716" spans="1:25" ht="15.75" customHeight="1" x14ac:dyDescent="0.25">
      <c r="A716" s="11"/>
      <c r="B716" s="21"/>
      <c r="C716" s="35"/>
      <c r="D716" s="21"/>
      <c r="E716" s="36"/>
      <c r="F716" s="22"/>
      <c r="G716" s="37"/>
      <c r="H716" s="38"/>
      <c r="I716" s="24"/>
      <c r="J716" s="39"/>
      <c r="K716" s="23"/>
      <c r="L716" s="181"/>
      <c r="M716" s="186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</row>
    <row r="717" spans="1:25" ht="15.75" customHeight="1" x14ac:dyDescent="0.25">
      <c r="A717" s="11"/>
      <c r="B717" s="21"/>
      <c r="C717" s="35"/>
      <c r="D717" s="21"/>
      <c r="E717" s="36"/>
      <c r="F717" s="22"/>
      <c r="G717" s="37"/>
      <c r="H717" s="38"/>
      <c r="I717" s="24"/>
      <c r="J717" s="39"/>
      <c r="K717" s="23"/>
      <c r="L717" s="181"/>
      <c r="M717" s="186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</row>
    <row r="718" spans="1:25" ht="15.75" customHeight="1" x14ac:dyDescent="0.25">
      <c r="A718" s="11"/>
      <c r="B718" s="21"/>
      <c r="C718" s="35"/>
      <c r="D718" s="21"/>
      <c r="E718" s="36"/>
      <c r="F718" s="22"/>
      <c r="G718" s="37"/>
      <c r="H718" s="38"/>
      <c r="I718" s="24"/>
      <c r="J718" s="39"/>
      <c r="K718" s="23"/>
      <c r="L718" s="181"/>
      <c r="M718" s="186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</row>
    <row r="719" spans="1:25" ht="15.75" customHeight="1" x14ac:dyDescent="0.25">
      <c r="A719" s="11"/>
      <c r="B719" s="21"/>
      <c r="C719" s="35"/>
      <c r="D719" s="21"/>
      <c r="E719" s="36"/>
      <c r="F719" s="22"/>
      <c r="G719" s="37"/>
      <c r="H719" s="38"/>
      <c r="I719" s="24"/>
      <c r="J719" s="39"/>
      <c r="K719" s="23"/>
      <c r="L719" s="181"/>
      <c r="M719" s="186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</row>
    <row r="720" spans="1:25" ht="15.75" customHeight="1" x14ac:dyDescent="0.25">
      <c r="A720" s="11"/>
      <c r="B720" s="21"/>
      <c r="C720" s="35"/>
      <c r="D720" s="21"/>
      <c r="E720" s="36"/>
      <c r="F720" s="22"/>
      <c r="G720" s="37"/>
      <c r="H720" s="38"/>
      <c r="I720" s="24"/>
      <c r="J720" s="39"/>
      <c r="K720" s="23"/>
      <c r="L720" s="181"/>
      <c r="M720" s="186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</row>
    <row r="721" spans="1:25" ht="15.75" customHeight="1" x14ac:dyDescent="0.25">
      <c r="A721" s="11"/>
      <c r="B721" s="21"/>
      <c r="C721" s="35"/>
      <c r="D721" s="21"/>
      <c r="E721" s="36"/>
      <c r="F721" s="22"/>
      <c r="G721" s="37"/>
      <c r="H721" s="38"/>
      <c r="I721" s="24"/>
      <c r="J721" s="39"/>
      <c r="K721" s="23"/>
      <c r="L721" s="181"/>
      <c r="M721" s="186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</row>
    <row r="722" spans="1:25" ht="15.75" customHeight="1" x14ac:dyDescent="0.25">
      <c r="A722" s="11"/>
      <c r="B722" s="21"/>
      <c r="C722" s="35"/>
      <c r="D722" s="21"/>
      <c r="E722" s="36"/>
      <c r="F722" s="22"/>
      <c r="G722" s="37"/>
      <c r="H722" s="38"/>
      <c r="I722" s="24"/>
      <c r="J722" s="39"/>
      <c r="K722" s="23"/>
      <c r="L722" s="181"/>
      <c r="M722" s="186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</row>
    <row r="723" spans="1:25" ht="15.75" customHeight="1" x14ac:dyDescent="0.25">
      <c r="A723" s="11"/>
      <c r="B723" s="21"/>
      <c r="C723" s="35"/>
      <c r="D723" s="21"/>
      <c r="E723" s="36"/>
      <c r="F723" s="22"/>
      <c r="G723" s="37"/>
      <c r="H723" s="38"/>
      <c r="I723" s="24"/>
      <c r="J723" s="39"/>
      <c r="K723" s="23"/>
      <c r="L723" s="181"/>
      <c r="M723" s="186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</row>
    <row r="724" spans="1:25" ht="15.75" customHeight="1" x14ac:dyDescent="0.25">
      <c r="A724" s="11"/>
      <c r="B724" s="21"/>
      <c r="C724" s="35"/>
      <c r="D724" s="21"/>
      <c r="E724" s="36"/>
      <c r="F724" s="22"/>
      <c r="G724" s="37"/>
      <c r="H724" s="38"/>
      <c r="I724" s="24"/>
      <c r="J724" s="39"/>
      <c r="K724" s="23"/>
      <c r="L724" s="181"/>
      <c r="M724" s="186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</row>
    <row r="725" spans="1:25" ht="15.75" customHeight="1" x14ac:dyDescent="0.25">
      <c r="A725" s="11"/>
      <c r="B725" s="21"/>
      <c r="C725" s="35"/>
      <c r="D725" s="21"/>
      <c r="E725" s="36"/>
      <c r="F725" s="22"/>
      <c r="G725" s="37"/>
      <c r="H725" s="38"/>
      <c r="I725" s="24"/>
      <c r="J725" s="39"/>
      <c r="K725" s="23"/>
      <c r="L725" s="181"/>
      <c r="M725" s="186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</row>
    <row r="726" spans="1:25" ht="15.75" customHeight="1" x14ac:dyDescent="0.25">
      <c r="A726" s="11"/>
      <c r="B726" s="21"/>
      <c r="C726" s="35"/>
      <c r="D726" s="21"/>
      <c r="E726" s="36"/>
      <c r="F726" s="22"/>
      <c r="G726" s="37"/>
      <c r="H726" s="38"/>
      <c r="I726" s="24"/>
      <c r="J726" s="39"/>
      <c r="K726" s="23"/>
      <c r="L726" s="181"/>
      <c r="M726" s="186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</row>
    <row r="727" spans="1:25" ht="15.75" customHeight="1" x14ac:dyDescent="0.25">
      <c r="A727" s="11"/>
      <c r="B727" s="21"/>
      <c r="C727" s="35"/>
      <c r="D727" s="21"/>
      <c r="E727" s="36"/>
      <c r="F727" s="22"/>
      <c r="G727" s="37"/>
      <c r="H727" s="38"/>
      <c r="I727" s="24"/>
      <c r="J727" s="39"/>
      <c r="K727" s="23"/>
      <c r="L727" s="181"/>
      <c r="M727" s="186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</row>
    <row r="728" spans="1:25" ht="15.75" customHeight="1" x14ac:dyDescent="0.25">
      <c r="A728" s="11"/>
      <c r="B728" s="21"/>
      <c r="C728" s="35"/>
      <c r="D728" s="21"/>
      <c r="E728" s="36"/>
      <c r="F728" s="22"/>
      <c r="G728" s="37"/>
      <c r="H728" s="38"/>
      <c r="I728" s="24"/>
      <c r="J728" s="39"/>
      <c r="K728" s="23"/>
      <c r="L728" s="181"/>
      <c r="M728" s="186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</row>
    <row r="729" spans="1:25" ht="15.75" customHeight="1" x14ac:dyDescent="0.25">
      <c r="A729" s="11"/>
      <c r="B729" s="21"/>
      <c r="C729" s="35"/>
      <c r="D729" s="21"/>
      <c r="E729" s="36"/>
      <c r="F729" s="22"/>
      <c r="G729" s="37"/>
      <c r="H729" s="38"/>
      <c r="I729" s="24"/>
      <c r="J729" s="39"/>
      <c r="K729" s="23"/>
      <c r="L729" s="181"/>
      <c r="M729" s="186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</row>
    <row r="730" spans="1:25" ht="15.75" customHeight="1" x14ac:dyDescent="0.25">
      <c r="A730" s="11"/>
      <c r="B730" s="21"/>
      <c r="C730" s="35"/>
      <c r="D730" s="21"/>
      <c r="E730" s="36"/>
      <c r="F730" s="22"/>
      <c r="G730" s="37"/>
      <c r="H730" s="38"/>
      <c r="I730" s="24"/>
      <c r="J730" s="39"/>
      <c r="K730" s="23"/>
      <c r="L730" s="181"/>
      <c r="M730" s="186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</row>
    <row r="731" spans="1:25" ht="15.75" customHeight="1" x14ac:dyDescent="0.25">
      <c r="A731" s="11"/>
      <c r="B731" s="21"/>
      <c r="C731" s="35"/>
      <c r="D731" s="21"/>
      <c r="E731" s="36"/>
      <c r="F731" s="22"/>
      <c r="G731" s="37"/>
      <c r="H731" s="38"/>
      <c r="I731" s="24"/>
      <c r="J731" s="39"/>
      <c r="K731" s="23"/>
      <c r="L731" s="181"/>
      <c r="M731" s="186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</row>
    <row r="732" spans="1:25" ht="15.75" customHeight="1" x14ac:dyDescent="0.25">
      <c r="A732" s="11"/>
      <c r="B732" s="21"/>
      <c r="C732" s="35"/>
      <c r="D732" s="21"/>
      <c r="E732" s="36"/>
      <c r="F732" s="22"/>
      <c r="G732" s="37"/>
      <c r="H732" s="38"/>
      <c r="I732" s="24"/>
      <c r="J732" s="39"/>
      <c r="K732" s="23"/>
      <c r="L732" s="181"/>
      <c r="M732" s="186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</row>
    <row r="733" spans="1:25" ht="15.75" customHeight="1" x14ac:dyDescent="0.25">
      <c r="A733" s="11"/>
      <c r="B733" s="21"/>
      <c r="C733" s="35"/>
      <c r="D733" s="21"/>
      <c r="E733" s="36"/>
      <c r="F733" s="22"/>
      <c r="G733" s="37"/>
      <c r="H733" s="38"/>
      <c r="I733" s="24"/>
      <c r="J733" s="39"/>
      <c r="K733" s="23"/>
      <c r="L733" s="181"/>
      <c r="M733" s="186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</row>
    <row r="734" spans="1:25" ht="15.75" customHeight="1" x14ac:dyDescent="0.25">
      <c r="A734" s="11"/>
      <c r="B734" s="21"/>
      <c r="C734" s="35"/>
      <c r="D734" s="21"/>
      <c r="E734" s="36"/>
      <c r="F734" s="22"/>
      <c r="G734" s="37"/>
      <c r="H734" s="38"/>
      <c r="I734" s="24"/>
      <c r="J734" s="39"/>
      <c r="K734" s="23"/>
      <c r="L734" s="181"/>
      <c r="M734" s="186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</row>
    <row r="735" spans="1:25" ht="15.75" customHeight="1" x14ac:dyDescent="0.25">
      <c r="A735" s="11"/>
      <c r="B735" s="21"/>
      <c r="C735" s="35"/>
      <c r="D735" s="21"/>
      <c r="E735" s="36"/>
      <c r="F735" s="22"/>
      <c r="G735" s="37"/>
      <c r="H735" s="38"/>
      <c r="I735" s="24"/>
      <c r="J735" s="39"/>
      <c r="K735" s="23"/>
      <c r="L735" s="181"/>
      <c r="M735" s="186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</row>
    <row r="736" spans="1:25" ht="15.75" customHeight="1" x14ac:dyDescent="0.25">
      <c r="A736" s="11"/>
      <c r="B736" s="21"/>
      <c r="C736" s="35"/>
      <c r="D736" s="21"/>
      <c r="E736" s="36"/>
      <c r="F736" s="22"/>
      <c r="G736" s="37"/>
      <c r="H736" s="38"/>
      <c r="I736" s="24"/>
      <c r="J736" s="39"/>
      <c r="K736" s="23"/>
      <c r="L736" s="181"/>
      <c r="M736" s="186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</row>
    <row r="737" spans="1:25" ht="15.75" customHeight="1" x14ac:dyDescent="0.25">
      <c r="A737" s="11"/>
      <c r="B737" s="21"/>
      <c r="C737" s="35"/>
      <c r="D737" s="21"/>
      <c r="E737" s="36"/>
      <c r="F737" s="22"/>
      <c r="G737" s="37"/>
      <c r="H737" s="38"/>
      <c r="I737" s="24"/>
      <c r="J737" s="39"/>
      <c r="K737" s="23"/>
      <c r="L737" s="181"/>
      <c r="M737" s="186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</row>
    <row r="738" spans="1:25" ht="15.75" customHeight="1" x14ac:dyDescent="0.25">
      <c r="A738" s="11"/>
      <c r="B738" s="21"/>
      <c r="C738" s="35"/>
      <c r="D738" s="21"/>
      <c r="E738" s="36"/>
      <c r="F738" s="22"/>
      <c r="G738" s="37"/>
      <c r="H738" s="38"/>
      <c r="I738" s="24"/>
      <c r="J738" s="39"/>
      <c r="K738" s="23"/>
      <c r="L738" s="181"/>
      <c r="M738" s="186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</row>
    <row r="739" spans="1:25" ht="15.75" customHeight="1" x14ac:dyDescent="0.25">
      <c r="A739" s="11"/>
      <c r="B739" s="21"/>
      <c r="C739" s="35"/>
      <c r="D739" s="21"/>
      <c r="E739" s="36"/>
      <c r="F739" s="22"/>
      <c r="G739" s="37"/>
      <c r="H739" s="38"/>
      <c r="I739" s="24"/>
      <c r="J739" s="39"/>
      <c r="K739" s="23"/>
      <c r="L739" s="181"/>
      <c r="M739" s="186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</row>
    <row r="740" spans="1:25" ht="15.75" customHeight="1" x14ac:dyDescent="0.25">
      <c r="A740" s="11"/>
      <c r="B740" s="21"/>
      <c r="C740" s="35"/>
      <c r="D740" s="21"/>
      <c r="E740" s="36"/>
      <c r="F740" s="22"/>
      <c r="G740" s="37"/>
      <c r="H740" s="38"/>
      <c r="I740" s="24"/>
      <c r="J740" s="39"/>
      <c r="K740" s="23"/>
      <c r="L740" s="181"/>
      <c r="M740" s="186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</row>
    <row r="741" spans="1:25" ht="15.75" customHeight="1" x14ac:dyDescent="0.25">
      <c r="A741" s="11"/>
      <c r="B741" s="21"/>
      <c r="C741" s="35"/>
      <c r="D741" s="21"/>
      <c r="E741" s="36"/>
      <c r="F741" s="22"/>
      <c r="G741" s="37"/>
      <c r="H741" s="38"/>
      <c r="I741" s="24"/>
      <c r="J741" s="39"/>
      <c r="K741" s="23"/>
      <c r="L741" s="181"/>
      <c r="M741" s="186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</row>
    <row r="742" spans="1:25" ht="15.75" customHeight="1" x14ac:dyDescent="0.25">
      <c r="A742" s="11"/>
      <c r="B742" s="21"/>
      <c r="C742" s="35"/>
      <c r="D742" s="21"/>
      <c r="E742" s="36"/>
      <c r="F742" s="22"/>
      <c r="G742" s="37"/>
      <c r="H742" s="38"/>
      <c r="I742" s="24"/>
      <c r="J742" s="39"/>
      <c r="K742" s="23"/>
      <c r="L742" s="181"/>
      <c r="M742" s="186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</row>
    <row r="743" spans="1:25" ht="15.75" customHeight="1" x14ac:dyDescent="0.25">
      <c r="A743" s="11"/>
      <c r="B743" s="21"/>
      <c r="C743" s="35"/>
      <c r="D743" s="21"/>
      <c r="E743" s="36"/>
      <c r="F743" s="22"/>
      <c r="G743" s="37"/>
      <c r="H743" s="38"/>
      <c r="I743" s="24"/>
      <c r="J743" s="39"/>
      <c r="K743" s="23"/>
      <c r="L743" s="181"/>
      <c r="M743" s="186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</row>
    <row r="744" spans="1:25" ht="15.75" customHeight="1" x14ac:dyDescent="0.25">
      <c r="A744" s="11"/>
      <c r="B744" s="21"/>
      <c r="C744" s="35"/>
      <c r="D744" s="21"/>
      <c r="E744" s="36"/>
      <c r="F744" s="22"/>
      <c r="G744" s="37"/>
      <c r="H744" s="38"/>
      <c r="I744" s="24"/>
      <c r="J744" s="39"/>
      <c r="K744" s="23"/>
      <c r="L744" s="181"/>
      <c r="M744" s="186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</row>
    <row r="745" spans="1:25" ht="15.75" customHeight="1" x14ac:dyDescent="0.25">
      <c r="A745" s="11"/>
      <c r="B745" s="21"/>
      <c r="C745" s="35"/>
      <c r="D745" s="21"/>
      <c r="E745" s="36"/>
      <c r="F745" s="22"/>
      <c r="G745" s="37"/>
      <c r="H745" s="38"/>
      <c r="I745" s="24"/>
      <c r="J745" s="39"/>
      <c r="K745" s="23"/>
      <c r="L745" s="181"/>
      <c r="M745" s="186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</row>
    <row r="746" spans="1:25" ht="15.75" customHeight="1" x14ac:dyDescent="0.25">
      <c r="A746" s="11"/>
      <c r="B746" s="21"/>
      <c r="C746" s="35"/>
      <c r="D746" s="21"/>
      <c r="E746" s="36"/>
      <c r="F746" s="22"/>
      <c r="G746" s="37"/>
      <c r="H746" s="38"/>
      <c r="I746" s="24"/>
      <c r="J746" s="39"/>
      <c r="K746" s="23"/>
      <c r="L746" s="181"/>
      <c r="M746" s="186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</row>
    <row r="747" spans="1:25" ht="15.75" customHeight="1" x14ac:dyDescent="0.25">
      <c r="A747" s="11"/>
      <c r="B747" s="21"/>
      <c r="C747" s="35"/>
      <c r="D747" s="21"/>
      <c r="E747" s="36"/>
      <c r="F747" s="22"/>
      <c r="G747" s="37"/>
      <c r="H747" s="38"/>
      <c r="I747" s="24"/>
      <c r="J747" s="39"/>
      <c r="K747" s="23"/>
      <c r="L747" s="181"/>
      <c r="M747" s="186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</row>
    <row r="748" spans="1:25" ht="15.75" customHeight="1" x14ac:dyDescent="0.25">
      <c r="A748" s="11"/>
      <c r="B748" s="21"/>
      <c r="C748" s="35"/>
      <c r="D748" s="21"/>
      <c r="E748" s="36"/>
      <c r="F748" s="22"/>
      <c r="G748" s="37"/>
      <c r="H748" s="38"/>
      <c r="I748" s="24"/>
      <c r="J748" s="39"/>
      <c r="K748" s="23"/>
      <c r="L748" s="181"/>
      <c r="M748" s="186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</row>
    <row r="749" spans="1:25" ht="15.75" customHeight="1" x14ac:dyDescent="0.25">
      <c r="A749" s="11"/>
      <c r="B749" s="21"/>
      <c r="C749" s="35"/>
      <c r="D749" s="21"/>
      <c r="E749" s="36"/>
      <c r="F749" s="22"/>
      <c r="G749" s="37"/>
      <c r="H749" s="38"/>
      <c r="I749" s="24"/>
      <c r="J749" s="39"/>
      <c r="K749" s="23"/>
      <c r="L749" s="181"/>
      <c r="M749" s="186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</row>
    <row r="750" spans="1:25" ht="15.75" customHeight="1" x14ac:dyDescent="0.25">
      <c r="A750" s="11"/>
      <c r="B750" s="21"/>
      <c r="C750" s="35"/>
      <c r="D750" s="21"/>
      <c r="E750" s="36"/>
      <c r="F750" s="22"/>
      <c r="G750" s="37"/>
      <c r="H750" s="38"/>
      <c r="I750" s="24"/>
      <c r="J750" s="39"/>
      <c r="K750" s="23"/>
      <c r="L750" s="181"/>
      <c r="M750" s="186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</row>
    <row r="751" spans="1:25" ht="15.75" customHeight="1" x14ac:dyDescent="0.25">
      <c r="A751" s="11"/>
      <c r="B751" s="21"/>
      <c r="C751" s="35"/>
      <c r="D751" s="21"/>
      <c r="E751" s="36"/>
      <c r="F751" s="22"/>
      <c r="G751" s="37"/>
      <c r="H751" s="38"/>
      <c r="I751" s="24"/>
      <c r="J751" s="39"/>
      <c r="K751" s="23"/>
      <c r="L751" s="181"/>
      <c r="M751" s="186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</row>
    <row r="752" spans="1:25" ht="15.75" customHeight="1" x14ac:dyDescent="0.25">
      <c r="A752" s="11"/>
      <c r="B752" s="21"/>
      <c r="C752" s="35"/>
      <c r="D752" s="21"/>
      <c r="E752" s="36"/>
      <c r="F752" s="22"/>
      <c r="G752" s="37"/>
      <c r="H752" s="38"/>
      <c r="I752" s="24"/>
      <c r="J752" s="39"/>
      <c r="K752" s="23"/>
      <c r="L752" s="181"/>
      <c r="M752" s="186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</row>
    <row r="753" spans="1:25" ht="15.75" customHeight="1" x14ac:dyDescent="0.25">
      <c r="A753" s="11"/>
      <c r="B753" s="21"/>
      <c r="C753" s="35"/>
      <c r="D753" s="21"/>
      <c r="E753" s="36"/>
      <c r="F753" s="22"/>
      <c r="G753" s="37"/>
      <c r="H753" s="38"/>
      <c r="I753" s="24"/>
      <c r="J753" s="39"/>
      <c r="K753" s="23"/>
      <c r="L753" s="181"/>
      <c r="M753" s="186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</row>
    <row r="754" spans="1:25" ht="15.75" customHeight="1" x14ac:dyDescent="0.25">
      <c r="A754" s="11"/>
      <c r="B754" s="21"/>
      <c r="C754" s="35"/>
      <c r="D754" s="21"/>
      <c r="E754" s="36"/>
      <c r="F754" s="22"/>
      <c r="G754" s="37"/>
      <c r="H754" s="38"/>
      <c r="I754" s="24"/>
      <c r="J754" s="39"/>
      <c r="K754" s="23"/>
      <c r="L754" s="181"/>
      <c r="M754" s="186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</row>
    <row r="755" spans="1:25" ht="15.75" customHeight="1" x14ac:dyDescent="0.25">
      <c r="A755" s="11"/>
      <c r="B755" s="21"/>
      <c r="C755" s="35"/>
      <c r="D755" s="21"/>
      <c r="E755" s="36"/>
      <c r="F755" s="22"/>
      <c r="G755" s="37"/>
      <c r="H755" s="38"/>
      <c r="I755" s="24"/>
      <c r="J755" s="39"/>
      <c r="K755" s="23"/>
      <c r="L755" s="181"/>
      <c r="M755" s="186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</row>
    <row r="756" spans="1:25" ht="15.75" customHeight="1" x14ac:dyDescent="0.25">
      <c r="A756" s="11"/>
      <c r="B756" s="21"/>
      <c r="C756" s="35"/>
      <c r="D756" s="21"/>
      <c r="E756" s="36"/>
      <c r="F756" s="22"/>
      <c r="G756" s="37"/>
      <c r="H756" s="38"/>
      <c r="I756" s="24"/>
      <c r="J756" s="39"/>
      <c r="K756" s="23"/>
      <c r="L756" s="181"/>
      <c r="M756" s="186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</row>
    <row r="757" spans="1:25" ht="15.75" customHeight="1" x14ac:dyDescent="0.25">
      <c r="A757" s="11"/>
      <c r="B757" s="21"/>
      <c r="C757" s="35"/>
      <c r="D757" s="21"/>
      <c r="E757" s="36"/>
      <c r="F757" s="22"/>
      <c r="G757" s="37"/>
      <c r="H757" s="38"/>
      <c r="I757" s="24"/>
      <c r="J757" s="39"/>
      <c r="K757" s="23"/>
      <c r="L757" s="181"/>
      <c r="M757" s="186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</row>
    <row r="758" spans="1:25" ht="15.75" customHeight="1" x14ac:dyDescent="0.25">
      <c r="A758" s="11"/>
      <c r="B758" s="21"/>
      <c r="C758" s="35"/>
      <c r="D758" s="21"/>
      <c r="E758" s="36"/>
      <c r="F758" s="22"/>
      <c r="G758" s="37"/>
      <c r="H758" s="38"/>
      <c r="I758" s="24"/>
      <c r="J758" s="39"/>
      <c r="K758" s="23"/>
      <c r="L758" s="181"/>
      <c r="M758" s="186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</row>
    <row r="759" spans="1:25" ht="15.75" customHeight="1" x14ac:dyDescent="0.25">
      <c r="A759" s="11"/>
      <c r="B759" s="21"/>
      <c r="C759" s="35"/>
      <c r="D759" s="21"/>
      <c r="E759" s="36"/>
      <c r="F759" s="22"/>
      <c r="G759" s="37"/>
      <c r="H759" s="38"/>
      <c r="I759" s="24"/>
      <c r="J759" s="39"/>
      <c r="K759" s="23"/>
      <c r="L759" s="181"/>
      <c r="M759" s="186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</row>
    <row r="760" spans="1:25" ht="15.75" customHeight="1" x14ac:dyDescent="0.25">
      <c r="A760" s="11"/>
      <c r="B760" s="21"/>
      <c r="C760" s="35"/>
      <c r="D760" s="21"/>
      <c r="E760" s="36"/>
      <c r="F760" s="22"/>
      <c r="G760" s="37"/>
      <c r="H760" s="38"/>
      <c r="I760" s="24"/>
      <c r="J760" s="39"/>
      <c r="K760" s="23"/>
      <c r="L760" s="181"/>
      <c r="M760" s="186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</row>
    <row r="761" spans="1:25" ht="15.75" customHeight="1" x14ac:dyDescent="0.25">
      <c r="A761" s="11"/>
      <c r="B761" s="21"/>
      <c r="C761" s="35"/>
      <c r="D761" s="21"/>
      <c r="E761" s="36"/>
      <c r="F761" s="22"/>
      <c r="G761" s="37"/>
      <c r="H761" s="38"/>
      <c r="I761" s="24"/>
      <c r="J761" s="39"/>
      <c r="K761" s="23"/>
      <c r="L761" s="181"/>
      <c r="M761" s="186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</row>
    <row r="762" spans="1:25" ht="15.75" customHeight="1" x14ac:dyDescent="0.25">
      <c r="A762" s="11"/>
      <c r="B762" s="21"/>
      <c r="C762" s="35"/>
      <c r="D762" s="21"/>
      <c r="E762" s="36"/>
      <c r="F762" s="22"/>
      <c r="G762" s="37"/>
      <c r="H762" s="38"/>
      <c r="I762" s="24"/>
      <c r="J762" s="39"/>
      <c r="K762" s="23"/>
      <c r="L762" s="181"/>
      <c r="M762" s="186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</row>
    <row r="763" spans="1:25" ht="15.75" customHeight="1" x14ac:dyDescent="0.25">
      <c r="A763" s="11"/>
      <c r="B763" s="21"/>
      <c r="C763" s="35"/>
      <c r="D763" s="21"/>
      <c r="E763" s="36"/>
      <c r="F763" s="22"/>
      <c r="G763" s="37"/>
      <c r="H763" s="38"/>
      <c r="I763" s="24"/>
      <c r="J763" s="39"/>
      <c r="K763" s="23"/>
      <c r="L763" s="181"/>
      <c r="M763" s="186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</row>
    <row r="764" spans="1:25" ht="15.75" customHeight="1" x14ac:dyDescent="0.25">
      <c r="A764" s="11"/>
      <c r="B764" s="21"/>
      <c r="C764" s="35"/>
      <c r="D764" s="21"/>
      <c r="E764" s="36"/>
      <c r="F764" s="22"/>
      <c r="G764" s="37"/>
      <c r="H764" s="38"/>
      <c r="I764" s="24"/>
      <c r="J764" s="39"/>
      <c r="K764" s="23"/>
      <c r="L764" s="181"/>
      <c r="M764" s="186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</row>
    <row r="765" spans="1:25" ht="15.75" customHeight="1" x14ac:dyDescent="0.25">
      <c r="A765" s="11"/>
      <c r="B765" s="21"/>
      <c r="C765" s="35"/>
      <c r="D765" s="21"/>
      <c r="E765" s="36"/>
      <c r="F765" s="22"/>
      <c r="G765" s="37"/>
      <c r="H765" s="38"/>
      <c r="I765" s="24"/>
      <c r="J765" s="39"/>
      <c r="K765" s="23"/>
      <c r="L765" s="181"/>
      <c r="M765" s="186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</row>
    <row r="766" spans="1:25" ht="15.75" customHeight="1" x14ac:dyDescent="0.25">
      <c r="A766" s="11"/>
      <c r="B766" s="21"/>
      <c r="C766" s="35"/>
      <c r="D766" s="21"/>
      <c r="E766" s="36"/>
      <c r="F766" s="22"/>
      <c r="G766" s="37"/>
      <c r="H766" s="38"/>
      <c r="I766" s="24"/>
      <c r="J766" s="39"/>
      <c r="K766" s="23"/>
      <c r="L766" s="181"/>
      <c r="M766" s="186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</row>
    <row r="767" spans="1:25" ht="15.75" customHeight="1" x14ac:dyDescent="0.25">
      <c r="A767" s="11"/>
      <c r="B767" s="21"/>
      <c r="C767" s="35"/>
      <c r="D767" s="21"/>
      <c r="E767" s="36"/>
      <c r="F767" s="22"/>
      <c r="G767" s="37"/>
      <c r="H767" s="38"/>
      <c r="I767" s="24"/>
      <c r="J767" s="39"/>
      <c r="K767" s="23"/>
      <c r="L767" s="181"/>
      <c r="M767" s="186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</row>
    <row r="768" spans="1:25" ht="15.75" customHeight="1" x14ac:dyDescent="0.25">
      <c r="A768" s="11"/>
      <c r="B768" s="21"/>
      <c r="C768" s="35"/>
      <c r="D768" s="21"/>
      <c r="E768" s="36"/>
      <c r="F768" s="22"/>
      <c r="G768" s="37"/>
      <c r="H768" s="38"/>
      <c r="I768" s="24"/>
      <c r="J768" s="39"/>
      <c r="K768" s="23"/>
      <c r="L768" s="181"/>
      <c r="M768" s="186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</row>
    <row r="769" spans="1:25" ht="15.75" customHeight="1" x14ac:dyDescent="0.25">
      <c r="A769" s="11"/>
      <c r="B769" s="21"/>
      <c r="C769" s="35"/>
      <c r="D769" s="21"/>
      <c r="E769" s="36"/>
      <c r="F769" s="22"/>
      <c r="G769" s="37"/>
      <c r="H769" s="38"/>
      <c r="I769" s="24"/>
      <c r="J769" s="39"/>
      <c r="K769" s="23"/>
      <c r="L769" s="181"/>
      <c r="M769" s="186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</row>
    <row r="770" spans="1:25" ht="15.75" customHeight="1" x14ac:dyDescent="0.25">
      <c r="A770" s="11"/>
      <c r="B770" s="21"/>
      <c r="C770" s="35"/>
      <c r="D770" s="21"/>
      <c r="E770" s="36"/>
      <c r="F770" s="22"/>
      <c r="G770" s="37"/>
      <c r="H770" s="38"/>
      <c r="I770" s="24"/>
      <c r="J770" s="39"/>
      <c r="K770" s="23"/>
      <c r="L770" s="181"/>
      <c r="M770" s="186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</row>
    <row r="771" spans="1:25" ht="15.75" customHeight="1" x14ac:dyDescent="0.25">
      <c r="A771" s="11"/>
      <c r="B771" s="21"/>
      <c r="C771" s="35"/>
      <c r="D771" s="21"/>
      <c r="E771" s="36"/>
      <c r="F771" s="22"/>
      <c r="G771" s="37"/>
      <c r="H771" s="38"/>
      <c r="I771" s="24"/>
      <c r="J771" s="39"/>
      <c r="K771" s="23"/>
      <c r="L771" s="181"/>
      <c r="M771" s="186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</row>
    <row r="772" spans="1:25" ht="15.75" customHeight="1" x14ac:dyDescent="0.25">
      <c r="A772" s="11"/>
      <c r="B772" s="21"/>
      <c r="C772" s="35"/>
      <c r="D772" s="21"/>
      <c r="E772" s="36"/>
      <c r="F772" s="22"/>
      <c r="G772" s="37"/>
      <c r="H772" s="38"/>
      <c r="I772" s="24"/>
      <c r="J772" s="39"/>
      <c r="K772" s="23"/>
      <c r="L772" s="181"/>
      <c r="M772" s="186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</row>
    <row r="773" spans="1:25" ht="15.75" customHeight="1" x14ac:dyDescent="0.25">
      <c r="A773" s="11"/>
      <c r="B773" s="21"/>
      <c r="C773" s="35"/>
      <c r="D773" s="21"/>
      <c r="E773" s="36"/>
      <c r="F773" s="22"/>
      <c r="G773" s="37"/>
      <c r="H773" s="38"/>
      <c r="I773" s="24"/>
      <c r="J773" s="39"/>
      <c r="K773" s="23"/>
      <c r="L773" s="181"/>
      <c r="M773" s="186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</row>
    <row r="774" spans="1:25" ht="15.75" customHeight="1" x14ac:dyDescent="0.25">
      <c r="A774" s="11"/>
      <c r="B774" s="21"/>
      <c r="C774" s="35"/>
      <c r="D774" s="21"/>
      <c r="E774" s="36"/>
      <c r="F774" s="22"/>
      <c r="G774" s="37"/>
      <c r="H774" s="38"/>
      <c r="I774" s="24"/>
      <c r="J774" s="39"/>
      <c r="K774" s="23"/>
      <c r="L774" s="181"/>
      <c r="M774" s="186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</row>
    <row r="775" spans="1:25" ht="15.75" customHeight="1" x14ac:dyDescent="0.25">
      <c r="A775" s="11"/>
      <c r="B775" s="21"/>
      <c r="C775" s="35"/>
      <c r="D775" s="21"/>
      <c r="E775" s="36"/>
      <c r="F775" s="22"/>
      <c r="G775" s="37"/>
      <c r="H775" s="38"/>
      <c r="I775" s="24"/>
      <c r="J775" s="39"/>
      <c r="K775" s="23"/>
      <c r="L775" s="181"/>
      <c r="M775" s="186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</row>
    <row r="776" spans="1:25" ht="15.75" customHeight="1" x14ac:dyDescent="0.25">
      <c r="A776" s="11"/>
      <c r="B776" s="21"/>
      <c r="C776" s="35"/>
      <c r="D776" s="21"/>
      <c r="E776" s="36"/>
      <c r="F776" s="22"/>
      <c r="G776" s="37"/>
      <c r="H776" s="38"/>
      <c r="I776" s="24"/>
      <c r="J776" s="39"/>
      <c r="K776" s="23"/>
      <c r="L776" s="181"/>
      <c r="M776" s="186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</row>
    <row r="777" spans="1:25" ht="15.75" customHeight="1" x14ac:dyDescent="0.25">
      <c r="A777" s="11"/>
      <c r="B777" s="21"/>
      <c r="C777" s="35"/>
      <c r="D777" s="21"/>
      <c r="E777" s="36"/>
      <c r="F777" s="22"/>
      <c r="G777" s="37"/>
      <c r="H777" s="38"/>
      <c r="I777" s="24"/>
      <c r="J777" s="39"/>
      <c r="K777" s="23"/>
      <c r="L777" s="181"/>
      <c r="M777" s="186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</row>
    <row r="778" spans="1:25" ht="15.75" customHeight="1" x14ac:dyDescent="0.25">
      <c r="A778" s="11"/>
      <c r="B778" s="21"/>
      <c r="C778" s="35"/>
      <c r="D778" s="21"/>
      <c r="E778" s="36"/>
      <c r="F778" s="22"/>
      <c r="G778" s="37"/>
      <c r="H778" s="38"/>
      <c r="I778" s="24"/>
      <c r="J778" s="39"/>
      <c r="K778" s="23"/>
      <c r="L778" s="181"/>
      <c r="M778" s="186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</row>
    <row r="779" spans="1:25" ht="15.75" customHeight="1" x14ac:dyDescent="0.25">
      <c r="A779" s="11"/>
      <c r="B779" s="21"/>
      <c r="C779" s="35"/>
      <c r="D779" s="21"/>
      <c r="E779" s="36"/>
      <c r="F779" s="22"/>
      <c r="G779" s="37"/>
      <c r="H779" s="38"/>
      <c r="I779" s="24"/>
      <c r="J779" s="39"/>
      <c r="K779" s="23"/>
      <c r="L779" s="181"/>
      <c r="M779" s="186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</row>
    <row r="780" spans="1:25" ht="15.75" customHeight="1" x14ac:dyDescent="0.25">
      <c r="A780" s="11"/>
      <c r="B780" s="21"/>
      <c r="C780" s="35"/>
      <c r="D780" s="21"/>
      <c r="E780" s="36"/>
      <c r="F780" s="22"/>
      <c r="G780" s="37"/>
      <c r="H780" s="38"/>
      <c r="I780" s="24"/>
      <c r="J780" s="39"/>
      <c r="K780" s="23"/>
      <c r="L780" s="181"/>
      <c r="M780" s="186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</row>
    <row r="781" spans="1:25" ht="15.75" customHeight="1" x14ac:dyDescent="0.25">
      <c r="A781" s="11"/>
      <c r="B781" s="21"/>
      <c r="C781" s="35"/>
      <c r="D781" s="21"/>
      <c r="E781" s="36"/>
      <c r="F781" s="22"/>
      <c r="G781" s="37"/>
      <c r="H781" s="38"/>
      <c r="I781" s="24"/>
      <c r="J781" s="39"/>
      <c r="K781" s="23"/>
      <c r="L781" s="181"/>
      <c r="M781" s="186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</row>
    <row r="782" spans="1:25" ht="15.75" customHeight="1" x14ac:dyDescent="0.25">
      <c r="A782" s="11"/>
      <c r="B782" s="21"/>
      <c r="C782" s="35"/>
      <c r="D782" s="21"/>
      <c r="E782" s="36"/>
      <c r="F782" s="22"/>
      <c r="G782" s="37"/>
      <c r="H782" s="38"/>
      <c r="I782" s="24"/>
      <c r="J782" s="39"/>
      <c r="K782" s="23"/>
      <c r="L782" s="181"/>
      <c r="M782" s="186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</row>
    <row r="783" spans="1:25" ht="15.75" customHeight="1" x14ac:dyDescent="0.25">
      <c r="A783" s="11"/>
      <c r="B783" s="21"/>
      <c r="C783" s="35"/>
      <c r="D783" s="21"/>
      <c r="E783" s="36"/>
      <c r="F783" s="22"/>
      <c r="G783" s="37"/>
      <c r="H783" s="38"/>
      <c r="I783" s="24"/>
      <c r="J783" s="39"/>
      <c r="K783" s="23"/>
      <c r="L783" s="181"/>
      <c r="M783" s="186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</row>
    <row r="784" spans="1:25" ht="15.75" customHeight="1" x14ac:dyDescent="0.25">
      <c r="A784" s="11"/>
      <c r="B784" s="21"/>
      <c r="C784" s="35"/>
      <c r="D784" s="21"/>
      <c r="E784" s="36"/>
      <c r="F784" s="22"/>
      <c r="G784" s="37"/>
      <c r="H784" s="38"/>
      <c r="I784" s="24"/>
      <c r="J784" s="39"/>
      <c r="K784" s="23"/>
      <c r="L784" s="181"/>
      <c r="M784" s="186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</row>
    <row r="785" spans="1:25" ht="15.75" customHeight="1" x14ac:dyDescent="0.25">
      <c r="A785" s="11"/>
      <c r="B785" s="21"/>
      <c r="C785" s="35"/>
      <c r="D785" s="21"/>
      <c r="E785" s="36"/>
      <c r="F785" s="22"/>
      <c r="G785" s="37"/>
      <c r="H785" s="38"/>
      <c r="I785" s="24"/>
      <c r="J785" s="39"/>
      <c r="K785" s="23"/>
      <c r="L785" s="181"/>
      <c r="M785" s="186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</row>
    <row r="786" spans="1:25" ht="15.75" customHeight="1" x14ac:dyDescent="0.25">
      <c r="A786" s="11"/>
      <c r="B786" s="21"/>
      <c r="C786" s="35"/>
      <c r="D786" s="21"/>
      <c r="E786" s="36"/>
      <c r="F786" s="22"/>
      <c r="G786" s="37"/>
      <c r="H786" s="38"/>
      <c r="I786" s="24"/>
      <c r="J786" s="39"/>
      <c r="K786" s="23"/>
      <c r="L786" s="181"/>
      <c r="M786" s="186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</row>
    <row r="787" spans="1:25" ht="15.75" customHeight="1" x14ac:dyDescent="0.25">
      <c r="A787" s="11"/>
      <c r="B787" s="21"/>
      <c r="C787" s="35"/>
      <c r="D787" s="21"/>
      <c r="E787" s="36"/>
      <c r="F787" s="22"/>
      <c r="G787" s="37"/>
      <c r="H787" s="38"/>
      <c r="I787" s="24"/>
      <c r="J787" s="39"/>
      <c r="K787" s="23"/>
      <c r="L787" s="181"/>
      <c r="M787" s="186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</row>
    <row r="788" spans="1:25" ht="15.75" customHeight="1" x14ac:dyDescent="0.25">
      <c r="A788" s="11"/>
      <c r="B788" s="21"/>
      <c r="C788" s="35"/>
      <c r="D788" s="21"/>
      <c r="E788" s="36"/>
      <c r="F788" s="22"/>
      <c r="G788" s="37"/>
      <c r="H788" s="38"/>
      <c r="I788" s="24"/>
      <c r="J788" s="39"/>
      <c r="K788" s="23"/>
      <c r="L788" s="181"/>
      <c r="M788" s="186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</row>
    <row r="789" spans="1:25" ht="15.75" customHeight="1" x14ac:dyDescent="0.25">
      <c r="A789" s="11"/>
      <c r="B789" s="21"/>
      <c r="C789" s="35"/>
      <c r="D789" s="21"/>
      <c r="E789" s="36"/>
      <c r="F789" s="22"/>
      <c r="G789" s="37"/>
      <c r="H789" s="38"/>
      <c r="I789" s="24"/>
      <c r="J789" s="39"/>
      <c r="K789" s="23"/>
      <c r="L789" s="181"/>
      <c r="M789" s="186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</row>
    <row r="790" spans="1:25" ht="15.75" customHeight="1" x14ac:dyDescent="0.25">
      <c r="A790" s="11"/>
      <c r="B790" s="21"/>
      <c r="C790" s="35"/>
      <c r="D790" s="21"/>
      <c r="E790" s="36"/>
      <c r="F790" s="22"/>
      <c r="G790" s="37"/>
      <c r="H790" s="38"/>
      <c r="I790" s="24"/>
      <c r="J790" s="39"/>
      <c r="K790" s="23"/>
      <c r="L790" s="181"/>
      <c r="M790" s="186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</row>
    <row r="791" spans="1:25" ht="15.75" customHeight="1" x14ac:dyDescent="0.25">
      <c r="A791" s="11"/>
      <c r="B791" s="21"/>
      <c r="C791" s="35"/>
      <c r="D791" s="21"/>
      <c r="E791" s="36"/>
      <c r="F791" s="22"/>
      <c r="G791" s="37"/>
      <c r="H791" s="38"/>
      <c r="I791" s="24"/>
      <c r="J791" s="39"/>
      <c r="K791" s="23"/>
      <c r="L791" s="181"/>
      <c r="M791" s="186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</row>
    <row r="792" spans="1:25" ht="15.75" customHeight="1" x14ac:dyDescent="0.25">
      <c r="A792" s="11"/>
      <c r="B792" s="21"/>
      <c r="C792" s="35"/>
      <c r="D792" s="21"/>
      <c r="E792" s="36"/>
      <c r="F792" s="22"/>
      <c r="G792" s="37"/>
      <c r="H792" s="38"/>
      <c r="I792" s="24"/>
      <c r="J792" s="39"/>
      <c r="K792" s="23"/>
      <c r="L792" s="181"/>
      <c r="M792" s="186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</row>
    <row r="793" spans="1:25" ht="15.75" customHeight="1" x14ac:dyDescent="0.25">
      <c r="A793" s="11"/>
      <c r="B793" s="21"/>
      <c r="C793" s="35"/>
      <c r="D793" s="21"/>
      <c r="E793" s="36"/>
      <c r="F793" s="22"/>
      <c r="G793" s="37"/>
      <c r="H793" s="38"/>
      <c r="I793" s="24"/>
      <c r="J793" s="39"/>
      <c r="K793" s="23"/>
      <c r="L793" s="181"/>
      <c r="M793" s="186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</row>
    <row r="794" spans="1:25" ht="15.75" customHeight="1" x14ac:dyDescent="0.25">
      <c r="A794" s="11"/>
      <c r="B794" s="21"/>
      <c r="C794" s="35"/>
      <c r="D794" s="21"/>
      <c r="E794" s="36"/>
      <c r="F794" s="22"/>
      <c r="G794" s="37"/>
      <c r="H794" s="38"/>
      <c r="I794" s="24"/>
      <c r="J794" s="39"/>
      <c r="K794" s="23"/>
      <c r="L794" s="181"/>
      <c r="M794" s="186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</row>
    <row r="795" spans="1:25" ht="15.75" customHeight="1" x14ac:dyDescent="0.25">
      <c r="A795" s="11"/>
      <c r="B795" s="21"/>
      <c r="C795" s="35"/>
      <c r="D795" s="21"/>
      <c r="E795" s="36"/>
      <c r="F795" s="22"/>
      <c r="G795" s="37"/>
      <c r="H795" s="38"/>
      <c r="I795" s="24"/>
      <c r="J795" s="39"/>
      <c r="K795" s="23"/>
      <c r="L795" s="181"/>
      <c r="M795" s="186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</row>
    <row r="796" spans="1:25" ht="15.75" customHeight="1" x14ac:dyDescent="0.25">
      <c r="A796" s="11"/>
      <c r="B796" s="21"/>
      <c r="C796" s="35"/>
      <c r="D796" s="21"/>
      <c r="E796" s="36"/>
      <c r="F796" s="22"/>
      <c r="G796" s="37"/>
      <c r="H796" s="38"/>
      <c r="I796" s="24"/>
      <c r="J796" s="39"/>
      <c r="K796" s="23"/>
      <c r="L796" s="181"/>
      <c r="M796" s="186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</row>
    <row r="797" spans="1:25" ht="15.75" customHeight="1" x14ac:dyDescent="0.25">
      <c r="A797" s="11"/>
      <c r="B797" s="21"/>
      <c r="C797" s="35"/>
      <c r="D797" s="21"/>
      <c r="E797" s="36"/>
      <c r="F797" s="22"/>
      <c r="G797" s="37"/>
      <c r="H797" s="38"/>
      <c r="I797" s="24"/>
      <c r="J797" s="39"/>
      <c r="K797" s="23"/>
      <c r="L797" s="181"/>
      <c r="M797" s="186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</row>
    <row r="798" spans="1:25" ht="15.75" customHeight="1" x14ac:dyDescent="0.25">
      <c r="A798" s="11"/>
      <c r="B798" s="21"/>
      <c r="C798" s="35"/>
      <c r="D798" s="21"/>
      <c r="E798" s="36"/>
      <c r="F798" s="22"/>
      <c r="G798" s="37"/>
      <c r="H798" s="38"/>
      <c r="I798" s="24"/>
      <c r="J798" s="39"/>
      <c r="K798" s="23"/>
      <c r="L798" s="181"/>
      <c r="M798" s="186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</row>
    <row r="799" spans="1:25" ht="15.75" customHeight="1" x14ac:dyDescent="0.25">
      <c r="A799" s="11"/>
      <c r="B799" s="21"/>
      <c r="C799" s="35"/>
      <c r="D799" s="21"/>
      <c r="E799" s="36"/>
      <c r="F799" s="22"/>
      <c r="G799" s="37"/>
      <c r="H799" s="38"/>
      <c r="I799" s="24"/>
      <c r="J799" s="39"/>
      <c r="K799" s="23"/>
      <c r="L799" s="181"/>
      <c r="M799" s="186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</row>
    <row r="800" spans="1:25" ht="15.75" customHeight="1" x14ac:dyDescent="0.25">
      <c r="A800" s="11"/>
      <c r="B800" s="21"/>
      <c r="C800" s="35"/>
      <c r="D800" s="21"/>
      <c r="E800" s="36"/>
      <c r="F800" s="22"/>
      <c r="G800" s="37"/>
      <c r="H800" s="38"/>
      <c r="I800" s="24"/>
      <c r="J800" s="39"/>
      <c r="K800" s="23"/>
      <c r="L800" s="181"/>
      <c r="M800" s="186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</row>
    <row r="801" spans="1:25" ht="15.75" customHeight="1" x14ac:dyDescent="0.25">
      <c r="A801" s="11"/>
      <c r="B801" s="21"/>
      <c r="C801" s="35"/>
      <c r="D801" s="21"/>
      <c r="E801" s="36"/>
      <c r="F801" s="22"/>
      <c r="G801" s="37"/>
      <c r="H801" s="38"/>
      <c r="I801" s="24"/>
      <c r="J801" s="39"/>
      <c r="K801" s="23"/>
      <c r="L801" s="181"/>
      <c r="M801" s="186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</row>
    <row r="802" spans="1:25" ht="15.75" customHeight="1" x14ac:dyDescent="0.25">
      <c r="A802" s="11"/>
      <c r="B802" s="21"/>
      <c r="C802" s="35"/>
      <c r="D802" s="21"/>
      <c r="E802" s="36"/>
      <c r="F802" s="22"/>
      <c r="G802" s="37"/>
      <c r="H802" s="38"/>
      <c r="I802" s="24"/>
      <c r="J802" s="39"/>
      <c r="K802" s="23"/>
      <c r="L802" s="181"/>
      <c r="M802" s="186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</row>
    <row r="803" spans="1:25" ht="15.75" customHeight="1" x14ac:dyDescent="0.25">
      <c r="A803" s="11"/>
      <c r="B803" s="21"/>
      <c r="C803" s="35"/>
      <c r="D803" s="21"/>
      <c r="E803" s="36"/>
      <c r="F803" s="22"/>
      <c r="G803" s="37"/>
      <c r="H803" s="38"/>
      <c r="I803" s="24"/>
      <c r="J803" s="39"/>
      <c r="K803" s="23"/>
      <c r="L803" s="181"/>
      <c r="M803" s="186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</row>
    <row r="804" spans="1:25" ht="15.75" customHeight="1" x14ac:dyDescent="0.25">
      <c r="A804" s="11"/>
      <c r="B804" s="21"/>
      <c r="C804" s="35"/>
      <c r="D804" s="21"/>
      <c r="E804" s="36"/>
      <c r="F804" s="22"/>
      <c r="G804" s="37"/>
      <c r="H804" s="38"/>
      <c r="I804" s="24"/>
      <c r="J804" s="39"/>
      <c r="K804" s="23"/>
      <c r="L804" s="181"/>
      <c r="M804" s="186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</row>
    <row r="805" spans="1:25" ht="15.75" customHeight="1" x14ac:dyDescent="0.25">
      <c r="A805" s="11"/>
      <c r="B805" s="21"/>
      <c r="C805" s="35"/>
      <c r="D805" s="21"/>
      <c r="E805" s="36"/>
      <c r="F805" s="22"/>
      <c r="G805" s="37"/>
      <c r="H805" s="38"/>
      <c r="I805" s="24"/>
      <c r="J805" s="39"/>
      <c r="K805" s="23"/>
      <c r="L805" s="181"/>
      <c r="M805" s="186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</row>
    <row r="806" spans="1:25" ht="15.75" customHeight="1" x14ac:dyDescent="0.25">
      <c r="A806" s="11"/>
      <c r="B806" s="21"/>
      <c r="C806" s="35"/>
      <c r="D806" s="21"/>
      <c r="E806" s="36"/>
      <c r="F806" s="22"/>
      <c r="G806" s="37"/>
      <c r="H806" s="38"/>
      <c r="I806" s="24"/>
      <c r="J806" s="39"/>
      <c r="K806" s="23"/>
      <c r="L806" s="181"/>
      <c r="M806" s="186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</row>
    <row r="807" spans="1:25" ht="15.75" customHeight="1" x14ac:dyDescent="0.25">
      <c r="A807" s="11"/>
      <c r="B807" s="21"/>
      <c r="C807" s="35"/>
      <c r="D807" s="21"/>
      <c r="E807" s="36"/>
      <c r="F807" s="22"/>
      <c r="G807" s="37"/>
      <c r="H807" s="38"/>
      <c r="I807" s="24"/>
      <c r="J807" s="39"/>
      <c r="K807" s="23"/>
      <c r="L807" s="181"/>
      <c r="M807" s="186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</row>
    <row r="808" spans="1:25" ht="15.75" customHeight="1" x14ac:dyDescent="0.25">
      <c r="A808" s="11"/>
      <c r="B808" s="21"/>
      <c r="C808" s="35"/>
      <c r="D808" s="21"/>
      <c r="E808" s="36"/>
      <c r="F808" s="22"/>
      <c r="G808" s="37"/>
      <c r="H808" s="38"/>
      <c r="I808" s="24"/>
      <c r="J808" s="39"/>
      <c r="K808" s="23"/>
      <c r="L808" s="181"/>
      <c r="M808" s="186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</row>
    <row r="809" spans="1:25" ht="15.75" customHeight="1" x14ac:dyDescent="0.25">
      <c r="A809" s="11"/>
      <c r="B809" s="21"/>
      <c r="C809" s="35"/>
      <c r="D809" s="21"/>
      <c r="E809" s="36"/>
      <c r="F809" s="22"/>
      <c r="G809" s="37"/>
      <c r="H809" s="38"/>
      <c r="I809" s="24"/>
      <c r="J809" s="39"/>
      <c r="K809" s="23"/>
      <c r="L809" s="181"/>
      <c r="M809" s="186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</row>
    <row r="810" spans="1:25" ht="15.75" customHeight="1" x14ac:dyDescent="0.25">
      <c r="A810" s="11"/>
      <c r="B810" s="21"/>
      <c r="C810" s="35"/>
      <c r="D810" s="21"/>
      <c r="E810" s="36"/>
      <c r="F810" s="22"/>
      <c r="G810" s="37"/>
      <c r="H810" s="38"/>
      <c r="I810" s="24"/>
      <c r="J810" s="39"/>
      <c r="K810" s="23"/>
      <c r="L810" s="181"/>
      <c r="M810" s="186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</row>
    <row r="811" spans="1:25" ht="15.75" customHeight="1" x14ac:dyDescent="0.25">
      <c r="A811" s="11"/>
      <c r="B811" s="21"/>
      <c r="C811" s="35"/>
      <c r="D811" s="21"/>
      <c r="E811" s="36"/>
      <c r="F811" s="22"/>
      <c r="G811" s="37"/>
      <c r="H811" s="38"/>
      <c r="I811" s="24"/>
      <c r="J811" s="39"/>
      <c r="K811" s="23"/>
      <c r="L811" s="181"/>
      <c r="M811" s="186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</row>
    <row r="812" spans="1:25" ht="15.75" customHeight="1" x14ac:dyDescent="0.25">
      <c r="A812" s="11"/>
      <c r="B812" s="21"/>
      <c r="C812" s="35"/>
      <c r="D812" s="21"/>
      <c r="E812" s="36"/>
      <c r="F812" s="22"/>
      <c r="G812" s="37"/>
      <c r="H812" s="38"/>
      <c r="I812" s="24"/>
      <c r="J812" s="39"/>
      <c r="K812" s="23"/>
      <c r="L812" s="181"/>
      <c r="M812" s="186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</row>
    <row r="813" spans="1:25" ht="15.75" customHeight="1" x14ac:dyDescent="0.25">
      <c r="A813" s="11"/>
      <c r="B813" s="21"/>
      <c r="C813" s="35"/>
      <c r="D813" s="21"/>
      <c r="E813" s="36"/>
      <c r="F813" s="22"/>
      <c r="G813" s="37"/>
      <c r="H813" s="38"/>
      <c r="I813" s="24"/>
      <c r="J813" s="39"/>
      <c r="K813" s="23"/>
      <c r="L813" s="181"/>
      <c r="M813" s="186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</row>
    <row r="814" spans="1:25" ht="15.75" customHeight="1" x14ac:dyDescent="0.25">
      <c r="A814" s="11"/>
      <c r="B814" s="21"/>
      <c r="C814" s="35"/>
      <c r="D814" s="21"/>
      <c r="E814" s="36"/>
      <c r="F814" s="22"/>
      <c r="G814" s="37"/>
      <c r="H814" s="38"/>
      <c r="I814" s="24"/>
      <c r="J814" s="39"/>
      <c r="K814" s="23"/>
      <c r="L814" s="181"/>
      <c r="M814" s="186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</row>
    <row r="815" spans="1:25" ht="15.75" customHeight="1" x14ac:dyDescent="0.25">
      <c r="A815" s="11"/>
      <c r="B815" s="21"/>
      <c r="C815" s="35"/>
      <c r="D815" s="21"/>
      <c r="E815" s="36"/>
      <c r="F815" s="22"/>
      <c r="G815" s="37"/>
      <c r="H815" s="38"/>
      <c r="I815" s="24"/>
      <c r="J815" s="39"/>
      <c r="K815" s="23"/>
      <c r="L815" s="181"/>
      <c r="M815" s="186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</row>
    <row r="816" spans="1:25" ht="15.75" customHeight="1" x14ac:dyDescent="0.25">
      <c r="A816" s="11"/>
      <c r="B816" s="21"/>
      <c r="C816" s="35"/>
      <c r="D816" s="21"/>
      <c r="E816" s="36"/>
      <c r="F816" s="22"/>
      <c r="G816" s="37"/>
      <c r="H816" s="38"/>
      <c r="I816" s="24"/>
      <c r="J816" s="39"/>
      <c r="K816" s="23"/>
      <c r="L816" s="181"/>
      <c r="M816" s="186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</row>
    <row r="817" spans="1:25" ht="15.75" customHeight="1" x14ac:dyDescent="0.25">
      <c r="A817" s="11"/>
      <c r="B817" s="21"/>
      <c r="C817" s="35"/>
      <c r="D817" s="21"/>
      <c r="E817" s="36"/>
      <c r="F817" s="22"/>
      <c r="G817" s="37"/>
      <c r="H817" s="38"/>
      <c r="I817" s="24"/>
      <c r="J817" s="39"/>
      <c r="K817" s="23"/>
      <c r="L817" s="181"/>
      <c r="M817" s="186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</row>
    <row r="818" spans="1:25" ht="15.75" customHeight="1" x14ac:dyDescent="0.25">
      <c r="A818" s="11"/>
      <c r="B818" s="21"/>
      <c r="C818" s="35"/>
      <c r="D818" s="21"/>
      <c r="E818" s="36"/>
      <c r="F818" s="22"/>
      <c r="G818" s="37"/>
      <c r="H818" s="38"/>
      <c r="I818" s="24"/>
      <c r="J818" s="39"/>
      <c r="K818" s="23"/>
      <c r="L818" s="181"/>
      <c r="M818" s="186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</row>
    <row r="819" spans="1:25" ht="15.75" customHeight="1" x14ac:dyDescent="0.25">
      <c r="A819" s="11"/>
      <c r="B819" s="21"/>
      <c r="C819" s="35"/>
      <c r="D819" s="21"/>
      <c r="E819" s="36"/>
      <c r="F819" s="22"/>
      <c r="G819" s="37"/>
      <c r="H819" s="38"/>
      <c r="I819" s="24"/>
      <c r="J819" s="39"/>
      <c r="K819" s="23"/>
      <c r="L819" s="181"/>
      <c r="M819" s="186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</row>
    <row r="820" spans="1:25" ht="15.75" customHeight="1" x14ac:dyDescent="0.25">
      <c r="A820" s="11"/>
      <c r="B820" s="21"/>
      <c r="C820" s="35"/>
      <c r="D820" s="21"/>
      <c r="E820" s="36"/>
      <c r="F820" s="22"/>
      <c r="G820" s="37"/>
      <c r="H820" s="38"/>
      <c r="I820" s="24"/>
      <c r="J820" s="39"/>
      <c r="K820" s="23"/>
      <c r="L820" s="181"/>
      <c r="M820" s="186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</row>
    <row r="821" spans="1:25" ht="15.75" customHeight="1" x14ac:dyDescent="0.25">
      <c r="A821" s="11"/>
      <c r="B821" s="21"/>
      <c r="C821" s="35"/>
      <c r="D821" s="21"/>
      <c r="E821" s="36"/>
      <c r="F821" s="22"/>
      <c r="G821" s="37"/>
      <c r="H821" s="38"/>
      <c r="I821" s="24"/>
      <c r="J821" s="39"/>
      <c r="K821" s="23"/>
      <c r="L821" s="181"/>
      <c r="M821" s="186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</row>
    <row r="822" spans="1:25" ht="15.75" customHeight="1" x14ac:dyDescent="0.25">
      <c r="A822" s="11"/>
      <c r="B822" s="21"/>
      <c r="C822" s="35"/>
      <c r="D822" s="21"/>
      <c r="E822" s="36"/>
      <c r="F822" s="22"/>
      <c r="G822" s="37"/>
      <c r="H822" s="38"/>
      <c r="I822" s="24"/>
      <c r="J822" s="39"/>
      <c r="K822" s="23"/>
      <c r="L822" s="181"/>
      <c r="M822" s="186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</row>
    <row r="823" spans="1:25" ht="15.75" customHeight="1" x14ac:dyDescent="0.25">
      <c r="A823" s="11"/>
      <c r="B823" s="21"/>
      <c r="C823" s="35"/>
      <c r="D823" s="21"/>
      <c r="E823" s="36"/>
      <c r="F823" s="22"/>
      <c r="G823" s="37"/>
      <c r="H823" s="38"/>
      <c r="I823" s="24"/>
      <c r="J823" s="39"/>
      <c r="K823" s="23"/>
      <c r="L823" s="181"/>
      <c r="M823" s="186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</row>
    <row r="824" spans="1:25" ht="15.75" customHeight="1" x14ac:dyDescent="0.25">
      <c r="A824" s="11"/>
      <c r="B824" s="21"/>
      <c r="C824" s="35"/>
      <c r="D824" s="21"/>
      <c r="E824" s="36"/>
      <c r="F824" s="22"/>
      <c r="G824" s="37"/>
      <c r="H824" s="38"/>
      <c r="I824" s="24"/>
      <c r="J824" s="39"/>
      <c r="K824" s="23"/>
      <c r="L824" s="181"/>
      <c r="M824" s="186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</row>
    <row r="825" spans="1:25" ht="15.75" customHeight="1" x14ac:dyDescent="0.25">
      <c r="A825" s="11"/>
      <c r="B825" s="21"/>
      <c r="C825" s="35"/>
      <c r="D825" s="21"/>
      <c r="E825" s="36"/>
      <c r="F825" s="22"/>
      <c r="G825" s="37"/>
      <c r="H825" s="38"/>
      <c r="I825" s="24"/>
      <c r="J825" s="39"/>
      <c r="K825" s="23"/>
      <c r="L825" s="181"/>
      <c r="M825" s="186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</row>
    <row r="826" spans="1:25" ht="15.75" customHeight="1" x14ac:dyDescent="0.25">
      <c r="A826" s="11"/>
      <c r="B826" s="21"/>
      <c r="C826" s="35"/>
      <c r="D826" s="21"/>
      <c r="E826" s="36"/>
      <c r="F826" s="22"/>
      <c r="G826" s="37"/>
      <c r="H826" s="38"/>
      <c r="I826" s="24"/>
      <c r="J826" s="39"/>
      <c r="K826" s="23"/>
      <c r="L826" s="181"/>
      <c r="M826" s="186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</row>
    <row r="827" spans="1:25" ht="15.75" customHeight="1" x14ac:dyDescent="0.25">
      <c r="A827" s="11"/>
      <c r="B827" s="21"/>
      <c r="C827" s="35"/>
      <c r="D827" s="21"/>
      <c r="E827" s="36"/>
      <c r="F827" s="22"/>
      <c r="G827" s="37"/>
      <c r="H827" s="38"/>
      <c r="I827" s="24"/>
      <c r="J827" s="39"/>
      <c r="K827" s="23"/>
      <c r="L827" s="181"/>
      <c r="M827" s="186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</row>
    <row r="828" spans="1:25" ht="15.75" customHeight="1" x14ac:dyDescent="0.25">
      <c r="A828" s="11"/>
      <c r="B828" s="21"/>
      <c r="C828" s="35"/>
      <c r="D828" s="21"/>
      <c r="E828" s="36"/>
      <c r="F828" s="22"/>
      <c r="G828" s="37"/>
      <c r="H828" s="38"/>
      <c r="I828" s="24"/>
      <c r="J828" s="39"/>
      <c r="K828" s="23"/>
      <c r="L828" s="181"/>
      <c r="M828" s="186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</row>
    <row r="829" spans="1:25" ht="15.75" customHeight="1" x14ac:dyDescent="0.25">
      <c r="A829" s="11"/>
      <c r="B829" s="21"/>
      <c r="C829" s="35"/>
      <c r="D829" s="21"/>
      <c r="E829" s="36"/>
      <c r="F829" s="22"/>
      <c r="G829" s="37"/>
      <c r="H829" s="38"/>
      <c r="I829" s="24"/>
      <c r="J829" s="39"/>
      <c r="K829" s="23"/>
      <c r="L829" s="181"/>
      <c r="M829" s="186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</row>
    <row r="830" spans="1:25" ht="15.75" customHeight="1" x14ac:dyDescent="0.25">
      <c r="A830" s="11"/>
      <c r="B830" s="21"/>
      <c r="C830" s="35"/>
      <c r="D830" s="21"/>
      <c r="E830" s="36"/>
      <c r="F830" s="22"/>
      <c r="G830" s="37"/>
      <c r="H830" s="38"/>
      <c r="I830" s="24"/>
      <c r="J830" s="39"/>
      <c r="K830" s="23"/>
      <c r="L830" s="181"/>
      <c r="M830" s="186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</row>
    <row r="831" spans="1:25" ht="15.75" customHeight="1" x14ac:dyDescent="0.25">
      <c r="A831" s="11"/>
      <c r="B831" s="21"/>
      <c r="C831" s="35"/>
      <c r="D831" s="21"/>
      <c r="E831" s="36"/>
      <c r="F831" s="22"/>
      <c r="G831" s="37"/>
      <c r="H831" s="38"/>
      <c r="I831" s="24"/>
      <c r="J831" s="39"/>
      <c r="K831" s="23"/>
      <c r="L831" s="181"/>
      <c r="M831" s="186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</row>
    <row r="832" spans="1:25" ht="15.75" customHeight="1" x14ac:dyDescent="0.25">
      <c r="A832" s="11"/>
      <c r="B832" s="21"/>
      <c r="C832" s="35"/>
      <c r="D832" s="21"/>
      <c r="E832" s="36"/>
      <c r="F832" s="22"/>
      <c r="G832" s="37"/>
      <c r="H832" s="38"/>
      <c r="I832" s="24"/>
      <c r="J832" s="39"/>
      <c r="K832" s="23"/>
      <c r="L832" s="181"/>
      <c r="M832" s="186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</row>
    <row r="833" spans="1:25" ht="15.75" customHeight="1" x14ac:dyDescent="0.25">
      <c r="A833" s="11"/>
      <c r="B833" s="21"/>
      <c r="C833" s="35"/>
      <c r="D833" s="21"/>
      <c r="E833" s="36"/>
      <c r="F833" s="22"/>
      <c r="G833" s="37"/>
      <c r="H833" s="38"/>
      <c r="I833" s="24"/>
      <c r="J833" s="39"/>
      <c r="K833" s="23"/>
      <c r="L833" s="181"/>
      <c r="M833" s="186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</row>
    <row r="834" spans="1:25" ht="15.75" customHeight="1" x14ac:dyDescent="0.25">
      <c r="A834" s="11"/>
      <c r="B834" s="21"/>
      <c r="C834" s="35"/>
      <c r="D834" s="21"/>
      <c r="E834" s="36"/>
      <c r="F834" s="22"/>
      <c r="G834" s="37"/>
      <c r="H834" s="38"/>
      <c r="I834" s="24"/>
      <c r="J834" s="39"/>
      <c r="K834" s="23"/>
      <c r="L834" s="181"/>
      <c r="M834" s="186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</row>
    <row r="835" spans="1:25" ht="15.75" customHeight="1" x14ac:dyDescent="0.25">
      <c r="A835" s="11"/>
      <c r="B835" s="21"/>
      <c r="C835" s="35"/>
      <c r="D835" s="21"/>
      <c r="E835" s="36"/>
      <c r="F835" s="22"/>
      <c r="G835" s="37"/>
      <c r="H835" s="38"/>
      <c r="I835" s="24"/>
      <c r="J835" s="39"/>
      <c r="K835" s="23"/>
      <c r="L835" s="181"/>
      <c r="M835" s="186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</row>
    <row r="836" spans="1:25" ht="15.75" customHeight="1" x14ac:dyDescent="0.25">
      <c r="A836" s="11"/>
      <c r="B836" s="21"/>
      <c r="C836" s="35"/>
      <c r="D836" s="21"/>
      <c r="E836" s="36"/>
      <c r="F836" s="22"/>
      <c r="G836" s="37"/>
      <c r="H836" s="38"/>
      <c r="I836" s="24"/>
      <c r="J836" s="39"/>
      <c r="K836" s="23"/>
      <c r="L836" s="181"/>
      <c r="M836" s="186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</row>
    <row r="837" spans="1:25" ht="15.75" customHeight="1" x14ac:dyDescent="0.25">
      <c r="A837" s="11"/>
      <c r="B837" s="21"/>
      <c r="C837" s="35"/>
      <c r="D837" s="21"/>
      <c r="E837" s="36"/>
      <c r="F837" s="22"/>
      <c r="G837" s="37"/>
      <c r="H837" s="38"/>
      <c r="I837" s="24"/>
      <c r="J837" s="39"/>
      <c r="K837" s="23"/>
      <c r="L837" s="181"/>
      <c r="M837" s="186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</row>
    <row r="838" spans="1:25" ht="15.75" customHeight="1" x14ac:dyDescent="0.25">
      <c r="A838" s="11"/>
      <c r="B838" s="21"/>
      <c r="C838" s="35"/>
      <c r="D838" s="21"/>
      <c r="E838" s="36"/>
      <c r="F838" s="22"/>
      <c r="G838" s="37"/>
      <c r="H838" s="38"/>
      <c r="I838" s="24"/>
      <c r="J838" s="39"/>
      <c r="K838" s="23"/>
      <c r="L838" s="181"/>
      <c r="M838" s="186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</row>
    <row r="839" spans="1:25" ht="15.75" customHeight="1" x14ac:dyDescent="0.25">
      <c r="A839" s="11"/>
      <c r="B839" s="21"/>
      <c r="C839" s="35"/>
      <c r="D839" s="21"/>
      <c r="E839" s="36"/>
      <c r="F839" s="22"/>
      <c r="G839" s="37"/>
      <c r="H839" s="38"/>
      <c r="I839" s="24"/>
      <c r="J839" s="39"/>
      <c r="K839" s="23"/>
      <c r="L839" s="181"/>
      <c r="M839" s="186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</row>
    <row r="840" spans="1:25" ht="15.75" customHeight="1" x14ac:dyDescent="0.25">
      <c r="A840" s="11"/>
      <c r="B840" s="21"/>
      <c r="C840" s="35"/>
      <c r="D840" s="21"/>
      <c r="E840" s="36"/>
      <c r="F840" s="22"/>
      <c r="G840" s="37"/>
      <c r="H840" s="38"/>
      <c r="I840" s="24"/>
      <c r="J840" s="39"/>
      <c r="K840" s="23"/>
      <c r="L840" s="181"/>
      <c r="M840" s="186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</row>
    <row r="841" spans="1:25" ht="15.75" customHeight="1" x14ac:dyDescent="0.25">
      <c r="A841" s="11"/>
      <c r="B841" s="21"/>
      <c r="C841" s="35"/>
      <c r="D841" s="21"/>
      <c r="E841" s="36"/>
      <c r="F841" s="22"/>
      <c r="G841" s="37"/>
      <c r="H841" s="38"/>
      <c r="I841" s="24"/>
      <c r="J841" s="39"/>
      <c r="K841" s="23"/>
      <c r="L841" s="181"/>
      <c r="M841" s="186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</row>
    <row r="842" spans="1:25" ht="15.75" customHeight="1" x14ac:dyDescent="0.25">
      <c r="A842" s="11"/>
      <c r="B842" s="21"/>
      <c r="C842" s="35"/>
      <c r="D842" s="21"/>
      <c r="E842" s="36"/>
      <c r="F842" s="22"/>
      <c r="G842" s="37"/>
      <c r="H842" s="38"/>
      <c r="I842" s="24"/>
      <c r="J842" s="39"/>
      <c r="K842" s="23"/>
      <c r="L842" s="181"/>
      <c r="M842" s="186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</row>
    <row r="843" spans="1:25" ht="15.75" customHeight="1" x14ac:dyDescent="0.25">
      <c r="A843" s="11"/>
      <c r="B843" s="21"/>
      <c r="C843" s="35"/>
      <c r="D843" s="21"/>
      <c r="E843" s="36"/>
      <c r="F843" s="22"/>
      <c r="G843" s="37"/>
      <c r="H843" s="38"/>
      <c r="I843" s="24"/>
      <c r="J843" s="39"/>
      <c r="K843" s="23"/>
      <c r="L843" s="181"/>
      <c r="M843" s="186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</row>
    <row r="844" spans="1:25" ht="15.75" customHeight="1" x14ac:dyDescent="0.25">
      <c r="A844" s="11"/>
      <c r="B844" s="21"/>
      <c r="C844" s="35"/>
      <c r="D844" s="21"/>
      <c r="E844" s="36"/>
      <c r="F844" s="22"/>
      <c r="G844" s="37"/>
      <c r="H844" s="38"/>
      <c r="I844" s="24"/>
      <c r="J844" s="39"/>
      <c r="K844" s="23"/>
      <c r="L844" s="181"/>
      <c r="M844" s="186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</row>
    <row r="845" spans="1:25" ht="15.75" customHeight="1" x14ac:dyDescent="0.25">
      <c r="A845" s="11"/>
      <c r="B845" s="21"/>
      <c r="C845" s="35"/>
      <c r="D845" s="21"/>
      <c r="E845" s="36"/>
      <c r="F845" s="22"/>
      <c r="G845" s="37"/>
      <c r="H845" s="38"/>
      <c r="I845" s="24"/>
      <c r="J845" s="39"/>
      <c r="K845" s="23"/>
      <c r="L845" s="181"/>
      <c r="M845" s="186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</row>
    <row r="846" spans="1:25" ht="15.75" customHeight="1" x14ac:dyDescent="0.25">
      <c r="A846" s="11"/>
      <c r="B846" s="21"/>
      <c r="C846" s="35"/>
      <c r="D846" s="21"/>
      <c r="E846" s="36"/>
      <c r="F846" s="22"/>
      <c r="G846" s="37"/>
      <c r="H846" s="38"/>
      <c r="I846" s="24"/>
      <c r="J846" s="39"/>
      <c r="K846" s="23"/>
      <c r="L846" s="181"/>
      <c r="M846" s="186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</row>
    <row r="847" spans="1:25" ht="15.75" customHeight="1" x14ac:dyDescent="0.25">
      <c r="A847" s="11"/>
      <c r="B847" s="21"/>
      <c r="C847" s="35"/>
      <c r="D847" s="21"/>
      <c r="E847" s="36"/>
      <c r="F847" s="22"/>
      <c r="G847" s="37"/>
      <c r="H847" s="38"/>
      <c r="I847" s="24"/>
      <c r="J847" s="39"/>
      <c r="K847" s="23"/>
      <c r="L847" s="181"/>
      <c r="M847" s="186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</row>
    <row r="848" spans="1:25" ht="15.75" customHeight="1" x14ac:dyDescent="0.25">
      <c r="A848" s="11"/>
      <c r="B848" s="21"/>
      <c r="C848" s="35"/>
      <c r="D848" s="21"/>
      <c r="E848" s="36"/>
      <c r="F848" s="22"/>
      <c r="G848" s="37"/>
      <c r="H848" s="38"/>
      <c r="I848" s="24"/>
      <c r="J848" s="39"/>
      <c r="K848" s="23"/>
      <c r="L848" s="181"/>
      <c r="M848" s="186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</row>
    <row r="849" spans="1:25" ht="15.75" customHeight="1" x14ac:dyDescent="0.25">
      <c r="A849" s="11"/>
      <c r="B849" s="21"/>
      <c r="C849" s="35"/>
      <c r="D849" s="21"/>
      <c r="E849" s="36"/>
      <c r="F849" s="22"/>
      <c r="G849" s="37"/>
      <c r="H849" s="38"/>
      <c r="I849" s="24"/>
      <c r="J849" s="39"/>
      <c r="K849" s="23"/>
      <c r="L849" s="181"/>
      <c r="M849" s="186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</row>
    <row r="850" spans="1:25" ht="15.75" customHeight="1" x14ac:dyDescent="0.25">
      <c r="A850" s="11"/>
      <c r="B850" s="21"/>
      <c r="C850" s="35"/>
      <c r="D850" s="21"/>
      <c r="E850" s="36"/>
      <c r="F850" s="22"/>
      <c r="G850" s="37"/>
      <c r="H850" s="38"/>
      <c r="I850" s="24"/>
      <c r="J850" s="39"/>
      <c r="K850" s="23"/>
      <c r="L850" s="181"/>
      <c r="M850" s="186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</row>
    <row r="851" spans="1:25" ht="15.75" customHeight="1" x14ac:dyDescent="0.25">
      <c r="A851" s="11"/>
      <c r="B851" s="21"/>
      <c r="C851" s="35"/>
      <c r="D851" s="21"/>
      <c r="E851" s="36"/>
      <c r="F851" s="22"/>
      <c r="G851" s="37"/>
      <c r="H851" s="38"/>
      <c r="I851" s="24"/>
      <c r="J851" s="39"/>
      <c r="K851" s="23"/>
      <c r="L851" s="181"/>
      <c r="M851" s="186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</row>
    <row r="852" spans="1:25" ht="15.75" customHeight="1" x14ac:dyDescent="0.25">
      <c r="A852" s="11"/>
      <c r="B852" s="21"/>
      <c r="C852" s="35"/>
      <c r="D852" s="21"/>
      <c r="E852" s="36"/>
      <c r="F852" s="22"/>
      <c r="G852" s="37"/>
      <c r="H852" s="38"/>
      <c r="I852" s="24"/>
      <c r="J852" s="39"/>
      <c r="K852" s="23"/>
      <c r="L852" s="181"/>
      <c r="M852" s="186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</row>
    <row r="853" spans="1:25" ht="15.75" customHeight="1" x14ac:dyDescent="0.25">
      <c r="A853" s="11"/>
      <c r="B853" s="21"/>
      <c r="C853" s="35"/>
      <c r="D853" s="21"/>
      <c r="E853" s="36"/>
      <c r="F853" s="22"/>
      <c r="G853" s="37"/>
      <c r="H853" s="38"/>
      <c r="I853" s="24"/>
      <c r="J853" s="39"/>
      <c r="K853" s="23"/>
      <c r="L853" s="181"/>
      <c r="M853" s="186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</row>
    <row r="854" spans="1:25" ht="15.75" customHeight="1" x14ac:dyDescent="0.25">
      <c r="A854" s="11"/>
      <c r="B854" s="21"/>
      <c r="C854" s="35"/>
      <c r="D854" s="21"/>
      <c r="E854" s="36"/>
      <c r="F854" s="22"/>
      <c r="G854" s="37"/>
      <c r="H854" s="38"/>
      <c r="I854" s="24"/>
      <c r="J854" s="39"/>
      <c r="K854" s="23"/>
      <c r="L854" s="181"/>
      <c r="M854" s="186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</row>
    <row r="855" spans="1:25" ht="15.75" customHeight="1" x14ac:dyDescent="0.25">
      <c r="A855" s="11"/>
      <c r="B855" s="21"/>
      <c r="C855" s="35"/>
      <c r="D855" s="21"/>
      <c r="E855" s="36"/>
      <c r="F855" s="22"/>
      <c r="G855" s="37"/>
      <c r="H855" s="38"/>
      <c r="I855" s="24"/>
      <c r="J855" s="39"/>
      <c r="K855" s="23"/>
      <c r="L855" s="181"/>
      <c r="M855" s="186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</row>
    <row r="856" spans="1:25" ht="15.75" customHeight="1" x14ac:dyDescent="0.25">
      <c r="A856" s="11"/>
      <c r="B856" s="21"/>
      <c r="C856" s="35"/>
      <c r="D856" s="21"/>
      <c r="E856" s="36"/>
      <c r="F856" s="22"/>
      <c r="G856" s="37"/>
      <c r="H856" s="38"/>
      <c r="I856" s="24"/>
      <c r="J856" s="39"/>
      <c r="K856" s="23"/>
      <c r="L856" s="181"/>
      <c r="M856" s="186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</row>
    <row r="857" spans="1:25" ht="15.75" customHeight="1" x14ac:dyDescent="0.25">
      <c r="A857" s="11"/>
      <c r="B857" s="21"/>
      <c r="C857" s="35"/>
      <c r="D857" s="21"/>
      <c r="E857" s="36"/>
      <c r="F857" s="22"/>
      <c r="G857" s="37"/>
      <c r="H857" s="38"/>
      <c r="I857" s="24"/>
      <c r="J857" s="39"/>
      <c r="K857" s="23"/>
      <c r="L857" s="181"/>
      <c r="M857" s="186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</row>
    <row r="858" spans="1:25" ht="15.75" customHeight="1" x14ac:dyDescent="0.25">
      <c r="A858" s="11"/>
      <c r="B858" s="21"/>
      <c r="C858" s="35"/>
      <c r="D858" s="21"/>
      <c r="E858" s="36"/>
      <c r="F858" s="22"/>
      <c r="G858" s="37"/>
      <c r="H858" s="38"/>
      <c r="I858" s="24"/>
      <c r="J858" s="39"/>
      <c r="K858" s="23"/>
      <c r="L858" s="181"/>
      <c r="M858" s="186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</row>
    <row r="859" spans="1:25" ht="15.75" customHeight="1" x14ac:dyDescent="0.25">
      <c r="A859" s="11"/>
      <c r="B859" s="21"/>
      <c r="C859" s="35"/>
      <c r="D859" s="21"/>
      <c r="E859" s="36"/>
      <c r="F859" s="22"/>
      <c r="G859" s="37"/>
      <c r="H859" s="38"/>
      <c r="I859" s="24"/>
      <c r="J859" s="39"/>
      <c r="K859" s="23"/>
      <c r="L859" s="181"/>
      <c r="M859" s="186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</row>
    <row r="860" spans="1:25" ht="15.75" customHeight="1" x14ac:dyDescent="0.25">
      <c r="A860" s="11"/>
      <c r="B860" s="21"/>
      <c r="C860" s="35"/>
      <c r="D860" s="21"/>
      <c r="E860" s="36"/>
      <c r="F860" s="22"/>
      <c r="G860" s="37"/>
      <c r="H860" s="38"/>
      <c r="I860" s="24"/>
      <c r="J860" s="39"/>
      <c r="K860" s="23"/>
      <c r="L860" s="181"/>
      <c r="M860" s="186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</row>
    <row r="861" spans="1:25" ht="15.75" customHeight="1" x14ac:dyDescent="0.25">
      <c r="A861" s="11"/>
      <c r="B861" s="21"/>
      <c r="C861" s="35"/>
      <c r="D861" s="21"/>
      <c r="E861" s="36"/>
      <c r="F861" s="22"/>
      <c r="G861" s="37"/>
      <c r="H861" s="38"/>
      <c r="I861" s="24"/>
      <c r="J861" s="39"/>
      <c r="K861" s="23"/>
      <c r="L861" s="181"/>
      <c r="M861" s="186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</row>
    <row r="862" spans="1:25" ht="15.75" customHeight="1" x14ac:dyDescent="0.25">
      <c r="A862" s="11"/>
      <c r="B862" s="21"/>
      <c r="C862" s="35"/>
      <c r="D862" s="21"/>
      <c r="E862" s="36"/>
      <c r="F862" s="22"/>
      <c r="G862" s="37"/>
      <c r="H862" s="38"/>
      <c r="I862" s="24"/>
      <c r="J862" s="39"/>
      <c r="K862" s="23"/>
      <c r="L862" s="181"/>
      <c r="M862" s="186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</row>
    <row r="863" spans="1:25" ht="15.75" customHeight="1" x14ac:dyDescent="0.25">
      <c r="A863" s="11"/>
      <c r="B863" s="21"/>
      <c r="C863" s="35"/>
      <c r="D863" s="21"/>
      <c r="E863" s="36"/>
      <c r="F863" s="22"/>
      <c r="G863" s="37"/>
      <c r="H863" s="38"/>
      <c r="I863" s="24"/>
      <c r="J863" s="39"/>
      <c r="K863" s="23"/>
      <c r="L863" s="181"/>
      <c r="M863" s="186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</row>
    <row r="864" spans="1:25" ht="15.75" customHeight="1" x14ac:dyDescent="0.25">
      <c r="A864" s="11"/>
      <c r="B864" s="21"/>
      <c r="C864" s="35"/>
      <c r="D864" s="21"/>
      <c r="E864" s="36"/>
      <c r="F864" s="22"/>
      <c r="G864" s="37"/>
      <c r="H864" s="38"/>
      <c r="I864" s="24"/>
      <c r="J864" s="39"/>
      <c r="K864" s="23"/>
      <c r="L864" s="181"/>
      <c r="M864" s="186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</row>
    <row r="865" spans="1:25" ht="15.75" customHeight="1" x14ac:dyDescent="0.25">
      <c r="A865" s="11"/>
      <c r="B865" s="21"/>
      <c r="C865" s="35"/>
      <c r="D865" s="21"/>
      <c r="E865" s="36"/>
      <c r="F865" s="22"/>
      <c r="G865" s="37"/>
      <c r="H865" s="38"/>
      <c r="I865" s="24"/>
      <c r="J865" s="39"/>
      <c r="K865" s="23"/>
      <c r="L865" s="181"/>
      <c r="M865" s="186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</row>
    <row r="866" spans="1:25" ht="15.75" customHeight="1" x14ac:dyDescent="0.25">
      <c r="A866" s="11"/>
      <c r="B866" s="21"/>
      <c r="C866" s="35"/>
      <c r="D866" s="21"/>
      <c r="E866" s="36"/>
      <c r="F866" s="22"/>
      <c r="G866" s="37"/>
      <c r="H866" s="38"/>
      <c r="I866" s="24"/>
      <c r="J866" s="39"/>
      <c r="K866" s="23"/>
      <c r="L866" s="181"/>
      <c r="M866" s="186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</row>
    <row r="867" spans="1:25" ht="15.75" customHeight="1" x14ac:dyDescent="0.25">
      <c r="A867" s="11"/>
      <c r="B867" s="21"/>
      <c r="C867" s="35"/>
      <c r="D867" s="21"/>
      <c r="E867" s="36"/>
      <c r="F867" s="22"/>
      <c r="G867" s="37"/>
      <c r="H867" s="38"/>
      <c r="I867" s="24"/>
      <c r="J867" s="39"/>
      <c r="K867" s="23"/>
      <c r="L867" s="181"/>
      <c r="M867" s="186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</row>
    <row r="868" spans="1:25" ht="15.75" customHeight="1" x14ac:dyDescent="0.25">
      <c r="A868" s="11"/>
      <c r="B868" s="21"/>
      <c r="C868" s="35"/>
      <c r="D868" s="21"/>
      <c r="E868" s="36"/>
      <c r="F868" s="22"/>
      <c r="G868" s="37"/>
      <c r="H868" s="38"/>
      <c r="I868" s="24"/>
      <c r="J868" s="39"/>
      <c r="K868" s="23"/>
      <c r="L868" s="181"/>
      <c r="M868" s="186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</row>
    <row r="869" spans="1:25" ht="15.75" customHeight="1" x14ac:dyDescent="0.25">
      <c r="A869" s="11"/>
      <c r="B869" s="21"/>
      <c r="C869" s="35"/>
      <c r="D869" s="21"/>
      <c r="E869" s="36"/>
      <c r="F869" s="22"/>
      <c r="G869" s="37"/>
      <c r="H869" s="38"/>
      <c r="I869" s="24"/>
      <c r="J869" s="39"/>
      <c r="K869" s="23"/>
      <c r="L869" s="181"/>
      <c r="M869" s="186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</row>
    <row r="870" spans="1:25" ht="15.75" customHeight="1" x14ac:dyDescent="0.25">
      <c r="A870" s="11"/>
      <c r="B870" s="21"/>
      <c r="C870" s="35"/>
      <c r="D870" s="21"/>
      <c r="E870" s="36"/>
      <c r="F870" s="22"/>
      <c r="G870" s="37"/>
      <c r="H870" s="38"/>
      <c r="I870" s="24"/>
      <c r="J870" s="39"/>
      <c r="K870" s="23"/>
      <c r="L870" s="181"/>
      <c r="M870" s="186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</row>
    <row r="871" spans="1:25" ht="15.75" customHeight="1" x14ac:dyDescent="0.25">
      <c r="A871" s="11"/>
      <c r="B871" s="21"/>
      <c r="C871" s="35"/>
      <c r="D871" s="21"/>
      <c r="E871" s="36"/>
      <c r="F871" s="22"/>
      <c r="G871" s="37"/>
      <c r="H871" s="38"/>
      <c r="I871" s="24"/>
      <c r="J871" s="39"/>
      <c r="K871" s="23"/>
      <c r="L871" s="181"/>
      <c r="M871" s="186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</row>
    <row r="872" spans="1:25" ht="15.75" customHeight="1" x14ac:dyDescent="0.25">
      <c r="A872" s="11"/>
      <c r="B872" s="21"/>
      <c r="C872" s="35"/>
      <c r="D872" s="21"/>
      <c r="E872" s="36"/>
      <c r="F872" s="22"/>
      <c r="G872" s="37"/>
      <c r="H872" s="38"/>
      <c r="I872" s="24"/>
      <c r="J872" s="39"/>
      <c r="K872" s="23"/>
      <c r="L872" s="181"/>
      <c r="M872" s="186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</row>
    <row r="873" spans="1:25" ht="15.75" customHeight="1" x14ac:dyDescent="0.25">
      <c r="A873" s="11"/>
      <c r="B873" s="21"/>
      <c r="C873" s="35"/>
      <c r="D873" s="21"/>
      <c r="E873" s="36"/>
      <c r="F873" s="22"/>
      <c r="G873" s="37"/>
      <c r="H873" s="38"/>
      <c r="I873" s="24"/>
      <c r="J873" s="39"/>
      <c r="K873" s="23"/>
      <c r="L873" s="181"/>
      <c r="M873" s="186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</row>
    <row r="874" spans="1:25" ht="15.75" customHeight="1" x14ac:dyDescent="0.25">
      <c r="A874" s="11"/>
      <c r="B874" s="21"/>
      <c r="C874" s="35"/>
      <c r="D874" s="21"/>
      <c r="E874" s="36"/>
      <c r="F874" s="22"/>
      <c r="G874" s="37"/>
      <c r="H874" s="38"/>
      <c r="I874" s="24"/>
      <c r="J874" s="39"/>
      <c r="K874" s="23"/>
      <c r="L874" s="181"/>
      <c r="M874" s="186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</row>
    <row r="875" spans="1:25" ht="15.75" customHeight="1" x14ac:dyDescent="0.25">
      <c r="A875" s="11"/>
      <c r="B875" s="21"/>
      <c r="C875" s="35"/>
      <c r="D875" s="21"/>
      <c r="E875" s="36"/>
      <c r="F875" s="22"/>
      <c r="G875" s="37"/>
      <c r="H875" s="38"/>
      <c r="I875" s="24"/>
      <c r="J875" s="39"/>
      <c r="K875" s="23"/>
      <c r="L875" s="181"/>
      <c r="M875" s="186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</row>
    <row r="876" spans="1:25" ht="15.75" customHeight="1" x14ac:dyDescent="0.25">
      <c r="A876" s="11"/>
      <c r="B876" s="21"/>
      <c r="C876" s="35"/>
      <c r="D876" s="21"/>
      <c r="E876" s="36"/>
      <c r="F876" s="22"/>
      <c r="G876" s="37"/>
      <c r="H876" s="38"/>
      <c r="I876" s="24"/>
      <c r="J876" s="39"/>
      <c r="K876" s="23"/>
      <c r="L876" s="181"/>
      <c r="M876" s="186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</row>
    <row r="877" spans="1:25" ht="15.75" customHeight="1" x14ac:dyDescent="0.25">
      <c r="A877" s="11"/>
      <c r="B877" s="21"/>
      <c r="C877" s="35"/>
      <c r="D877" s="21"/>
      <c r="E877" s="36"/>
      <c r="F877" s="22"/>
      <c r="G877" s="37"/>
      <c r="H877" s="38"/>
      <c r="I877" s="24"/>
      <c r="J877" s="39"/>
      <c r="K877" s="23"/>
      <c r="L877" s="181"/>
      <c r="M877" s="186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</row>
    <row r="878" spans="1:25" ht="15.75" customHeight="1" x14ac:dyDescent="0.25">
      <c r="A878" s="11"/>
      <c r="B878" s="21"/>
      <c r="C878" s="35"/>
      <c r="D878" s="21"/>
      <c r="E878" s="36"/>
      <c r="F878" s="22"/>
      <c r="G878" s="37"/>
      <c r="H878" s="38"/>
      <c r="I878" s="24"/>
      <c r="J878" s="39"/>
      <c r="K878" s="23"/>
      <c r="L878" s="181"/>
      <c r="M878" s="186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</row>
    <row r="879" spans="1:25" ht="15.75" customHeight="1" x14ac:dyDescent="0.25">
      <c r="A879" s="11"/>
      <c r="B879" s="21"/>
      <c r="C879" s="35"/>
      <c r="D879" s="21"/>
      <c r="E879" s="36"/>
      <c r="F879" s="22"/>
      <c r="G879" s="37"/>
      <c r="H879" s="38"/>
      <c r="I879" s="24"/>
      <c r="J879" s="39"/>
      <c r="K879" s="23"/>
      <c r="L879" s="181"/>
      <c r="M879" s="186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</row>
    <row r="880" spans="1:25" ht="15.75" customHeight="1" x14ac:dyDescent="0.25">
      <c r="A880" s="11"/>
      <c r="B880" s="21"/>
      <c r="C880" s="35"/>
      <c r="D880" s="21"/>
      <c r="E880" s="36"/>
      <c r="F880" s="22"/>
      <c r="G880" s="37"/>
      <c r="H880" s="38"/>
      <c r="I880" s="24"/>
      <c r="J880" s="39"/>
      <c r="K880" s="23"/>
      <c r="L880" s="181"/>
      <c r="M880" s="186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</row>
    <row r="881" spans="1:25" ht="15.75" customHeight="1" x14ac:dyDescent="0.25">
      <c r="A881" s="11"/>
      <c r="B881" s="21"/>
      <c r="C881" s="35"/>
      <c r="D881" s="21"/>
      <c r="E881" s="36"/>
      <c r="F881" s="22"/>
      <c r="G881" s="37"/>
      <c r="H881" s="38"/>
      <c r="I881" s="24"/>
      <c r="J881" s="39"/>
      <c r="K881" s="23"/>
      <c r="L881" s="181"/>
      <c r="M881" s="186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</row>
    <row r="882" spans="1:25" ht="15.75" customHeight="1" x14ac:dyDescent="0.25">
      <c r="A882" s="11"/>
      <c r="B882" s="21"/>
      <c r="C882" s="35"/>
      <c r="D882" s="21"/>
      <c r="E882" s="36"/>
      <c r="F882" s="22"/>
      <c r="G882" s="37"/>
      <c r="H882" s="38"/>
      <c r="I882" s="24"/>
      <c r="J882" s="39"/>
      <c r="K882" s="23"/>
      <c r="L882" s="181"/>
      <c r="M882" s="186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</row>
    <row r="883" spans="1:25" ht="15.75" customHeight="1" x14ac:dyDescent="0.25">
      <c r="A883" s="11"/>
      <c r="B883" s="21"/>
      <c r="C883" s="35"/>
      <c r="D883" s="21"/>
      <c r="E883" s="36"/>
      <c r="F883" s="22"/>
      <c r="G883" s="37"/>
      <c r="H883" s="38"/>
      <c r="I883" s="24"/>
      <c r="J883" s="39"/>
      <c r="K883" s="23"/>
      <c r="L883" s="181"/>
      <c r="M883" s="186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</row>
    <row r="884" spans="1:25" ht="15.75" customHeight="1" x14ac:dyDescent="0.25">
      <c r="A884" s="11"/>
      <c r="B884" s="21"/>
      <c r="C884" s="35"/>
      <c r="D884" s="21"/>
      <c r="E884" s="36"/>
      <c r="F884" s="22"/>
      <c r="G884" s="37"/>
      <c r="H884" s="38"/>
      <c r="I884" s="24"/>
      <c r="J884" s="39"/>
      <c r="K884" s="23"/>
      <c r="L884" s="181"/>
      <c r="M884" s="186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</row>
    <row r="885" spans="1:25" ht="15.75" customHeight="1" x14ac:dyDescent="0.25">
      <c r="A885" s="11"/>
      <c r="B885" s="21"/>
      <c r="C885" s="35"/>
      <c r="D885" s="21"/>
      <c r="E885" s="36"/>
      <c r="F885" s="22"/>
      <c r="G885" s="37"/>
      <c r="H885" s="38"/>
      <c r="I885" s="24"/>
      <c r="J885" s="39"/>
      <c r="K885" s="23"/>
      <c r="L885" s="181"/>
      <c r="M885" s="186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</row>
    <row r="886" spans="1:25" ht="15.75" customHeight="1" x14ac:dyDescent="0.25">
      <c r="A886" s="11"/>
      <c r="B886" s="21"/>
      <c r="C886" s="35"/>
      <c r="D886" s="21"/>
      <c r="E886" s="36"/>
      <c r="F886" s="22"/>
      <c r="G886" s="37"/>
      <c r="H886" s="38"/>
      <c r="I886" s="24"/>
      <c r="J886" s="39"/>
      <c r="K886" s="23"/>
      <c r="L886" s="181"/>
      <c r="M886" s="186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</row>
    <row r="887" spans="1:25" ht="15.75" customHeight="1" x14ac:dyDescent="0.25">
      <c r="A887" s="11"/>
      <c r="B887" s="21"/>
      <c r="C887" s="35"/>
      <c r="D887" s="21"/>
      <c r="E887" s="36"/>
      <c r="F887" s="22"/>
      <c r="G887" s="37"/>
      <c r="H887" s="38"/>
      <c r="I887" s="24"/>
      <c r="J887" s="39"/>
      <c r="K887" s="23"/>
      <c r="L887" s="181"/>
      <c r="M887" s="186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</row>
    <row r="888" spans="1:25" ht="15.75" customHeight="1" x14ac:dyDescent="0.25">
      <c r="A888" s="11"/>
      <c r="B888" s="21"/>
      <c r="C888" s="35"/>
      <c r="D888" s="21"/>
      <c r="E888" s="36"/>
      <c r="F888" s="22"/>
      <c r="G888" s="37"/>
      <c r="H888" s="38"/>
      <c r="I888" s="24"/>
      <c r="J888" s="39"/>
      <c r="K888" s="23"/>
      <c r="L888" s="181"/>
      <c r="M888" s="186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</row>
    <row r="889" spans="1:25" ht="15.75" customHeight="1" x14ac:dyDescent="0.25">
      <c r="A889" s="11"/>
      <c r="B889" s="21"/>
      <c r="C889" s="35"/>
      <c r="D889" s="21"/>
      <c r="E889" s="36"/>
      <c r="F889" s="22"/>
      <c r="G889" s="37"/>
      <c r="H889" s="38"/>
      <c r="I889" s="24"/>
      <c r="J889" s="39"/>
      <c r="K889" s="23"/>
      <c r="L889" s="181"/>
      <c r="M889" s="186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</row>
    <row r="890" spans="1:25" ht="15.75" customHeight="1" x14ac:dyDescent="0.25">
      <c r="A890" s="11"/>
      <c r="B890" s="21"/>
      <c r="C890" s="35"/>
      <c r="D890" s="21"/>
      <c r="E890" s="36"/>
      <c r="F890" s="22"/>
      <c r="G890" s="37"/>
      <c r="H890" s="38"/>
      <c r="I890" s="24"/>
      <c r="J890" s="39"/>
      <c r="K890" s="23"/>
      <c r="L890" s="181"/>
      <c r="M890" s="186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</row>
    <row r="891" spans="1:25" ht="15.75" customHeight="1" x14ac:dyDescent="0.25">
      <c r="A891" s="11"/>
      <c r="B891" s="21"/>
      <c r="C891" s="35"/>
      <c r="D891" s="21"/>
      <c r="E891" s="36"/>
      <c r="F891" s="22"/>
      <c r="G891" s="37"/>
      <c r="H891" s="38"/>
      <c r="I891" s="24"/>
      <c r="J891" s="39"/>
      <c r="K891" s="23"/>
      <c r="L891" s="181"/>
      <c r="M891" s="186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</row>
    <row r="892" spans="1:25" ht="15.75" customHeight="1" x14ac:dyDescent="0.25">
      <c r="A892" s="11"/>
      <c r="B892" s="21"/>
      <c r="C892" s="35"/>
      <c r="D892" s="21"/>
      <c r="E892" s="36"/>
      <c r="F892" s="22"/>
      <c r="G892" s="37"/>
      <c r="H892" s="38"/>
      <c r="I892" s="24"/>
      <c r="J892" s="39"/>
      <c r="K892" s="23"/>
      <c r="L892" s="181"/>
      <c r="M892" s="186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</row>
    <row r="893" spans="1:25" ht="15.75" customHeight="1" x14ac:dyDescent="0.25">
      <c r="A893" s="11"/>
      <c r="B893" s="21"/>
      <c r="C893" s="35"/>
      <c r="D893" s="21"/>
      <c r="E893" s="36"/>
      <c r="F893" s="22"/>
      <c r="G893" s="37"/>
      <c r="H893" s="38"/>
      <c r="I893" s="24"/>
      <c r="J893" s="39"/>
      <c r="K893" s="23"/>
      <c r="L893" s="181"/>
      <c r="M893" s="186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</row>
    <row r="894" spans="1:25" ht="15.75" customHeight="1" x14ac:dyDescent="0.25">
      <c r="A894" s="11"/>
      <c r="B894" s="21"/>
      <c r="C894" s="35"/>
      <c r="D894" s="21"/>
      <c r="E894" s="36"/>
      <c r="F894" s="22"/>
      <c r="G894" s="37"/>
      <c r="H894" s="38"/>
      <c r="I894" s="24"/>
      <c r="J894" s="39"/>
      <c r="K894" s="23"/>
      <c r="L894" s="181"/>
      <c r="M894" s="186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</row>
    <row r="895" spans="1:25" ht="15.75" customHeight="1" x14ac:dyDescent="0.25">
      <c r="A895" s="11"/>
      <c r="B895" s="21"/>
      <c r="C895" s="35"/>
      <c r="D895" s="21"/>
      <c r="E895" s="36"/>
      <c r="F895" s="22"/>
      <c r="G895" s="37"/>
      <c r="H895" s="38"/>
      <c r="I895" s="24"/>
      <c r="J895" s="39"/>
      <c r="K895" s="23"/>
      <c r="L895" s="181"/>
      <c r="M895" s="186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</row>
    <row r="896" spans="1:25" ht="15.75" customHeight="1" x14ac:dyDescent="0.25">
      <c r="A896" s="11"/>
      <c r="B896" s="21"/>
      <c r="C896" s="35"/>
      <c r="D896" s="21"/>
      <c r="E896" s="36"/>
      <c r="F896" s="22"/>
      <c r="G896" s="37"/>
      <c r="H896" s="38"/>
      <c r="I896" s="24"/>
      <c r="J896" s="39"/>
      <c r="K896" s="23"/>
      <c r="L896" s="181"/>
      <c r="M896" s="186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</row>
    <row r="897" spans="1:25" ht="15.75" customHeight="1" x14ac:dyDescent="0.25">
      <c r="A897" s="11"/>
      <c r="B897" s="21"/>
      <c r="C897" s="35"/>
      <c r="D897" s="21"/>
      <c r="E897" s="36"/>
      <c r="F897" s="22"/>
      <c r="G897" s="37"/>
      <c r="H897" s="38"/>
      <c r="I897" s="24"/>
      <c r="J897" s="39"/>
      <c r="K897" s="23"/>
      <c r="L897" s="181"/>
      <c r="M897" s="186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</row>
    <row r="898" spans="1:25" ht="15.75" customHeight="1" x14ac:dyDescent="0.25">
      <c r="A898" s="11"/>
      <c r="B898" s="21"/>
      <c r="C898" s="35"/>
      <c r="D898" s="21"/>
      <c r="E898" s="36"/>
      <c r="F898" s="22"/>
      <c r="G898" s="37"/>
      <c r="H898" s="38"/>
      <c r="I898" s="24"/>
      <c r="J898" s="39"/>
      <c r="K898" s="23"/>
      <c r="L898" s="181"/>
      <c r="M898" s="186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</row>
    <row r="899" spans="1:25" ht="15.75" customHeight="1" x14ac:dyDescent="0.25">
      <c r="A899" s="11"/>
      <c r="B899" s="21"/>
      <c r="C899" s="35"/>
      <c r="D899" s="21"/>
      <c r="E899" s="36"/>
      <c r="F899" s="22"/>
      <c r="G899" s="37"/>
      <c r="H899" s="38"/>
      <c r="I899" s="24"/>
      <c r="J899" s="39"/>
      <c r="K899" s="23"/>
      <c r="L899" s="181"/>
      <c r="M899" s="186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</row>
    <row r="900" spans="1:25" ht="15.75" customHeight="1" x14ac:dyDescent="0.25">
      <c r="A900" s="11"/>
      <c r="B900" s="21"/>
      <c r="C900" s="35"/>
      <c r="D900" s="21"/>
      <c r="E900" s="36"/>
      <c r="F900" s="22"/>
      <c r="G900" s="37"/>
      <c r="H900" s="38"/>
      <c r="I900" s="24"/>
      <c r="J900" s="39"/>
      <c r="K900" s="23"/>
      <c r="L900" s="181"/>
      <c r="M900" s="186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</row>
    <row r="901" spans="1:25" ht="15.75" customHeight="1" x14ac:dyDescent="0.25">
      <c r="A901" s="11"/>
      <c r="B901" s="21"/>
      <c r="C901" s="35"/>
      <c r="D901" s="21"/>
      <c r="E901" s="36"/>
      <c r="F901" s="22"/>
      <c r="G901" s="37"/>
      <c r="H901" s="38"/>
      <c r="I901" s="24"/>
      <c r="J901" s="39"/>
      <c r="K901" s="23"/>
      <c r="L901" s="181"/>
      <c r="M901" s="186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</row>
    <row r="902" spans="1:25" ht="15.75" customHeight="1" x14ac:dyDescent="0.25">
      <c r="A902" s="11"/>
      <c r="B902" s="21"/>
      <c r="C902" s="35"/>
      <c r="D902" s="21"/>
      <c r="E902" s="36"/>
      <c r="F902" s="22"/>
      <c r="G902" s="37"/>
      <c r="H902" s="38"/>
      <c r="I902" s="24"/>
      <c r="J902" s="39"/>
      <c r="K902" s="23"/>
      <c r="L902" s="181"/>
      <c r="M902" s="186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</row>
    <row r="903" spans="1:25" ht="15.75" customHeight="1" x14ac:dyDescent="0.25">
      <c r="A903" s="11"/>
      <c r="B903" s="21"/>
      <c r="C903" s="35"/>
      <c r="D903" s="21"/>
      <c r="E903" s="36"/>
      <c r="F903" s="22"/>
      <c r="G903" s="37"/>
      <c r="H903" s="38"/>
      <c r="I903" s="24"/>
      <c r="J903" s="39"/>
      <c r="K903" s="23"/>
      <c r="L903" s="181"/>
      <c r="M903" s="186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</row>
    <row r="904" spans="1:25" ht="15.75" customHeight="1" x14ac:dyDescent="0.25">
      <c r="A904" s="11"/>
      <c r="B904" s="21"/>
      <c r="C904" s="35"/>
      <c r="D904" s="21"/>
      <c r="E904" s="36"/>
      <c r="F904" s="22"/>
      <c r="G904" s="37"/>
      <c r="H904" s="38"/>
      <c r="I904" s="24"/>
      <c r="J904" s="39"/>
      <c r="K904" s="23"/>
      <c r="L904" s="181"/>
      <c r="M904" s="186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</row>
    <row r="905" spans="1:25" ht="15.75" customHeight="1" x14ac:dyDescent="0.25">
      <c r="A905" s="11"/>
      <c r="B905" s="21"/>
      <c r="C905" s="35"/>
      <c r="D905" s="21"/>
      <c r="E905" s="36"/>
      <c r="F905" s="22"/>
      <c r="G905" s="37"/>
      <c r="H905" s="38"/>
      <c r="I905" s="24"/>
      <c r="J905" s="39"/>
      <c r="K905" s="23"/>
      <c r="L905" s="181"/>
      <c r="M905" s="186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</row>
    <row r="906" spans="1:25" ht="15.75" customHeight="1" x14ac:dyDescent="0.25">
      <c r="A906" s="11"/>
      <c r="B906" s="21"/>
      <c r="C906" s="35"/>
      <c r="D906" s="21"/>
      <c r="E906" s="36"/>
      <c r="F906" s="22"/>
      <c r="G906" s="37"/>
      <c r="H906" s="38"/>
      <c r="I906" s="24"/>
      <c r="J906" s="39"/>
      <c r="K906" s="23"/>
      <c r="L906" s="181"/>
      <c r="M906" s="186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</row>
    <row r="907" spans="1:25" ht="15.75" customHeight="1" x14ac:dyDescent="0.25">
      <c r="A907" s="11"/>
      <c r="B907" s="21"/>
      <c r="C907" s="35"/>
      <c r="D907" s="21"/>
      <c r="E907" s="36"/>
      <c r="F907" s="22"/>
      <c r="G907" s="37"/>
      <c r="H907" s="38"/>
      <c r="I907" s="24"/>
      <c r="J907" s="39"/>
      <c r="K907" s="23"/>
      <c r="L907" s="181"/>
      <c r="M907" s="186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</row>
    <row r="908" spans="1:25" ht="15.75" customHeight="1" x14ac:dyDescent="0.25">
      <c r="A908" s="11"/>
      <c r="B908" s="21"/>
      <c r="C908" s="35"/>
      <c r="D908" s="21"/>
      <c r="E908" s="36"/>
      <c r="F908" s="22"/>
      <c r="G908" s="37"/>
      <c r="H908" s="38"/>
      <c r="I908" s="24"/>
      <c r="J908" s="39"/>
      <c r="K908" s="23"/>
      <c r="L908" s="181"/>
      <c r="M908" s="186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</row>
    <row r="909" spans="1:25" ht="15.75" customHeight="1" x14ac:dyDescent="0.25">
      <c r="A909" s="11"/>
      <c r="B909" s="21"/>
      <c r="C909" s="35"/>
      <c r="D909" s="21"/>
      <c r="E909" s="36"/>
      <c r="F909" s="22"/>
      <c r="G909" s="37"/>
      <c r="H909" s="38"/>
      <c r="I909" s="24"/>
      <c r="J909" s="39"/>
      <c r="K909" s="23"/>
      <c r="L909" s="181"/>
      <c r="M909" s="186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</row>
    <row r="910" spans="1:25" ht="15.75" customHeight="1" x14ac:dyDescent="0.25">
      <c r="A910" s="11"/>
      <c r="B910" s="21"/>
      <c r="C910" s="35"/>
      <c r="D910" s="21"/>
      <c r="E910" s="36"/>
      <c r="F910" s="22"/>
      <c r="G910" s="37"/>
      <c r="H910" s="38"/>
      <c r="I910" s="24"/>
      <c r="J910" s="39"/>
      <c r="K910" s="23"/>
      <c r="L910" s="181"/>
      <c r="M910" s="186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</row>
    <row r="911" spans="1:25" ht="15.75" customHeight="1" x14ac:dyDescent="0.25">
      <c r="A911" s="11"/>
      <c r="B911" s="21"/>
      <c r="C911" s="35"/>
      <c r="D911" s="21"/>
      <c r="E911" s="36"/>
      <c r="F911" s="22"/>
      <c r="G911" s="37"/>
      <c r="H911" s="38"/>
      <c r="I911" s="24"/>
      <c r="J911" s="39"/>
      <c r="K911" s="23"/>
      <c r="L911" s="181"/>
      <c r="M911" s="186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</row>
    <row r="912" spans="1:25" ht="15.75" customHeight="1" x14ac:dyDescent="0.25">
      <c r="A912" s="11"/>
      <c r="B912" s="21"/>
      <c r="C912" s="35"/>
      <c r="D912" s="21"/>
      <c r="E912" s="36"/>
      <c r="F912" s="22"/>
      <c r="G912" s="37"/>
      <c r="H912" s="38"/>
      <c r="I912" s="24"/>
      <c r="J912" s="39"/>
      <c r="K912" s="23"/>
      <c r="L912" s="181"/>
      <c r="M912" s="186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</row>
    <row r="913" spans="1:25" ht="15.75" customHeight="1" x14ac:dyDescent="0.25">
      <c r="A913" s="11"/>
      <c r="B913" s="21"/>
      <c r="C913" s="35"/>
      <c r="D913" s="21"/>
      <c r="E913" s="36"/>
      <c r="F913" s="22"/>
      <c r="G913" s="37"/>
      <c r="H913" s="38"/>
      <c r="I913" s="24"/>
      <c r="J913" s="39"/>
      <c r="K913" s="23"/>
      <c r="L913" s="181"/>
      <c r="M913" s="186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</row>
    <row r="914" spans="1:25" ht="15.75" customHeight="1" x14ac:dyDescent="0.25">
      <c r="A914" s="11"/>
      <c r="B914" s="21"/>
      <c r="C914" s="35"/>
      <c r="D914" s="21"/>
      <c r="E914" s="36"/>
      <c r="F914" s="22"/>
      <c r="G914" s="37"/>
      <c r="H914" s="38"/>
      <c r="I914" s="24"/>
      <c r="J914" s="39"/>
      <c r="K914" s="23"/>
      <c r="L914" s="181"/>
      <c r="M914" s="186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</row>
    <row r="915" spans="1:25" ht="15.75" customHeight="1" x14ac:dyDescent="0.25">
      <c r="A915" s="11"/>
      <c r="B915" s="21"/>
      <c r="C915" s="35"/>
      <c r="D915" s="21"/>
      <c r="E915" s="36"/>
      <c r="F915" s="22"/>
      <c r="G915" s="37"/>
      <c r="H915" s="38"/>
      <c r="I915" s="24"/>
      <c r="J915" s="39"/>
      <c r="K915" s="23"/>
      <c r="L915" s="181"/>
      <c r="M915" s="186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</row>
    <row r="916" spans="1:25" ht="15.75" customHeight="1" x14ac:dyDescent="0.25">
      <c r="A916" s="11"/>
      <c r="B916" s="21"/>
      <c r="C916" s="35"/>
      <c r="D916" s="21"/>
      <c r="E916" s="36"/>
      <c r="F916" s="22"/>
      <c r="G916" s="37"/>
      <c r="H916" s="38"/>
      <c r="I916" s="24"/>
      <c r="J916" s="39"/>
      <c r="K916" s="23"/>
      <c r="L916" s="181"/>
      <c r="M916" s="186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</row>
    <row r="917" spans="1:25" ht="15.75" customHeight="1" x14ac:dyDescent="0.25">
      <c r="A917" s="11"/>
      <c r="B917" s="21"/>
      <c r="C917" s="35"/>
      <c r="D917" s="21"/>
      <c r="E917" s="36"/>
      <c r="F917" s="22"/>
      <c r="G917" s="37"/>
      <c r="H917" s="38"/>
      <c r="I917" s="24"/>
      <c r="J917" s="39"/>
      <c r="K917" s="23"/>
      <c r="L917" s="181"/>
      <c r="M917" s="186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</row>
    <row r="918" spans="1:25" ht="15.75" customHeight="1" x14ac:dyDescent="0.25">
      <c r="A918" s="11"/>
      <c r="B918" s="21"/>
      <c r="C918" s="35"/>
      <c r="D918" s="21"/>
      <c r="E918" s="36"/>
      <c r="F918" s="22"/>
      <c r="G918" s="37"/>
      <c r="H918" s="38"/>
      <c r="I918" s="24"/>
      <c r="J918" s="39"/>
      <c r="K918" s="23"/>
      <c r="L918" s="181"/>
      <c r="M918" s="186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</row>
    <row r="919" spans="1:25" ht="15.75" customHeight="1" x14ac:dyDescent="0.25">
      <c r="A919" s="11"/>
      <c r="B919" s="21"/>
      <c r="C919" s="35"/>
      <c r="D919" s="21"/>
      <c r="E919" s="36"/>
      <c r="F919" s="22"/>
      <c r="G919" s="37"/>
      <c r="H919" s="38"/>
      <c r="I919" s="24"/>
      <c r="J919" s="39"/>
      <c r="K919" s="23"/>
      <c r="L919" s="181"/>
      <c r="M919" s="186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</row>
    <row r="920" spans="1:25" ht="15.75" customHeight="1" x14ac:dyDescent="0.25">
      <c r="A920" s="11"/>
      <c r="B920" s="21"/>
      <c r="C920" s="35"/>
      <c r="D920" s="21"/>
      <c r="E920" s="36"/>
      <c r="F920" s="22"/>
      <c r="G920" s="37"/>
      <c r="H920" s="38"/>
      <c r="I920" s="24"/>
      <c r="J920" s="39"/>
      <c r="K920" s="23"/>
      <c r="L920" s="181"/>
      <c r="M920" s="186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</row>
    <row r="921" spans="1:25" ht="15.75" customHeight="1" x14ac:dyDescent="0.25">
      <c r="A921" s="11"/>
      <c r="B921" s="21"/>
      <c r="C921" s="35"/>
      <c r="D921" s="21"/>
      <c r="E921" s="36"/>
      <c r="F921" s="22"/>
      <c r="G921" s="37"/>
      <c r="H921" s="38"/>
      <c r="I921" s="24"/>
      <c r="J921" s="39"/>
      <c r="K921" s="23"/>
      <c r="L921" s="181"/>
      <c r="M921" s="186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</row>
    <row r="922" spans="1:25" ht="15.75" customHeight="1" x14ac:dyDescent="0.25">
      <c r="A922" s="11"/>
      <c r="B922" s="21"/>
      <c r="C922" s="35"/>
      <c r="D922" s="21"/>
      <c r="E922" s="36"/>
      <c r="F922" s="22"/>
      <c r="G922" s="37"/>
      <c r="H922" s="38"/>
      <c r="I922" s="24"/>
      <c r="J922" s="39"/>
      <c r="K922" s="23"/>
      <c r="L922" s="181"/>
      <c r="M922" s="186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</row>
    <row r="923" spans="1:25" ht="15.75" customHeight="1" x14ac:dyDescent="0.25">
      <c r="A923" s="11"/>
      <c r="B923" s="21"/>
      <c r="C923" s="35"/>
      <c r="D923" s="21"/>
      <c r="E923" s="36"/>
      <c r="F923" s="22"/>
      <c r="G923" s="37"/>
      <c r="H923" s="38"/>
      <c r="I923" s="24"/>
      <c r="J923" s="39"/>
      <c r="K923" s="23"/>
      <c r="L923" s="181"/>
      <c r="M923" s="186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</row>
    <row r="924" spans="1:25" ht="15.75" customHeight="1" x14ac:dyDescent="0.25">
      <c r="A924" s="11"/>
      <c r="B924" s="21"/>
      <c r="C924" s="35"/>
      <c r="D924" s="21"/>
      <c r="E924" s="36"/>
      <c r="F924" s="22"/>
      <c r="G924" s="37"/>
      <c r="H924" s="38"/>
      <c r="I924" s="24"/>
      <c r="J924" s="39"/>
      <c r="K924" s="23"/>
      <c r="L924" s="181"/>
      <c r="M924" s="186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</row>
    <row r="925" spans="1:25" ht="15.75" customHeight="1" x14ac:dyDescent="0.25">
      <c r="A925" s="11"/>
      <c r="B925" s="21"/>
      <c r="C925" s="35"/>
      <c r="D925" s="21"/>
      <c r="E925" s="36"/>
      <c r="F925" s="22"/>
      <c r="G925" s="37"/>
      <c r="H925" s="38"/>
      <c r="I925" s="24"/>
      <c r="J925" s="39"/>
      <c r="K925" s="23"/>
      <c r="L925" s="181"/>
      <c r="M925" s="186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</row>
    <row r="926" spans="1:25" ht="15.75" customHeight="1" x14ac:dyDescent="0.25">
      <c r="A926" s="11"/>
      <c r="B926" s="21"/>
      <c r="C926" s="35"/>
      <c r="D926" s="21"/>
      <c r="E926" s="36"/>
      <c r="F926" s="22"/>
      <c r="G926" s="37"/>
      <c r="H926" s="38"/>
      <c r="I926" s="24"/>
      <c r="J926" s="39"/>
      <c r="K926" s="23"/>
      <c r="L926" s="181"/>
      <c r="M926" s="186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</row>
    <row r="927" spans="1:25" ht="15.75" customHeight="1" x14ac:dyDescent="0.25">
      <c r="A927" s="11"/>
      <c r="B927" s="21"/>
      <c r="C927" s="35"/>
      <c r="D927" s="21"/>
      <c r="E927" s="36"/>
      <c r="F927" s="22"/>
      <c r="G927" s="37"/>
      <c r="H927" s="38"/>
      <c r="I927" s="24"/>
      <c r="J927" s="39"/>
      <c r="K927" s="23"/>
      <c r="L927" s="181"/>
      <c r="M927" s="186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</row>
    <row r="928" spans="1:25" ht="15.75" customHeight="1" x14ac:dyDescent="0.25">
      <c r="A928" s="11"/>
      <c r="B928" s="21"/>
      <c r="C928" s="35"/>
      <c r="D928" s="21"/>
      <c r="E928" s="36"/>
      <c r="F928" s="22"/>
      <c r="G928" s="37"/>
      <c r="H928" s="38"/>
      <c r="I928" s="24"/>
      <c r="J928" s="39"/>
      <c r="K928" s="23"/>
      <c r="L928" s="181"/>
      <c r="M928" s="186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</row>
    <row r="929" spans="1:25" ht="15.75" customHeight="1" x14ac:dyDescent="0.25">
      <c r="A929" s="11"/>
      <c r="B929" s="21"/>
      <c r="C929" s="35"/>
      <c r="D929" s="21"/>
      <c r="E929" s="36"/>
      <c r="F929" s="22"/>
      <c r="G929" s="37"/>
      <c r="H929" s="38"/>
      <c r="I929" s="24"/>
      <c r="J929" s="39"/>
      <c r="K929" s="23"/>
      <c r="L929" s="181"/>
      <c r="M929" s="186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</row>
    <row r="930" spans="1:25" ht="15.75" customHeight="1" x14ac:dyDescent="0.25">
      <c r="A930" s="11"/>
      <c r="B930" s="21"/>
      <c r="C930" s="35"/>
      <c r="D930" s="21"/>
      <c r="E930" s="36"/>
      <c r="F930" s="22"/>
      <c r="G930" s="37"/>
      <c r="H930" s="38"/>
      <c r="I930" s="24"/>
      <c r="J930" s="39"/>
      <c r="K930" s="23"/>
      <c r="L930" s="181"/>
      <c r="M930" s="186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</row>
    <row r="931" spans="1:25" ht="15.75" customHeight="1" x14ac:dyDescent="0.25">
      <c r="A931" s="11"/>
      <c r="B931" s="21"/>
      <c r="C931" s="35"/>
      <c r="D931" s="21"/>
      <c r="E931" s="36"/>
      <c r="F931" s="22"/>
      <c r="G931" s="37"/>
      <c r="H931" s="38"/>
      <c r="I931" s="24"/>
      <c r="J931" s="39"/>
      <c r="K931" s="23"/>
      <c r="L931" s="181"/>
      <c r="M931" s="186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</row>
    <row r="932" spans="1:25" ht="15.75" customHeight="1" x14ac:dyDescent="0.25">
      <c r="A932" s="11"/>
      <c r="B932" s="21"/>
      <c r="C932" s="35"/>
      <c r="D932" s="21"/>
      <c r="E932" s="36"/>
      <c r="F932" s="22"/>
      <c r="G932" s="37"/>
      <c r="H932" s="38"/>
      <c r="I932" s="24"/>
      <c r="J932" s="39"/>
      <c r="K932" s="23"/>
      <c r="L932" s="181"/>
      <c r="M932" s="186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</row>
    <row r="933" spans="1:25" ht="15.75" customHeight="1" x14ac:dyDescent="0.25">
      <c r="A933" s="11"/>
      <c r="B933" s="21"/>
      <c r="C933" s="35"/>
      <c r="D933" s="21"/>
      <c r="E933" s="36"/>
      <c r="F933" s="22"/>
      <c r="G933" s="37"/>
      <c r="H933" s="38"/>
      <c r="I933" s="24"/>
      <c r="J933" s="39"/>
      <c r="K933" s="23"/>
      <c r="L933" s="181"/>
      <c r="M933" s="186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</row>
    <row r="934" spans="1:25" ht="15.75" customHeight="1" x14ac:dyDescent="0.25">
      <c r="A934" s="11"/>
      <c r="B934" s="21"/>
      <c r="C934" s="35"/>
      <c r="D934" s="21"/>
      <c r="E934" s="36"/>
      <c r="F934" s="22"/>
      <c r="G934" s="37"/>
      <c r="H934" s="38"/>
      <c r="I934" s="24"/>
      <c r="J934" s="39"/>
      <c r="K934" s="23"/>
      <c r="L934" s="181"/>
      <c r="M934" s="186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</row>
    <row r="935" spans="1:25" ht="15.75" customHeight="1" x14ac:dyDescent="0.25">
      <c r="A935" s="11"/>
      <c r="B935" s="21"/>
      <c r="C935" s="35"/>
      <c r="D935" s="21"/>
      <c r="E935" s="36"/>
      <c r="F935" s="22"/>
      <c r="G935" s="37"/>
      <c r="H935" s="38"/>
      <c r="I935" s="24"/>
      <c r="J935" s="39"/>
      <c r="K935" s="23"/>
      <c r="L935" s="181"/>
      <c r="M935" s="186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</row>
    <row r="936" spans="1:25" ht="15.75" customHeight="1" x14ac:dyDescent="0.25">
      <c r="A936" s="11"/>
      <c r="B936" s="21"/>
      <c r="C936" s="35"/>
      <c r="D936" s="21"/>
      <c r="E936" s="36"/>
      <c r="F936" s="22"/>
      <c r="G936" s="37"/>
      <c r="H936" s="38"/>
      <c r="I936" s="24"/>
      <c r="J936" s="39"/>
      <c r="K936" s="23"/>
      <c r="L936" s="181"/>
      <c r="M936" s="186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</row>
    <row r="937" spans="1:25" ht="15.75" customHeight="1" x14ac:dyDescent="0.25">
      <c r="A937" s="11"/>
      <c r="B937" s="21"/>
      <c r="C937" s="35"/>
      <c r="D937" s="21"/>
      <c r="E937" s="36"/>
      <c r="F937" s="22"/>
      <c r="G937" s="37"/>
      <c r="H937" s="38"/>
      <c r="I937" s="24"/>
      <c r="J937" s="39"/>
      <c r="K937" s="23"/>
      <c r="L937" s="181"/>
      <c r="M937" s="186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</row>
    <row r="938" spans="1:25" ht="15.75" customHeight="1" x14ac:dyDescent="0.25">
      <c r="A938" s="11"/>
      <c r="B938" s="21"/>
      <c r="C938" s="35"/>
      <c r="D938" s="21"/>
      <c r="E938" s="36"/>
      <c r="F938" s="22"/>
      <c r="G938" s="37"/>
      <c r="H938" s="38"/>
      <c r="I938" s="24"/>
      <c r="J938" s="39"/>
      <c r="K938" s="23"/>
      <c r="L938" s="181"/>
      <c r="M938" s="186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</row>
    <row r="939" spans="1:25" ht="15.75" customHeight="1" x14ac:dyDescent="0.25">
      <c r="A939" s="11"/>
      <c r="B939" s="21"/>
      <c r="C939" s="35"/>
      <c r="D939" s="21"/>
      <c r="E939" s="36"/>
      <c r="F939" s="22"/>
      <c r="G939" s="37"/>
      <c r="H939" s="38"/>
      <c r="I939" s="24"/>
      <c r="J939" s="39"/>
      <c r="K939" s="23"/>
      <c r="L939" s="181"/>
      <c r="M939" s="186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</row>
    <row r="940" spans="1:25" ht="15.75" customHeight="1" x14ac:dyDescent="0.25">
      <c r="A940" s="11"/>
      <c r="B940" s="21"/>
      <c r="C940" s="35"/>
      <c r="D940" s="21"/>
      <c r="E940" s="36"/>
      <c r="F940" s="22"/>
      <c r="G940" s="37"/>
      <c r="H940" s="38"/>
      <c r="I940" s="24"/>
      <c r="J940" s="39"/>
      <c r="K940" s="23"/>
      <c r="L940" s="181"/>
      <c r="M940" s="186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</row>
    <row r="941" spans="1:25" ht="15.75" customHeight="1" x14ac:dyDescent="0.25">
      <c r="A941" s="11"/>
      <c r="B941" s="21"/>
      <c r="C941" s="35"/>
      <c r="D941" s="21"/>
      <c r="E941" s="36"/>
      <c r="F941" s="22"/>
      <c r="G941" s="37"/>
      <c r="H941" s="38"/>
      <c r="I941" s="24"/>
      <c r="J941" s="39"/>
      <c r="K941" s="23"/>
      <c r="L941" s="181"/>
      <c r="M941" s="186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</row>
    <row r="942" spans="1:25" ht="15.75" customHeight="1" x14ac:dyDescent="0.25">
      <c r="A942" s="11"/>
      <c r="B942" s="21"/>
      <c r="C942" s="35"/>
      <c r="D942" s="21"/>
      <c r="E942" s="36"/>
      <c r="F942" s="22"/>
      <c r="G942" s="37"/>
      <c r="H942" s="38"/>
      <c r="I942" s="24"/>
      <c r="J942" s="39"/>
      <c r="K942" s="23"/>
      <c r="L942" s="181"/>
      <c r="M942" s="186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</row>
    <row r="943" spans="1:25" ht="15.75" customHeight="1" x14ac:dyDescent="0.25">
      <c r="A943" s="11"/>
      <c r="B943" s="21"/>
      <c r="C943" s="35"/>
      <c r="D943" s="21"/>
      <c r="E943" s="36"/>
      <c r="F943" s="22"/>
      <c r="G943" s="37"/>
      <c r="H943" s="38"/>
      <c r="I943" s="24"/>
      <c r="J943" s="39"/>
      <c r="K943" s="23"/>
      <c r="L943" s="181"/>
      <c r="M943" s="186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</row>
    <row r="944" spans="1:25" ht="15.75" customHeight="1" x14ac:dyDescent="0.25">
      <c r="A944" s="11"/>
      <c r="B944" s="21"/>
      <c r="C944" s="35"/>
      <c r="D944" s="21"/>
      <c r="E944" s="36"/>
      <c r="F944" s="22"/>
      <c r="G944" s="37"/>
      <c r="H944" s="38"/>
      <c r="I944" s="24"/>
      <c r="J944" s="39"/>
      <c r="K944" s="23"/>
      <c r="L944" s="181"/>
      <c r="M944" s="186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</row>
    <row r="945" spans="1:25" ht="15.75" customHeight="1" x14ac:dyDescent="0.25">
      <c r="A945" s="11"/>
      <c r="B945" s="21"/>
      <c r="C945" s="35"/>
      <c r="D945" s="21"/>
      <c r="E945" s="36"/>
      <c r="F945" s="22"/>
      <c r="G945" s="37"/>
      <c r="H945" s="38"/>
      <c r="I945" s="24"/>
      <c r="J945" s="39"/>
      <c r="K945" s="23"/>
      <c r="L945" s="181"/>
      <c r="M945" s="186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</row>
    <row r="946" spans="1:25" ht="15.75" customHeight="1" x14ac:dyDescent="0.25">
      <c r="A946" s="11"/>
      <c r="B946" s="21"/>
      <c r="C946" s="35"/>
      <c r="D946" s="21"/>
      <c r="E946" s="36"/>
      <c r="F946" s="22"/>
      <c r="G946" s="37"/>
      <c r="H946" s="38"/>
      <c r="I946" s="24"/>
      <c r="J946" s="39"/>
      <c r="K946" s="23"/>
      <c r="L946" s="181"/>
      <c r="M946" s="186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</row>
    <row r="947" spans="1:25" ht="15.75" customHeight="1" x14ac:dyDescent="0.25">
      <c r="A947" s="11"/>
      <c r="B947" s="21"/>
      <c r="C947" s="35"/>
      <c r="D947" s="21"/>
      <c r="E947" s="36"/>
      <c r="F947" s="22"/>
      <c r="G947" s="37"/>
      <c r="H947" s="38"/>
      <c r="I947" s="24"/>
      <c r="J947" s="39"/>
      <c r="K947" s="23"/>
      <c r="L947" s="181"/>
      <c r="M947" s="186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</row>
    <row r="948" spans="1:25" ht="15.75" customHeight="1" x14ac:dyDescent="0.25">
      <c r="A948" s="11"/>
      <c r="B948" s="21"/>
      <c r="C948" s="35"/>
      <c r="D948" s="21"/>
      <c r="E948" s="36"/>
      <c r="F948" s="22"/>
      <c r="G948" s="37"/>
      <c r="H948" s="38"/>
      <c r="I948" s="24"/>
      <c r="J948" s="39"/>
      <c r="K948" s="23"/>
      <c r="L948" s="181"/>
      <c r="M948" s="186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</row>
    <row r="949" spans="1:25" ht="15.75" customHeight="1" x14ac:dyDescent="0.25">
      <c r="A949" s="11"/>
      <c r="B949" s="21"/>
      <c r="C949" s="35"/>
      <c r="D949" s="21"/>
      <c r="E949" s="36"/>
      <c r="F949" s="22"/>
      <c r="G949" s="37"/>
      <c r="H949" s="38"/>
      <c r="I949" s="24"/>
      <c r="J949" s="39"/>
      <c r="K949" s="23"/>
      <c r="L949" s="181"/>
      <c r="M949" s="186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</row>
    <row r="950" spans="1:25" ht="15.75" customHeight="1" x14ac:dyDescent="0.25">
      <c r="A950" s="11"/>
      <c r="B950" s="21"/>
      <c r="C950" s="35"/>
      <c r="D950" s="21"/>
      <c r="E950" s="36"/>
      <c r="F950" s="22"/>
      <c r="G950" s="37"/>
      <c r="H950" s="38"/>
      <c r="I950" s="24"/>
      <c r="J950" s="39"/>
      <c r="K950" s="23"/>
      <c r="L950" s="181"/>
      <c r="M950" s="186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</row>
    <row r="951" spans="1:25" ht="15.75" customHeight="1" x14ac:dyDescent="0.25">
      <c r="A951" s="11"/>
      <c r="B951" s="21"/>
      <c r="C951" s="35"/>
      <c r="D951" s="21"/>
      <c r="E951" s="36"/>
      <c r="F951" s="22"/>
      <c r="G951" s="37"/>
      <c r="H951" s="38"/>
      <c r="I951" s="24"/>
      <c r="J951" s="39"/>
      <c r="K951" s="23"/>
      <c r="L951" s="181"/>
      <c r="M951" s="186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</row>
    <row r="952" spans="1:25" ht="15.75" customHeight="1" x14ac:dyDescent="0.25">
      <c r="A952" s="11"/>
      <c r="B952" s="21"/>
      <c r="C952" s="35"/>
      <c r="D952" s="21"/>
      <c r="E952" s="36"/>
      <c r="F952" s="22"/>
      <c r="G952" s="37"/>
      <c r="H952" s="38"/>
      <c r="I952" s="24"/>
      <c r="J952" s="39"/>
      <c r="K952" s="23"/>
      <c r="L952" s="181"/>
      <c r="M952" s="186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</row>
    <row r="953" spans="1:25" ht="15.75" customHeight="1" x14ac:dyDescent="0.25">
      <c r="A953" s="11"/>
      <c r="B953" s="21"/>
      <c r="C953" s="35"/>
      <c r="D953" s="21"/>
      <c r="E953" s="36"/>
      <c r="F953" s="22"/>
      <c r="G953" s="37"/>
      <c r="H953" s="38"/>
      <c r="I953" s="24"/>
      <c r="J953" s="39"/>
      <c r="K953" s="23"/>
      <c r="L953" s="181"/>
      <c r="M953" s="186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</row>
    <row r="954" spans="1:25" ht="15.75" customHeight="1" x14ac:dyDescent="0.25">
      <c r="A954" s="11"/>
      <c r="B954" s="21"/>
      <c r="C954" s="35"/>
      <c r="D954" s="21"/>
      <c r="E954" s="36"/>
      <c r="F954" s="22"/>
      <c r="G954" s="37"/>
      <c r="H954" s="38"/>
      <c r="I954" s="24"/>
      <c r="J954" s="39"/>
      <c r="K954" s="23"/>
      <c r="L954" s="181"/>
      <c r="M954" s="186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</row>
    <row r="955" spans="1:25" ht="15.75" customHeight="1" x14ac:dyDescent="0.25">
      <c r="A955" s="11"/>
      <c r="B955" s="21"/>
      <c r="C955" s="35"/>
      <c r="D955" s="21"/>
      <c r="E955" s="36"/>
      <c r="F955" s="22"/>
      <c r="G955" s="37"/>
      <c r="H955" s="38"/>
      <c r="I955" s="24"/>
      <c r="J955" s="39"/>
      <c r="K955" s="23"/>
      <c r="L955" s="181"/>
      <c r="M955" s="186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</row>
    <row r="956" spans="1:25" ht="15.75" customHeight="1" x14ac:dyDescent="0.25">
      <c r="A956" s="11"/>
      <c r="B956" s="21"/>
      <c r="C956" s="35"/>
      <c r="D956" s="21"/>
      <c r="E956" s="36"/>
      <c r="F956" s="22"/>
      <c r="G956" s="37"/>
      <c r="H956" s="38"/>
      <c r="I956" s="24"/>
      <c r="J956" s="39"/>
      <c r="K956" s="23"/>
      <c r="L956" s="181"/>
      <c r="M956" s="186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</row>
    <row r="957" spans="1:25" ht="15.75" customHeight="1" x14ac:dyDescent="0.25">
      <c r="A957" s="11"/>
      <c r="B957" s="21"/>
      <c r="C957" s="35"/>
      <c r="D957" s="21"/>
      <c r="E957" s="36"/>
      <c r="F957" s="22"/>
      <c r="G957" s="37"/>
      <c r="H957" s="38"/>
      <c r="I957" s="24"/>
      <c r="J957" s="39"/>
      <c r="K957" s="23"/>
      <c r="L957" s="181"/>
      <c r="M957" s="186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</row>
    <row r="958" spans="1:25" ht="15.75" customHeight="1" x14ac:dyDescent="0.25">
      <c r="A958" s="11"/>
      <c r="B958" s="21"/>
      <c r="C958" s="35"/>
      <c r="D958" s="21"/>
      <c r="E958" s="36"/>
      <c r="F958" s="22"/>
      <c r="G958" s="37"/>
      <c r="H958" s="38"/>
      <c r="I958" s="24"/>
      <c r="J958" s="39"/>
      <c r="K958" s="23"/>
      <c r="L958" s="181"/>
      <c r="M958" s="186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</row>
    <row r="959" spans="1:25" ht="15.75" customHeight="1" x14ac:dyDescent="0.25">
      <c r="A959" s="11"/>
      <c r="B959" s="21"/>
      <c r="C959" s="35"/>
      <c r="D959" s="21"/>
      <c r="E959" s="36"/>
      <c r="F959" s="22"/>
      <c r="G959" s="37"/>
      <c r="H959" s="38"/>
      <c r="I959" s="24"/>
      <c r="J959" s="39"/>
      <c r="K959" s="23"/>
      <c r="L959" s="181"/>
      <c r="M959" s="186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</row>
    <row r="960" spans="1:25" ht="15.75" customHeight="1" x14ac:dyDescent="0.25">
      <c r="A960" s="11"/>
      <c r="B960" s="21"/>
      <c r="C960" s="35"/>
      <c r="D960" s="21"/>
      <c r="E960" s="36"/>
      <c r="F960" s="22"/>
      <c r="G960" s="37"/>
      <c r="H960" s="38"/>
      <c r="I960" s="24"/>
      <c r="J960" s="39"/>
      <c r="K960" s="23"/>
      <c r="L960" s="181"/>
      <c r="M960" s="186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</row>
    <row r="961" spans="1:25" ht="15.75" customHeight="1" x14ac:dyDescent="0.25">
      <c r="A961" s="11"/>
      <c r="B961" s="21"/>
      <c r="C961" s="35"/>
      <c r="D961" s="21"/>
      <c r="E961" s="36"/>
      <c r="F961" s="22"/>
      <c r="G961" s="37"/>
      <c r="H961" s="38"/>
      <c r="I961" s="24"/>
      <c r="J961" s="39"/>
      <c r="K961" s="23"/>
      <c r="L961" s="181"/>
      <c r="M961" s="186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</row>
    <row r="962" spans="1:25" ht="15.75" customHeight="1" x14ac:dyDescent="0.25">
      <c r="A962" s="11"/>
      <c r="B962" s="21"/>
      <c r="C962" s="35"/>
      <c r="D962" s="21"/>
      <c r="E962" s="36"/>
      <c r="F962" s="22"/>
      <c r="G962" s="37"/>
      <c r="H962" s="38"/>
      <c r="I962" s="24"/>
      <c r="J962" s="39"/>
      <c r="K962" s="23"/>
      <c r="L962" s="181"/>
      <c r="M962" s="186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</row>
    <row r="963" spans="1:25" ht="15.75" customHeight="1" x14ac:dyDescent="0.25">
      <c r="A963" s="11"/>
      <c r="B963" s="21"/>
      <c r="C963" s="35"/>
      <c r="D963" s="21"/>
      <c r="E963" s="36"/>
      <c r="F963" s="22"/>
      <c r="G963" s="37"/>
      <c r="H963" s="38"/>
      <c r="I963" s="24"/>
      <c r="J963" s="39"/>
      <c r="K963" s="23"/>
      <c r="L963" s="181"/>
      <c r="M963" s="186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</row>
    <row r="964" spans="1:25" ht="15.75" customHeight="1" x14ac:dyDescent="0.25">
      <c r="A964" s="11"/>
      <c r="B964" s="21"/>
      <c r="C964" s="35"/>
      <c r="D964" s="21"/>
      <c r="E964" s="36"/>
      <c r="F964" s="22"/>
      <c r="G964" s="37"/>
      <c r="H964" s="38"/>
      <c r="I964" s="24"/>
      <c r="J964" s="39"/>
      <c r="K964" s="23"/>
      <c r="L964" s="181"/>
      <c r="M964" s="186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</row>
    <row r="965" spans="1:25" ht="15.75" customHeight="1" x14ac:dyDescent="0.25">
      <c r="A965" s="11"/>
      <c r="B965" s="21"/>
      <c r="C965" s="35"/>
      <c r="D965" s="21"/>
      <c r="E965" s="36"/>
      <c r="F965" s="22"/>
      <c r="G965" s="37"/>
      <c r="H965" s="38"/>
      <c r="I965" s="24"/>
      <c r="J965" s="39"/>
      <c r="K965" s="23"/>
      <c r="L965" s="181"/>
      <c r="M965" s="186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</row>
    <row r="966" spans="1:25" ht="15.75" customHeight="1" x14ac:dyDescent="0.25">
      <c r="A966" s="11"/>
      <c r="B966" s="21"/>
      <c r="C966" s="35"/>
      <c r="D966" s="21"/>
      <c r="E966" s="36"/>
      <c r="F966" s="22"/>
      <c r="G966" s="37"/>
      <c r="H966" s="38"/>
      <c r="I966" s="24"/>
      <c r="J966" s="39"/>
      <c r="K966" s="23"/>
      <c r="L966" s="181"/>
      <c r="M966" s="186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</row>
    <row r="967" spans="1:25" ht="15.75" customHeight="1" x14ac:dyDescent="0.25">
      <c r="A967" s="11"/>
      <c r="B967" s="21"/>
      <c r="C967" s="35"/>
      <c r="D967" s="21"/>
      <c r="E967" s="36"/>
      <c r="F967" s="22"/>
      <c r="G967" s="37"/>
      <c r="H967" s="38"/>
      <c r="I967" s="24"/>
      <c r="J967" s="39"/>
      <c r="K967" s="23"/>
      <c r="L967" s="181"/>
      <c r="M967" s="186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</row>
    <row r="968" spans="1:25" ht="15.75" customHeight="1" x14ac:dyDescent="0.25">
      <c r="A968" s="11"/>
      <c r="B968" s="21"/>
      <c r="C968" s="35"/>
      <c r="D968" s="21"/>
      <c r="E968" s="36"/>
      <c r="F968" s="22"/>
      <c r="G968" s="37"/>
      <c r="H968" s="38"/>
      <c r="I968" s="24"/>
      <c r="J968" s="39"/>
      <c r="K968" s="23"/>
      <c r="L968" s="181"/>
      <c r="M968" s="186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</row>
    <row r="969" spans="1:25" ht="15.75" customHeight="1" x14ac:dyDescent="0.25">
      <c r="A969" s="11"/>
      <c r="B969" s="21"/>
      <c r="C969" s="35"/>
      <c r="D969" s="21"/>
      <c r="E969" s="36"/>
      <c r="F969" s="22"/>
      <c r="G969" s="37"/>
      <c r="H969" s="38"/>
      <c r="I969" s="24"/>
      <c r="J969" s="39"/>
      <c r="K969" s="23"/>
      <c r="L969" s="181"/>
      <c r="M969" s="186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</row>
    <row r="970" spans="1:25" ht="15.75" customHeight="1" x14ac:dyDescent="0.25">
      <c r="A970" s="11"/>
      <c r="B970" s="21"/>
      <c r="C970" s="35"/>
      <c r="D970" s="21"/>
      <c r="E970" s="36"/>
      <c r="F970" s="22"/>
      <c r="G970" s="37"/>
      <c r="H970" s="38"/>
      <c r="I970" s="24"/>
      <c r="J970" s="39"/>
      <c r="K970" s="23"/>
      <c r="L970" s="181"/>
      <c r="M970" s="186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</row>
    <row r="971" spans="1:25" ht="15.75" customHeight="1" x14ac:dyDescent="0.25">
      <c r="A971" s="11"/>
      <c r="B971" s="21"/>
      <c r="C971" s="35"/>
      <c r="D971" s="21"/>
      <c r="E971" s="36"/>
      <c r="F971" s="22"/>
      <c r="G971" s="37"/>
      <c r="H971" s="38"/>
      <c r="I971" s="24"/>
      <c r="J971" s="39"/>
      <c r="K971" s="23"/>
      <c r="L971" s="181"/>
      <c r="M971" s="186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</row>
    <row r="972" spans="1:25" ht="15.75" customHeight="1" x14ac:dyDescent="0.25">
      <c r="A972" s="11"/>
      <c r="B972" s="21"/>
      <c r="C972" s="35"/>
      <c r="D972" s="21"/>
      <c r="E972" s="36"/>
      <c r="F972" s="22"/>
      <c r="G972" s="37"/>
      <c r="H972" s="38"/>
      <c r="I972" s="24"/>
      <c r="J972" s="39"/>
      <c r="K972" s="23"/>
      <c r="L972" s="181"/>
      <c r="M972" s="186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</row>
    <row r="973" spans="1:25" ht="15.75" customHeight="1" x14ac:dyDescent="0.25">
      <c r="A973" s="11"/>
      <c r="B973" s="21"/>
      <c r="C973" s="35"/>
      <c r="D973" s="21"/>
      <c r="E973" s="36"/>
      <c r="F973" s="22"/>
      <c r="G973" s="37"/>
      <c r="H973" s="38"/>
      <c r="I973" s="24"/>
      <c r="J973" s="39"/>
      <c r="K973" s="23"/>
      <c r="L973" s="181"/>
      <c r="M973" s="186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</row>
    <row r="974" spans="1:25" ht="15.75" customHeight="1" x14ac:dyDescent="0.25">
      <c r="A974" s="11"/>
      <c r="B974" s="21"/>
      <c r="C974" s="35"/>
      <c r="D974" s="21"/>
      <c r="E974" s="36"/>
      <c r="F974" s="22"/>
      <c r="G974" s="37"/>
      <c r="H974" s="38"/>
      <c r="I974" s="24"/>
      <c r="J974" s="39"/>
      <c r="K974" s="23"/>
      <c r="L974" s="181"/>
      <c r="M974" s="186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</row>
    <row r="975" spans="1:25" ht="15.75" customHeight="1" x14ac:dyDescent="0.25">
      <c r="A975" s="11"/>
      <c r="B975" s="21"/>
      <c r="C975" s="35"/>
      <c r="D975" s="21"/>
      <c r="E975" s="36"/>
      <c r="F975" s="22"/>
      <c r="G975" s="37"/>
      <c r="H975" s="38"/>
      <c r="I975" s="24"/>
      <c r="J975" s="39"/>
      <c r="K975" s="23"/>
      <c r="L975" s="181"/>
      <c r="M975" s="186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</row>
    <row r="976" spans="1:25" ht="15.75" customHeight="1" x14ac:dyDescent="0.25">
      <c r="A976" s="11"/>
      <c r="B976" s="21"/>
      <c r="C976" s="35"/>
      <c r="D976" s="21"/>
      <c r="E976" s="36"/>
      <c r="F976" s="22"/>
      <c r="G976" s="37"/>
      <c r="H976" s="38"/>
      <c r="I976" s="24"/>
      <c r="J976" s="39"/>
      <c r="K976" s="23"/>
      <c r="L976" s="181"/>
      <c r="M976" s="186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</row>
    <row r="977" spans="1:25" ht="15.75" customHeight="1" x14ac:dyDescent="0.25">
      <c r="A977" s="11"/>
      <c r="B977" s="21"/>
      <c r="C977" s="35"/>
      <c r="D977" s="21"/>
      <c r="E977" s="36"/>
      <c r="F977" s="22"/>
      <c r="G977" s="37"/>
      <c r="H977" s="38"/>
      <c r="I977" s="24"/>
      <c r="J977" s="39"/>
      <c r="K977" s="23"/>
      <c r="L977" s="181"/>
      <c r="M977" s="186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</row>
    <row r="978" spans="1:25" ht="15.75" customHeight="1" x14ac:dyDescent="0.25">
      <c r="A978" s="11"/>
      <c r="B978" s="21"/>
      <c r="C978" s="35"/>
      <c r="D978" s="21"/>
      <c r="E978" s="36"/>
      <c r="F978" s="22"/>
      <c r="G978" s="37"/>
      <c r="H978" s="38"/>
      <c r="I978" s="24"/>
      <c r="J978" s="39"/>
      <c r="K978" s="23"/>
      <c r="L978" s="181"/>
      <c r="M978" s="186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</row>
    <row r="979" spans="1:25" ht="15.75" customHeight="1" x14ac:dyDescent="0.25">
      <c r="A979" s="11"/>
      <c r="B979" s="21"/>
      <c r="C979" s="35"/>
      <c r="D979" s="21"/>
      <c r="E979" s="36"/>
      <c r="F979" s="22"/>
      <c r="G979" s="37"/>
      <c r="H979" s="38"/>
      <c r="I979" s="24"/>
      <c r="J979" s="39"/>
      <c r="K979" s="23"/>
      <c r="L979" s="181"/>
      <c r="M979" s="186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</row>
    <row r="980" spans="1:25" ht="15.75" customHeight="1" x14ac:dyDescent="0.25">
      <c r="A980" s="11"/>
      <c r="B980" s="21"/>
      <c r="C980" s="35"/>
      <c r="D980" s="21"/>
      <c r="E980" s="36"/>
      <c r="F980" s="22"/>
      <c r="G980" s="37"/>
      <c r="H980" s="38"/>
      <c r="I980" s="24"/>
      <c r="J980" s="39"/>
      <c r="K980" s="23"/>
      <c r="L980" s="181"/>
      <c r="M980" s="186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</row>
    <row r="981" spans="1:25" ht="15.75" customHeight="1" x14ac:dyDescent="0.25">
      <c r="A981" s="11"/>
      <c r="B981" s="21"/>
      <c r="C981" s="35"/>
      <c r="D981" s="21"/>
      <c r="E981" s="36"/>
      <c r="F981" s="22"/>
      <c r="G981" s="37"/>
      <c r="H981" s="38"/>
      <c r="I981" s="24"/>
      <c r="J981" s="39"/>
      <c r="K981" s="23"/>
      <c r="L981" s="181"/>
      <c r="M981" s="186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</row>
    <row r="982" spans="1:25" ht="15.75" customHeight="1" x14ac:dyDescent="0.25">
      <c r="A982" s="11"/>
      <c r="B982" s="21"/>
      <c r="C982" s="35"/>
      <c r="D982" s="21"/>
      <c r="E982" s="36"/>
      <c r="F982" s="22"/>
      <c r="G982" s="37"/>
      <c r="H982" s="38"/>
      <c r="I982" s="24"/>
      <c r="J982" s="39"/>
      <c r="K982" s="23"/>
      <c r="L982" s="181"/>
      <c r="M982" s="186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</row>
    <row r="983" spans="1:25" ht="15.75" customHeight="1" x14ac:dyDescent="0.25">
      <c r="A983" s="11"/>
      <c r="B983" s="21"/>
      <c r="C983" s="35"/>
      <c r="D983" s="21"/>
      <c r="E983" s="36"/>
      <c r="F983" s="22"/>
      <c r="G983" s="37"/>
      <c r="H983" s="38"/>
      <c r="I983" s="24"/>
      <c r="J983" s="39"/>
      <c r="K983" s="23"/>
      <c r="L983" s="181"/>
      <c r="M983" s="186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</row>
    <row r="984" spans="1:25" ht="15.75" customHeight="1" x14ac:dyDescent="0.25">
      <c r="A984" s="11"/>
      <c r="B984" s="21"/>
      <c r="C984" s="35"/>
      <c r="D984" s="21"/>
      <c r="E984" s="36"/>
      <c r="F984" s="22"/>
      <c r="G984" s="37"/>
      <c r="H984" s="38"/>
      <c r="I984" s="24"/>
      <c r="J984" s="39"/>
      <c r="K984" s="23"/>
      <c r="L984" s="181"/>
      <c r="M984" s="186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</row>
    <row r="985" spans="1:25" ht="15.75" customHeight="1" x14ac:dyDescent="0.25">
      <c r="A985" s="11"/>
      <c r="B985" s="21"/>
      <c r="C985" s="35"/>
      <c r="D985" s="21"/>
      <c r="E985" s="36"/>
      <c r="F985" s="22"/>
      <c r="G985" s="37"/>
      <c r="H985" s="38"/>
      <c r="I985" s="24"/>
      <c r="J985" s="39"/>
      <c r="K985" s="23"/>
      <c r="L985" s="181"/>
      <c r="M985" s="186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</row>
    <row r="986" spans="1:25" ht="15.75" customHeight="1" x14ac:dyDescent="0.25">
      <c r="A986" s="11"/>
      <c r="B986" s="21"/>
      <c r="C986" s="35"/>
      <c r="D986" s="21"/>
      <c r="E986" s="36"/>
      <c r="F986" s="22"/>
      <c r="G986" s="37"/>
      <c r="H986" s="38"/>
      <c r="I986" s="24"/>
      <c r="J986" s="39"/>
      <c r="K986" s="23"/>
      <c r="L986" s="181"/>
      <c r="M986" s="186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</row>
    <row r="987" spans="1:25" ht="15.75" customHeight="1" x14ac:dyDescent="0.25">
      <c r="A987" s="11"/>
      <c r="B987" s="21"/>
      <c r="C987" s="35"/>
      <c r="D987" s="21"/>
      <c r="E987" s="36"/>
      <c r="F987" s="22"/>
      <c r="G987" s="37"/>
      <c r="H987" s="38"/>
      <c r="I987" s="24"/>
      <c r="J987" s="39"/>
      <c r="K987" s="23"/>
      <c r="L987" s="181"/>
      <c r="M987" s="186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</row>
    <row r="988" spans="1:25" ht="15.75" customHeight="1" x14ac:dyDescent="0.25">
      <c r="A988" s="11"/>
      <c r="B988" s="21"/>
      <c r="C988" s="35"/>
      <c r="D988" s="21"/>
      <c r="E988" s="36"/>
      <c r="F988" s="22"/>
      <c r="G988" s="37"/>
      <c r="H988" s="38"/>
      <c r="I988" s="24"/>
      <c r="J988" s="39"/>
      <c r="K988" s="23"/>
      <c r="L988" s="181"/>
      <c r="M988" s="186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</row>
    <row r="989" spans="1:25" ht="15.75" customHeight="1" x14ac:dyDescent="0.25">
      <c r="A989" s="11"/>
      <c r="B989" s="21"/>
      <c r="C989" s="35"/>
      <c r="D989" s="21"/>
      <c r="E989" s="36"/>
      <c r="F989" s="22"/>
      <c r="G989" s="37"/>
      <c r="H989" s="38"/>
      <c r="I989" s="24"/>
      <c r="J989" s="39"/>
      <c r="K989" s="23"/>
      <c r="L989" s="181"/>
      <c r="M989" s="186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</row>
    <row r="990" spans="1:25" ht="15.75" customHeight="1" x14ac:dyDescent="0.25">
      <c r="A990" s="11"/>
      <c r="B990" s="21"/>
      <c r="C990" s="35"/>
      <c r="D990" s="21"/>
      <c r="E990" s="36"/>
      <c r="F990" s="22"/>
      <c r="G990" s="37"/>
      <c r="H990" s="38"/>
      <c r="I990" s="24"/>
      <c r="J990" s="39"/>
      <c r="K990" s="23"/>
      <c r="L990" s="181"/>
      <c r="M990" s="186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</row>
    <row r="991" spans="1:25" ht="15.75" customHeight="1" x14ac:dyDescent="0.25">
      <c r="A991" s="11"/>
      <c r="B991" s="21"/>
      <c r="C991" s="35"/>
      <c r="D991" s="21"/>
      <c r="E991" s="36"/>
      <c r="F991" s="22"/>
      <c r="G991" s="37"/>
      <c r="H991" s="38"/>
      <c r="I991" s="24"/>
      <c r="J991" s="39"/>
      <c r="K991" s="23"/>
      <c r="L991" s="181"/>
      <c r="M991" s="186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</row>
    <row r="992" spans="1:25" ht="15.75" customHeight="1" x14ac:dyDescent="0.25">
      <c r="A992" s="11"/>
      <c r="B992" s="21"/>
      <c r="C992" s="35"/>
      <c r="D992" s="21"/>
      <c r="E992" s="36"/>
      <c r="F992" s="22"/>
      <c r="G992" s="37"/>
      <c r="H992" s="38"/>
      <c r="I992" s="24"/>
      <c r="J992" s="39"/>
      <c r="K992" s="23"/>
      <c r="L992" s="181"/>
      <c r="M992" s="186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</row>
    <row r="993" spans="1:25" ht="15.75" customHeight="1" x14ac:dyDescent="0.25">
      <c r="A993" s="11"/>
      <c r="B993" s="21"/>
      <c r="C993" s="35"/>
      <c r="D993" s="21"/>
      <c r="E993" s="36"/>
      <c r="F993" s="22"/>
      <c r="G993" s="37"/>
      <c r="H993" s="38"/>
      <c r="I993" s="24"/>
      <c r="J993" s="39"/>
      <c r="K993" s="23"/>
      <c r="L993" s="181"/>
      <c r="M993" s="186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</row>
    <row r="994" spans="1:25" ht="15.75" customHeight="1" x14ac:dyDescent="0.25">
      <c r="A994" s="11"/>
      <c r="B994" s="21"/>
      <c r="C994" s="35"/>
      <c r="D994" s="21"/>
      <c r="E994" s="36"/>
      <c r="F994" s="22"/>
      <c r="G994" s="37"/>
      <c r="H994" s="38"/>
      <c r="I994" s="24"/>
      <c r="J994" s="39"/>
      <c r="K994" s="23"/>
      <c r="L994" s="181"/>
      <c r="M994" s="186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</row>
    <row r="995" spans="1:25" ht="15.75" customHeight="1" x14ac:dyDescent="0.25">
      <c r="A995" s="11"/>
      <c r="B995" s="21"/>
      <c r="C995" s="35"/>
      <c r="D995" s="21"/>
      <c r="E995" s="36"/>
      <c r="F995" s="22"/>
      <c r="G995" s="37"/>
      <c r="H995" s="38"/>
      <c r="I995" s="24"/>
      <c r="J995" s="39"/>
      <c r="K995" s="23"/>
      <c r="L995" s="181"/>
      <c r="M995" s="186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</row>
    <row r="996" spans="1:25" ht="15.75" customHeight="1" x14ac:dyDescent="0.25">
      <c r="A996" s="11"/>
      <c r="B996" s="21"/>
      <c r="C996" s="35"/>
      <c r="D996" s="21"/>
      <c r="E996" s="36"/>
      <c r="F996" s="22"/>
      <c r="G996" s="37"/>
      <c r="H996" s="38"/>
      <c r="I996" s="24"/>
      <c r="J996" s="39"/>
      <c r="K996" s="23"/>
      <c r="L996" s="181"/>
      <c r="M996" s="186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</row>
    <row r="997" spans="1:25" ht="15.75" customHeight="1" x14ac:dyDescent="0.25">
      <c r="A997" s="11"/>
      <c r="B997" s="21"/>
      <c r="C997" s="35"/>
      <c r="D997" s="21"/>
      <c r="E997" s="36"/>
      <c r="F997" s="22"/>
      <c r="G997" s="37"/>
      <c r="H997" s="38"/>
      <c r="I997" s="24"/>
      <c r="J997" s="39"/>
      <c r="K997" s="23"/>
      <c r="L997" s="181"/>
      <c r="M997" s="186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</row>
    <row r="998" spans="1:25" ht="15.75" customHeight="1" x14ac:dyDescent="0.25">
      <c r="A998" s="11"/>
      <c r="B998" s="21"/>
      <c r="C998" s="35"/>
      <c r="D998" s="21"/>
      <c r="E998" s="36"/>
      <c r="F998" s="22"/>
      <c r="G998" s="37"/>
      <c r="H998" s="38"/>
      <c r="I998" s="24"/>
      <c r="J998" s="39"/>
      <c r="K998" s="23"/>
      <c r="L998" s="181"/>
      <c r="M998" s="186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</row>
    <row r="999" spans="1:25" ht="15.75" customHeight="1" x14ac:dyDescent="0.25">
      <c r="A999" s="11"/>
      <c r="B999" s="21"/>
      <c r="C999" s="35"/>
      <c r="D999" s="21"/>
      <c r="E999" s="36"/>
      <c r="F999" s="22"/>
      <c r="G999" s="37"/>
      <c r="H999" s="38"/>
      <c r="I999" s="24"/>
      <c r="J999" s="39"/>
      <c r="K999" s="23"/>
      <c r="L999" s="181"/>
      <c r="M999" s="186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</row>
    <row r="1000" spans="1:25" ht="15.75" customHeight="1" x14ac:dyDescent="0.25">
      <c r="A1000" s="11"/>
      <c r="B1000" s="21"/>
      <c r="C1000" s="35"/>
      <c r="D1000" s="21"/>
      <c r="E1000" s="36"/>
      <c r="F1000" s="22"/>
      <c r="G1000" s="37"/>
      <c r="H1000" s="38"/>
      <c r="I1000" s="24"/>
      <c r="J1000" s="39"/>
      <c r="K1000" s="23"/>
      <c r="L1000" s="181"/>
      <c r="M1000" s="186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</row>
    <row r="1001" spans="1:25" ht="15.75" customHeight="1" x14ac:dyDescent="0.25">
      <c r="A1001" s="11"/>
      <c r="B1001" s="21"/>
      <c r="C1001" s="35"/>
      <c r="D1001" s="21"/>
      <c r="E1001" s="36"/>
      <c r="F1001" s="22"/>
      <c r="G1001" s="37"/>
      <c r="H1001" s="38"/>
      <c r="I1001" s="24"/>
      <c r="J1001" s="39"/>
      <c r="K1001" s="23"/>
      <c r="L1001" s="181"/>
      <c r="M1001" s="186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</row>
    <row r="1002" spans="1:25" ht="15.75" customHeight="1" x14ac:dyDescent="0.25">
      <c r="A1002" s="11"/>
      <c r="B1002" s="21"/>
      <c r="C1002" s="35"/>
      <c r="D1002" s="21"/>
      <c r="E1002" s="36"/>
      <c r="F1002" s="22"/>
      <c r="G1002" s="37"/>
      <c r="H1002" s="38"/>
      <c r="I1002" s="24"/>
      <c r="J1002" s="39"/>
      <c r="K1002" s="23"/>
      <c r="L1002" s="181"/>
      <c r="M1002" s="186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</row>
    <row r="1003" spans="1:25" ht="15.75" customHeight="1" x14ac:dyDescent="0.25">
      <c r="A1003" s="11"/>
      <c r="B1003" s="21"/>
      <c r="C1003" s="35"/>
      <c r="D1003" s="21"/>
      <c r="E1003" s="36"/>
      <c r="F1003" s="22"/>
      <c r="G1003" s="37"/>
      <c r="H1003" s="38"/>
      <c r="I1003" s="24"/>
      <c r="J1003" s="39"/>
      <c r="K1003" s="23"/>
      <c r="L1003" s="181"/>
      <c r="M1003" s="186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</row>
    <row r="1004" spans="1:25" ht="15.75" customHeight="1" x14ac:dyDescent="0.25">
      <c r="A1004" s="11"/>
      <c r="B1004" s="21"/>
      <c r="C1004" s="35"/>
      <c r="D1004" s="21"/>
      <c r="E1004" s="36"/>
      <c r="F1004" s="22"/>
      <c r="G1004" s="37"/>
      <c r="H1004" s="38"/>
      <c r="I1004" s="24"/>
      <c r="J1004" s="39"/>
      <c r="K1004" s="23"/>
      <c r="L1004" s="181"/>
      <c r="M1004" s="186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</row>
    <row r="1005" spans="1:25" ht="15.75" customHeight="1" x14ac:dyDescent="0.25">
      <c r="A1005" s="11"/>
      <c r="B1005" s="21"/>
      <c r="C1005" s="35"/>
      <c r="D1005" s="21"/>
      <c r="E1005" s="36"/>
      <c r="F1005" s="22"/>
      <c r="G1005" s="37"/>
      <c r="H1005" s="38"/>
      <c r="I1005" s="24"/>
      <c r="J1005" s="39"/>
      <c r="K1005" s="23"/>
      <c r="L1005" s="181"/>
      <c r="M1005" s="186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</row>
    <row r="1006" spans="1:25" ht="15.75" customHeight="1" x14ac:dyDescent="0.25">
      <c r="A1006" s="11"/>
      <c r="B1006" s="21"/>
      <c r="C1006" s="35"/>
      <c r="D1006" s="21"/>
      <c r="E1006" s="36"/>
      <c r="F1006" s="22"/>
      <c r="G1006" s="37"/>
      <c r="H1006" s="38"/>
      <c r="I1006" s="24"/>
      <c r="J1006" s="39"/>
      <c r="K1006" s="23"/>
      <c r="L1006" s="181"/>
      <c r="M1006" s="186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</row>
    <row r="1007" spans="1:25" ht="15.75" customHeight="1" x14ac:dyDescent="0.25">
      <c r="A1007" s="11"/>
      <c r="B1007" s="21"/>
      <c r="C1007" s="35"/>
      <c r="D1007" s="21"/>
      <c r="E1007" s="36"/>
      <c r="F1007" s="22"/>
      <c r="G1007" s="37"/>
      <c r="H1007" s="38"/>
      <c r="I1007" s="24"/>
      <c r="J1007" s="39"/>
      <c r="K1007" s="23"/>
      <c r="L1007" s="181"/>
      <c r="M1007" s="186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</row>
    <row r="1008" spans="1:25" ht="15.75" customHeight="1" x14ac:dyDescent="0.25">
      <c r="A1008" s="11"/>
      <c r="B1008" s="21"/>
      <c r="C1008" s="35"/>
      <c r="D1008" s="21"/>
      <c r="E1008" s="36"/>
      <c r="F1008" s="22"/>
      <c r="G1008" s="37"/>
      <c r="H1008" s="38"/>
      <c r="I1008" s="24"/>
      <c r="J1008" s="39"/>
      <c r="K1008" s="23"/>
      <c r="L1008" s="181"/>
      <c r="M1008" s="186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</row>
    <row r="1009" spans="1:25" ht="15.75" customHeight="1" x14ac:dyDescent="0.25">
      <c r="A1009" s="11"/>
      <c r="B1009" s="21"/>
      <c r="C1009" s="35"/>
      <c r="D1009" s="21"/>
      <c r="E1009" s="36"/>
      <c r="F1009" s="22"/>
      <c r="G1009" s="37"/>
      <c r="H1009" s="38"/>
      <c r="I1009" s="24"/>
      <c r="J1009" s="39"/>
      <c r="K1009" s="23"/>
      <c r="L1009" s="181"/>
      <c r="M1009" s="186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</row>
    <row r="1010" spans="1:25" ht="15.75" customHeight="1" x14ac:dyDescent="0.25">
      <c r="A1010" s="11"/>
      <c r="B1010" s="21"/>
      <c r="C1010" s="35"/>
      <c r="D1010" s="21"/>
      <c r="E1010" s="36"/>
      <c r="F1010" s="22"/>
      <c r="G1010" s="37"/>
      <c r="H1010" s="38"/>
      <c r="I1010" s="24"/>
      <c r="J1010" s="39"/>
      <c r="K1010" s="23"/>
      <c r="L1010" s="181"/>
      <c r="M1010" s="186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</row>
  </sheetData>
  <autoFilter ref="A11:N107" xr:uid="{00000000-0009-0000-0000-000000000000}">
    <sortState xmlns:xlrd2="http://schemas.microsoft.com/office/spreadsheetml/2017/richdata2" ref="A12:N108">
      <sortCondition ref="A11:A107"/>
    </sortState>
  </autoFilter>
  <mergeCells count="13">
    <mergeCell ref="A1:N1"/>
    <mergeCell ref="K3:N3"/>
    <mergeCell ref="A5:C5"/>
    <mergeCell ref="A8:C8"/>
    <mergeCell ref="A10:C10"/>
    <mergeCell ref="D10:E10"/>
    <mergeCell ref="F10:I10"/>
    <mergeCell ref="K10:N10"/>
    <mergeCell ref="A6:C6"/>
    <mergeCell ref="A7:C7"/>
    <mergeCell ref="A3:C3"/>
    <mergeCell ref="D3:E3"/>
    <mergeCell ref="F3:I3"/>
  </mergeCells>
  <pageMargins left="0.25" right="0.25" top="0.75" bottom="0.75" header="0.3" footer="0.3"/>
  <pageSetup scale="6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E1002"/>
  <sheetViews>
    <sheetView workbookViewId="0">
      <selection sqref="A1:AC1"/>
    </sheetView>
  </sheetViews>
  <sheetFormatPr baseColWidth="10" defaultColWidth="14.42578125" defaultRowHeight="15" customHeight="1" x14ac:dyDescent="0.25"/>
  <cols>
    <col min="1" max="1" width="7" customWidth="1"/>
    <col min="2" max="2" width="7.7109375" style="121" customWidth="1"/>
    <col min="3" max="3" width="7.42578125" customWidth="1"/>
    <col min="4" max="7" width="6.7109375" customWidth="1"/>
    <col min="8" max="8" width="9" customWidth="1"/>
    <col min="9" max="9" width="10" customWidth="1"/>
    <col min="10" max="10" width="8.140625" customWidth="1"/>
    <col min="11" max="11" width="9.140625" customWidth="1"/>
    <col min="12" max="12" width="9" customWidth="1"/>
    <col min="13" max="13" width="10" customWidth="1"/>
    <col min="14" max="14" width="8" customWidth="1"/>
    <col min="15" max="15" width="8.7109375" customWidth="1"/>
    <col min="16" max="16" width="9.7109375" customWidth="1"/>
    <col min="17" max="17" width="8.42578125" customWidth="1"/>
    <col min="18" max="18" width="9.42578125" customWidth="1"/>
    <col min="19" max="19" width="6.7109375" customWidth="1"/>
    <col min="20" max="20" width="8.5703125" customWidth="1"/>
    <col min="21" max="21" width="9.5703125" customWidth="1"/>
    <col min="22" max="22" width="10.42578125" customWidth="1"/>
    <col min="23" max="23" width="11.42578125" customWidth="1"/>
    <col min="24" max="24" width="9.140625" customWidth="1"/>
    <col min="25" max="25" width="10.140625" customWidth="1"/>
    <col min="26" max="26" width="8.85546875" customWidth="1"/>
    <col min="27" max="27" width="9.85546875" customWidth="1"/>
    <col min="28" max="28" width="8.28515625" customWidth="1"/>
    <col min="29" max="29" width="9.28515625" customWidth="1"/>
  </cols>
  <sheetData>
    <row r="1" spans="1:31" s="121" customFormat="1" ht="25.5" customHeight="1" thickBot="1" x14ac:dyDescent="0.3">
      <c r="A1" s="160" t="s">
        <v>49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</row>
    <row r="2" spans="1:31" ht="31.5" customHeight="1" x14ac:dyDescent="0.25">
      <c r="A2" s="137" t="s">
        <v>3</v>
      </c>
      <c r="B2" s="161" t="s">
        <v>50</v>
      </c>
      <c r="C2" s="138" t="s">
        <v>0</v>
      </c>
      <c r="D2" s="139" t="s">
        <v>6</v>
      </c>
      <c r="E2" s="140" t="s">
        <v>23</v>
      </c>
      <c r="F2" s="141" t="s">
        <v>24</v>
      </c>
      <c r="G2" s="141" t="s">
        <v>25</v>
      </c>
      <c r="H2" s="141" t="s">
        <v>26</v>
      </c>
      <c r="I2" s="141" t="s">
        <v>27</v>
      </c>
      <c r="J2" s="141" t="s">
        <v>28</v>
      </c>
      <c r="K2" s="141" t="s">
        <v>29</v>
      </c>
      <c r="L2" s="141" t="s">
        <v>30</v>
      </c>
      <c r="M2" s="141" t="s">
        <v>31</v>
      </c>
      <c r="N2" s="141" t="s">
        <v>32</v>
      </c>
      <c r="O2" s="141" t="s">
        <v>33</v>
      </c>
      <c r="P2" s="141" t="s">
        <v>34</v>
      </c>
      <c r="Q2" s="141" t="s">
        <v>35</v>
      </c>
      <c r="R2" s="141" t="s">
        <v>36</v>
      </c>
      <c r="S2" s="141" t="s">
        <v>37</v>
      </c>
      <c r="T2" s="141" t="s">
        <v>38</v>
      </c>
      <c r="U2" s="141" t="s">
        <v>39</v>
      </c>
      <c r="V2" s="141" t="s">
        <v>40</v>
      </c>
      <c r="W2" s="141" t="s">
        <v>41</v>
      </c>
      <c r="X2" s="141" t="s">
        <v>42</v>
      </c>
      <c r="Y2" s="141" t="s">
        <v>43</v>
      </c>
      <c r="Z2" s="141" t="s">
        <v>44</v>
      </c>
      <c r="AA2" s="141" t="s">
        <v>45</v>
      </c>
      <c r="AB2" s="141" t="s">
        <v>46</v>
      </c>
      <c r="AC2" s="141" t="s">
        <v>47</v>
      </c>
      <c r="AD2" s="59"/>
      <c r="AE2" s="59"/>
    </row>
    <row r="3" spans="1:31" ht="15.75" x14ac:dyDescent="0.25">
      <c r="A3" s="89">
        <f t="shared" ref="A3:A98" si="0">SUM(E3:AC3)</f>
        <v>62178</v>
      </c>
      <c r="B3" s="144">
        <v>1</v>
      </c>
      <c r="C3" s="60">
        <v>1</v>
      </c>
      <c r="D3" s="60">
        <v>0</v>
      </c>
      <c r="E3" s="61">
        <v>0</v>
      </c>
      <c r="F3" s="62">
        <v>20849</v>
      </c>
      <c r="G3" s="62">
        <v>0</v>
      </c>
      <c r="H3" s="62">
        <v>550</v>
      </c>
      <c r="I3" s="62">
        <v>878</v>
      </c>
      <c r="J3" s="62">
        <v>4615</v>
      </c>
      <c r="K3" s="62">
        <v>4171</v>
      </c>
      <c r="L3" s="62">
        <v>641</v>
      </c>
      <c r="M3" s="62">
        <v>1530</v>
      </c>
      <c r="N3" s="62">
        <v>549</v>
      </c>
      <c r="O3" s="62">
        <v>1378</v>
      </c>
      <c r="P3" s="62">
        <v>1028</v>
      </c>
      <c r="Q3" s="62">
        <v>3984</v>
      </c>
      <c r="R3" s="62">
        <v>3697</v>
      </c>
      <c r="S3" s="62">
        <v>2106</v>
      </c>
      <c r="T3" s="62">
        <v>74</v>
      </c>
      <c r="U3" s="62">
        <v>190</v>
      </c>
      <c r="V3" s="62">
        <v>875</v>
      </c>
      <c r="W3" s="62">
        <v>691</v>
      </c>
      <c r="X3" s="62">
        <v>501</v>
      </c>
      <c r="Y3" s="62">
        <v>282</v>
      </c>
      <c r="Z3" s="62">
        <v>4611</v>
      </c>
      <c r="AA3" s="62">
        <v>4819</v>
      </c>
      <c r="AB3" s="62">
        <v>2196</v>
      </c>
      <c r="AC3" s="62">
        <v>1963</v>
      </c>
      <c r="AD3" s="63"/>
      <c r="AE3" s="63"/>
    </row>
    <row r="4" spans="1:31" ht="15.75" x14ac:dyDescent="0.25">
      <c r="A4" s="135">
        <f t="shared" si="0"/>
        <v>63873</v>
      </c>
      <c r="B4" s="142">
        <v>2</v>
      </c>
      <c r="C4" s="64">
        <v>1</v>
      </c>
      <c r="D4" s="64">
        <v>1</v>
      </c>
      <c r="E4" s="65">
        <v>0</v>
      </c>
      <c r="F4" s="66">
        <v>23249</v>
      </c>
      <c r="G4" s="66">
        <v>0</v>
      </c>
      <c r="H4" s="66">
        <v>712</v>
      </c>
      <c r="I4" s="66">
        <v>1037</v>
      </c>
      <c r="J4" s="66">
        <v>3998</v>
      </c>
      <c r="K4" s="66">
        <v>3689</v>
      </c>
      <c r="L4" s="66">
        <v>791</v>
      </c>
      <c r="M4" s="66">
        <v>2005</v>
      </c>
      <c r="N4" s="66">
        <v>619</v>
      </c>
      <c r="O4" s="66">
        <v>1290</v>
      </c>
      <c r="P4" s="66">
        <v>882</v>
      </c>
      <c r="Q4" s="66">
        <v>3935</v>
      </c>
      <c r="R4" s="66">
        <v>3574</v>
      </c>
      <c r="S4" s="66">
        <v>3056</v>
      </c>
      <c r="T4" s="66">
        <v>64</v>
      </c>
      <c r="U4" s="66">
        <v>243</v>
      </c>
      <c r="V4" s="66">
        <v>1196</v>
      </c>
      <c r="W4" s="66">
        <v>797</v>
      </c>
      <c r="X4" s="66">
        <v>517</v>
      </c>
      <c r="Y4" s="66">
        <v>254</v>
      </c>
      <c r="Z4" s="66">
        <v>3859</v>
      </c>
      <c r="AA4" s="66">
        <v>4136</v>
      </c>
      <c r="AB4" s="66">
        <v>1948</v>
      </c>
      <c r="AC4" s="136">
        <v>2022</v>
      </c>
      <c r="AD4" s="63"/>
      <c r="AE4" s="63"/>
    </row>
    <row r="5" spans="1:31" x14ac:dyDescent="0.25">
      <c r="A5" s="89">
        <f t="shared" si="0"/>
        <v>62980</v>
      </c>
      <c r="B5" s="144">
        <v>3</v>
      </c>
      <c r="C5" s="67">
        <v>1</v>
      </c>
      <c r="D5" s="67">
        <v>2</v>
      </c>
      <c r="E5" s="68">
        <v>0</v>
      </c>
      <c r="F5" s="69">
        <v>22973</v>
      </c>
      <c r="G5" s="69">
        <v>0</v>
      </c>
      <c r="H5" s="69">
        <v>688</v>
      </c>
      <c r="I5" s="69">
        <v>1069</v>
      </c>
      <c r="J5" s="69">
        <v>3926</v>
      </c>
      <c r="K5" s="69">
        <v>3634</v>
      </c>
      <c r="L5" s="69">
        <v>840</v>
      </c>
      <c r="M5" s="69">
        <v>2095</v>
      </c>
      <c r="N5" s="69">
        <v>634</v>
      </c>
      <c r="O5" s="69">
        <v>1170</v>
      </c>
      <c r="P5" s="69">
        <v>800</v>
      </c>
      <c r="Q5" s="69">
        <v>3824</v>
      </c>
      <c r="R5" s="69">
        <v>3574</v>
      </c>
      <c r="S5" s="69">
        <v>2952</v>
      </c>
      <c r="T5" s="69">
        <v>74</v>
      </c>
      <c r="U5" s="69">
        <v>235</v>
      </c>
      <c r="V5" s="69">
        <v>1277</v>
      </c>
      <c r="W5" s="69">
        <v>860</v>
      </c>
      <c r="X5" s="69">
        <v>535</v>
      </c>
      <c r="Y5" s="69">
        <v>216</v>
      </c>
      <c r="Z5" s="69">
        <v>3840</v>
      </c>
      <c r="AA5" s="69">
        <v>3844</v>
      </c>
      <c r="AB5" s="69">
        <v>1988</v>
      </c>
      <c r="AC5" s="69">
        <v>1932</v>
      </c>
    </row>
    <row r="6" spans="1:31" x14ac:dyDescent="0.25">
      <c r="A6" s="135">
        <f t="shared" si="0"/>
        <v>63723</v>
      </c>
      <c r="B6" s="142">
        <v>4</v>
      </c>
      <c r="C6" s="64">
        <v>1</v>
      </c>
      <c r="D6" s="64">
        <v>3</v>
      </c>
      <c r="E6" s="65">
        <v>0</v>
      </c>
      <c r="F6" s="66">
        <v>23745</v>
      </c>
      <c r="G6" s="66">
        <v>0</v>
      </c>
      <c r="H6" s="66">
        <v>829</v>
      </c>
      <c r="I6" s="66">
        <v>1003</v>
      </c>
      <c r="J6" s="66">
        <v>3714</v>
      </c>
      <c r="K6" s="66">
        <v>3062</v>
      </c>
      <c r="L6" s="66">
        <v>724</v>
      </c>
      <c r="M6" s="66">
        <v>2147</v>
      </c>
      <c r="N6" s="66">
        <v>780</v>
      </c>
      <c r="O6" s="66">
        <v>1134</v>
      </c>
      <c r="P6" s="66">
        <v>812</v>
      </c>
      <c r="Q6" s="66">
        <v>4018</v>
      </c>
      <c r="R6" s="66">
        <v>3528</v>
      </c>
      <c r="S6" s="66">
        <v>2842</v>
      </c>
      <c r="T6" s="66">
        <v>108</v>
      </c>
      <c r="U6" s="66">
        <v>267</v>
      </c>
      <c r="V6" s="66">
        <v>1342</v>
      </c>
      <c r="W6" s="66">
        <v>787</v>
      </c>
      <c r="X6" s="66">
        <v>375</v>
      </c>
      <c r="Y6" s="66">
        <v>240</v>
      </c>
      <c r="Z6" s="66">
        <v>3850</v>
      </c>
      <c r="AA6" s="66">
        <v>4367</v>
      </c>
      <c r="AB6" s="66">
        <v>2127</v>
      </c>
      <c r="AC6" s="136">
        <v>1922</v>
      </c>
    </row>
    <row r="7" spans="1:31" x14ac:dyDescent="0.25">
      <c r="A7" s="89">
        <f t="shared" si="0"/>
        <v>62465</v>
      </c>
      <c r="B7" s="144">
        <v>5</v>
      </c>
      <c r="C7" s="67">
        <v>1</v>
      </c>
      <c r="D7" s="67">
        <v>4</v>
      </c>
      <c r="E7" s="68">
        <v>0</v>
      </c>
      <c r="F7" s="69">
        <v>26095</v>
      </c>
      <c r="G7" s="69">
        <v>0</v>
      </c>
      <c r="H7" s="69">
        <v>278</v>
      </c>
      <c r="I7" s="69">
        <v>1105</v>
      </c>
      <c r="J7" s="69">
        <v>2730</v>
      </c>
      <c r="K7" s="69">
        <v>2240</v>
      </c>
      <c r="L7" s="69">
        <v>1502</v>
      </c>
      <c r="M7" s="69">
        <v>2297</v>
      </c>
      <c r="N7" s="69">
        <v>346</v>
      </c>
      <c r="O7" s="69">
        <v>1488</v>
      </c>
      <c r="P7" s="69">
        <v>951</v>
      </c>
      <c r="Q7" s="69">
        <v>4064</v>
      </c>
      <c r="R7" s="69">
        <v>3619</v>
      </c>
      <c r="S7" s="69">
        <v>1811</v>
      </c>
      <c r="T7" s="69">
        <v>286</v>
      </c>
      <c r="U7" s="69">
        <v>519</v>
      </c>
      <c r="V7" s="69">
        <v>1292</v>
      </c>
      <c r="W7" s="69">
        <v>757</v>
      </c>
      <c r="X7" s="69">
        <v>378</v>
      </c>
      <c r="Y7" s="69">
        <v>221</v>
      </c>
      <c r="Z7" s="69">
        <v>3569</v>
      </c>
      <c r="AA7" s="69">
        <v>3560</v>
      </c>
      <c r="AB7" s="69">
        <v>1688</v>
      </c>
      <c r="AC7" s="69">
        <v>1669</v>
      </c>
    </row>
    <row r="8" spans="1:31" ht="15.75" x14ac:dyDescent="0.25">
      <c r="A8" s="135">
        <f t="shared" si="0"/>
        <v>99843</v>
      </c>
      <c r="B8" s="142">
        <v>6</v>
      </c>
      <c r="C8" s="64">
        <v>2</v>
      </c>
      <c r="D8" s="64">
        <v>0</v>
      </c>
      <c r="E8" s="65">
        <v>0</v>
      </c>
      <c r="F8" s="66">
        <v>37137</v>
      </c>
      <c r="G8" s="66">
        <v>0</v>
      </c>
      <c r="H8" s="66">
        <v>308</v>
      </c>
      <c r="I8" s="66">
        <v>83</v>
      </c>
      <c r="J8" s="66">
        <v>3567</v>
      </c>
      <c r="K8" s="66">
        <v>3839</v>
      </c>
      <c r="L8" s="66">
        <v>690</v>
      </c>
      <c r="M8" s="66">
        <v>6560</v>
      </c>
      <c r="N8" s="66">
        <v>312</v>
      </c>
      <c r="O8" s="66">
        <v>104</v>
      </c>
      <c r="P8" s="66">
        <v>387</v>
      </c>
      <c r="Q8" s="66">
        <v>8866</v>
      </c>
      <c r="R8" s="66">
        <v>6539</v>
      </c>
      <c r="S8" s="66">
        <v>3616</v>
      </c>
      <c r="T8" s="66">
        <v>94</v>
      </c>
      <c r="U8" s="66">
        <v>603</v>
      </c>
      <c r="V8" s="66">
        <v>2549</v>
      </c>
      <c r="W8" s="66">
        <v>1019</v>
      </c>
      <c r="X8" s="66">
        <v>213</v>
      </c>
      <c r="Y8" s="66">
        <v>219</v>
      </c>
      <c r="Z8" s="66">
        <v>6487</v>
      </c>
      <c r="AA8" s="66">
        <v>10768</v>
      </c>
      <c r="AB8" s="66">
        <v>3243</v>
      </c>
      <c r="AC8" s="136">
        <v>2640</v>
      </c>
      <c r="AD8" s="63"/>
      <c r="AE8" s="63"/>
    </row>
    <row r="9" spans="1:31" ht="15.75" x14ac:dyDescent="0.25">
      <c r="A9" s="89">
        <f t="shared" si="0"/>
        <v>440453</v>
      </c>
      <c r="B9" s="144">
        <v>7</v>
      </c>
      <c r="C9" s="67">
        <v>3</v>
      </c>
      <c r="D9" s="67">
        <v>0</v>
      </c>
      <c r="E9" s="68">
        <v>0</v>
      </c>
      <c r="F9" s="69">
        <v>130943</v>
      </c>
      <c r="G9" s="69">
        <v>0</v>
      </c>
      <c r="H9" s="69">
        <v>749</v>
      </c>
      <c r="I9" s="69">
        <v>870</v>
      </c>
      <c r="J9" s="69">
        <v>19160</v>
      </c>
      <c r="K9" s="69">
        <v>2124</v>
      </c>
      <c r="L9" s="69">
        <v>12997</v>
      </c>
      <c r="M9" s="69">
        <v>34367</v>
      </c>
      <c r="N9" s="69">
        <v>2368</v>
      </c>
      <c r="O9" s="69">
        <v>0</v>
      </c>
      <c r="P9" s="69">
        <v>0</v>
      </c>
      <c r="Q9" s="69">
        <v>42713</v>
      </c>
      <c r="R9" s="69">
        <v>43579</v>
      </c>
      <c r="S9" s="69">
        <v>16477</v>
      </c>
      <c r="T9" s="69">
        <v>40</v>
      </c>
      <c r="U9" s="69">
        <v>1099</v>
      </c>
      <c r="V9" s="69">
        <v>14855</v>
      </c>
      <c r="W9" s="69">
        <v>12405</v>
      </c>
      <c r="X9" s="69">
        <v>5192</v>
      </c>
      <c r="Y9" s="69">
        <v>4360</v>
      </c>
      <c r="Z9" s="69">
        <v>27315</v>
      </c>
      <c r="AA9" s="69">
        <v>28548</v>
      </c>
      <c r="AB9" s="69">
        <v>21772</v>
      </c>
      <c r="AC9" s="69">
        <v>18520</v>
      </c>
      <c r="AD9" s="63"/>
      <c r="AE9" s="63"/>
    </row>
    <row r="10" spans="1:31" x14ac:dyDescent="0.25">
      <c r="A10" s="135">
        <f t="shared" si="0"/>
        <v>20152</v>
      </c>
      <c r="B10" s="142">
        <v>8</v>
      </c>
      <c r="C10" s="64">
        <v>3</v>
      </c>
      <c r="D10" s="64">
        <v>1</v>
      </c>
      <c r="E10" s="65">
        <v>0</v>
      </c>
      <c r="F10" s="66">
        <v>9389</v>
      </c>
      <c r="G10" s="66">
        <v>0</v>
      </c>
      <c r="H10" s="66">
        <v>106</v>
      </c>
      <c r="I10" s="66">
        <v>60</v>
      </c>
      <c r="J10" s="66">
        <v>629</v>
      </c>
      <c r="K10" s="66">
        <v>653</v>
      </c>
      <c r="L10" s="66">
        <v>52</v>
      </c>
      <c r="M10" s="66">
        <v>1488</v>
      </c>
      <c r="N10" s="66">
        <v>200</v>
      </c>
      <c r="O10" s="66">
        <v>0</v>
      </c>
      <c r="P10" s="66">
        <v>0</v>
      </c>
      <c r="Q10" s="66">
        <v>1024</v>
      </c>
      <c r="R10" s="66">
        <v>1344</v>
      </c>
      <c r="S10" s="66">
        <v>830</v>
      </c>
      <c r="T10" s="66">
        <v>21</v>
      </c>
      <c r="U10" s="66">
        <v>49</v>
      </c>
      <c r="V10" s="66">
        <v>594</v>
      </c>
      <c r="W10" s="66">
        <v>481</v>
      </c>
      <c r="X10" s="66">
        <v>130</v>
      </c>
      <c r="Y10" s="66">
        <v>30</v>
      </c>
      <c r="Z10" s="66">
        <v>1280</v>
      </c>
      <c r="AA10" s="66">
        <v>915</v>
      </c>
      <c r="AB10" s="66">
        <v>617</v>
      </c>
      <c r="AC10" s="136">
        <v>260</v>
      </c>
    </row>
    <row r="11" spans="1:31" x14ac:dyDescent="0.25">
      <c r="A11" s="89">
        <f t="shared" si="0"/>
        <v>19180</v>
      </c>
      <c r="B11" s="144">
        <v>9</v>
      </c>
      <c r="C11" s="67">
        <v>3</v>
      </c>
      <c r="D11" s="67">
        <v>2</v>
      </c>
      <c r="E11" s="68">
        <v>0</v>
      </c>
      <c r="F11" s="69">
        <v>8975</v>
      </c>
      <c r="G11" s="69">
        <v>0</v>
      </c>
      <c r="H11" s="69">
        <v>61</v>
      </c>
      <c r="I11" s="69">
        <v>0</v>
      </c>
      <c r="J11" s="69">
        <v>901</v>
      </c>
      <c r="K11" s="69">
        <v>836</v>
      </c>
      <c r="L11" s="69">
        <v>460</v>
      </c>
      <c r="M11" s="69">
        <v>791</v>
      </c>
      <c r="N11" s="69">
        <v>330</v>
      </c>
      <c r="O11" s="69">
        <v>0</v>
      </c>
      <c r="P11" s="69">
        <v>0</v>
      </c>
      <c r="Q11" s="69">
        <v>941</v>
      </c>
      <c r="R11" s="69">
        <v>772</v>
      </c>
      <c r="S11" s="69">
        <v>829</v>
      </c>
      <c r="T11" s="69">
        <v>0</v>
      </c>
      <c r="U11" s="69">
        <v>49</v>
      </c>
      <c r="V11" s="69">
        <v>405</v>
      </c>
      <c r="W11" s="69">
        <v>409</v>
      </c>
      <c r="X11" s="69">
        <v>104</v>
      </c>
      <c r="Y11" s="69">
        <v>67</v>
      </c>
      <c r="Z11" s="69">
        <v>1135</v>
      </c>
      <c r="AA11" s="69">
        <v>1005</v>
      </c>
      <c r="AB11" s="69">
        <v>511</v>
      </c>
      <c r="AC11" s="69">
        <v>599</v>
      </c>
    </row>
    <row r="12" spans="1:31" x14ac:dyDescent="0.25">
      <c r="A12" s="135">
        <f t="shared" si="0"/>
        <v>484142</v>
      </c>
      <c r="B12" s="142">
        <v>10</v>
      </c>
      <c r="C12" s="64">
        <v>3</v>
      </c>
      <c r="D12" s="64">
        <v>3</v>
      </c>
      <c r="E12" s="65">
        <v>0</v>
      </c>
      <c r="F12" s="66">
        <v>202016</v>
      </c>
      <c r="G12" s="66">
        <v>0</v>
      </c>
      <c r="H12" s="66">
        <v>668</v>
      </c>
      <c r="I12" s="66">
        <v>792</v>
      </c>
      <c r="J12" s="66">
        <v>21415</v>
      </c>
      <c r="K12" s="66">
        <v>14181</v>
      </c>
      <c r="L12" s="66">
        <v>11462</v>
      </c>
      <c r="M12" s="66">
        <v>27136</v>
      </c>
      <c r="N12" s="66">
        <v>999</v>
      </c>
      <c r="O12" s="66">
        <v>0</v>
      </c>
      <c r="P12" s="66">
        <v>0</v>
      </c>
      <c r="Q12" s="66">
        <v>26217</v>
      </c>
      <c r="R12" s="66">
        <v>19127</v>
      </c>
      <c r="S12" s="66">
        <v>20248</v>
      </c>
      <c r="T12" s="66">
        <v>859</v>
      </c>
      <c r="U12" s="66">
        <v>3596</v>
      </c>
      <c r="V12" s="66">
        <v>6125</v>
      </c>
      <c r="W12" s="66">
        <v>5685</v>
      </c>
      <c r="X12" s="66">
        <v>3327</v>
      </c>
      <c r="Y12" s="66">
        <v>3516</v>
      </c>
      <c r="Z12" s="66">
        <v>36565</v>
      </c>
      <c r="AA12" s="66">
        <v>40236</v>
      </c>
      <c r="AB12" s="66">
        <v>19853</v>
      </c>
      <c r="AC12" s="136">
        <v>20119</v>
      </c>
    </row>
    <row r="13" spans="1:31" x14ac:dyDescent="0.25">
      <c r="A13" s="89">
        <f t="shared" si="0"/>
        <v>56374</v>
      </c>
      <c r="B13" s="144">
        <v>11</v>
      </c>
      <c r="C13" s="67">
        <v>3</v>
      </c>
      <c r="D13" s="67">
        <v>4</v>
      </c>
      <c r="E13" s="68">
        <v>49</v>
      </c>
      <c r="F13" s="69">
        <v>15017</v>
      </c>
      <c r="G13" s="69">
        <v>0</v>
      </c>
      <c r="H13" s="69">
        <v>124</v>
      </c>
      <c r="I13" s="69">
        <v>343</v>
      </c>
      <c r="J13" s="69">
        <v>590</v>
      </c>
      <c r="K13" s="69">
        <v>461</v>
      </c>
      <c r="L13" s="69">
        <v>2097</v>
      </c>
      <c r="M13" s="69">
        <v>3403</v>
      </c>
      <c r="N13" s="69">
        <v>193</v>
      </c>
      <c r="O13" s="69">
        <v>4</v>
      </c>
      <c r="P13" s="69">
        <v>0</v>
      </c>
      <c r="Q13" s="69">
        <v>3145</v>
      </c>
      <c r="R13" s="69">
        <v>2589</v>
      </c>
      <c r="S13" s="69">
        <v>1264</v>
      </c>
      <c r="T13" s="69">
        <v>2197</v>
      </c>
      <c r="U13" s="69">
        <v>18326</v>
      </c>
      <c r="V13" s="69">
        <v>1086</v>
      </c>
      <c r="W13" s="69">
        <v>1032</v>
      </c>
      <c r="X13" s="69">
        <v>0</v>
      </c>
      <c r="Y13" s="69">
        <v>15</v>
      </c>
      <c r="Z13" s="69">
        <v>1075</v>
      </c>
      <c r="AA13" s="69">
        <v>876</v>
      </c>
      <c r="AB13" s="69">
        <v>1668</v>
      </c>
      <c r="AC13" s="69">
        <v>820</v>
      </c>
    </row>
    <row r="14" spans="1:31" x14ac:dyDescent="0.25">
      <c r="A14" s="135">
        <f t="shared" si="0"/>
        <v>6796</v>
      </c>
      <c r="B14" s="142">
        <v>12</v>
      </c>
      <c r="C14" s="64">
        <v>4</v>
      </c>
      <c r="D14" s="64">
        <v>0</v>
      </c>
      <c r="E14" s="65">
        <v>0</v>
      </c>
      <c r="F14" s="66">
        <v>2827</v>
      </c>
      <c r="G14" s="66">
        <v>0</v>
      </c>
      <c r="H14" s="66">
        <v>0</v>
      </c>
      <c r="I14" s="66">
        <v>6</v>
      </c>
      <c r="J14" s="66">
        <v>276</v>
      </c>
      <c r="K14" s="66">
        <v>110</v>
      </c>
      <c r="L14" s="66">
        <v>215</v>
      </c>
      <c r="M14" s="66">
        <v>357</v>
      </c>
      <c r="N14" s="66">
        <v>52</v>
      </c>
      <c r="O14" s="66">
        <v>186</v>
      </c>
      <c r="P14" s="66">
        <v>102</v>
      </c>
      <c r="Q14" s="66">
        <v>532</v>
      </c>
      <c r="R14" s="66">
        <v>408</v>
      </c>
      <c r="S14" s="66">
        <v>154</v>
      </c>
      <c r="T14" s="66">
        <v>71</v>
      </c>
      <c r="U14" s="66">
        <v>3</v>
      </c>
      <c r="V14" s="66">
        <v>31</v>
      </c>
      <c r="W14" s="66">
        <v>8</v>
      </c>
      <c r="X14" s="66">
        <v>111</v>
      </c>
      <c r="Y14" s="66">
        <v>76</v>
      </c>
      <c r="Z14" s="66">
        <v>454</v>
      </c>
      <c r="AA14" s="66">
        <v>446</v>
      </c>
      <c r="AB14" s="66">
        <v>137</v>
      </c>
      <c r="AC14" s="136">
        <v>234</v>
      </c>
    </row>
    <row r="15" spans="1:31" x14ac:dyDescent="0.25">
      <c r="A15" s="89">
        <f t="shared" si="0"/>
        <v>2038</v>
      </c>
      <c r="B15" s="144">
        <v>13</v>
      </c>
      <c r="C15" s="67">
        <v>5</v>
      </c>
      <c r="D15" s="67">
        <v>0</v>
      </c>
      <c r="E15" s="68">
        <v>0</v>
      </c>
      <c r="F15" s="69">
        <v>1548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69">
        <v>176</v>
      </c>
      <c r="P15" s="69">
        <v>2</v>
      </c>
      <c r="Q15" s="69">
        <v>0</v>
      </c>
      <c r="R15" s="69">
        <v>0</v>
      </c>
      <c r="S15" s="69">
        <v>0</v>
      </c>
      <c r="T15" s="69">
        <v>0</v>
      </c>
      <c r="U15" s="69">
        <v>0</v>
      </c>
      <c r="V15" s="69">
        <v>0</v>
      </c>
      <c r="W15" s="69">
        <v>0</v>
      </c>
      <c r="X15" s="69">
        <v>0</v>
      </c>
      <c r="Y15" s="69">
        <v>0</v>
      </c>
      <c r="Z15" s="69">
        <v>197</v>
      </c>
      <c r="AA15" s="69">
        <v>115</v>
      </c>
      <c r="AB15" s="69">
        <v>0</v>
      </c>
      <c r="AC15" s="69">
        <v>0</v>
      </c>
    </row>
    <row r="16" spans="1:31" x14ac:dyDescent="0.25">
      <c r="A16" s="135">
        <f t="shared" si="0"/>
        <v>9288</v>
      </c>
      <c r="B16" s="142">
        <v>14</v>
      </c>
      <c r="C16" s="64">
        <v>5</v>
      </c>
      <c r="D16" s="64">
        <v>1</v>
      </c>
      <c r="E16" s="65">
        <v>0</v>
      </c>
      <c r="F16" s="66">
        <v>7884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6">
        <v>0</v>
      </c>
      <c r="M16" s="66">
        <v>0</v>
      </c>
      <c r="N16" s="66">
        <v>0</v>
      </c>
      <c r="O16" s="66">
        <v>71</v>
      </c>
      <c r="P16" s="66">
        <v>3</v>
      </c>
      <c r="Q16" s="66">
        <v>0</v>
      </c>
      <c r="R16" s="66">
        <v>0</v>
      </c>
      <c r="S16" s="66">
        <v>0</v>
      </c>
      <c r="T16" s="66">
        <v>0</v>
      </c>
      <c r="U16" s="66">
        <v>0</v>
      </c>
      <c r="V16" s="66">
        <v>0</v>
      </c>
      <c r="W16" s="66">
        <v>0</v>
      </c>
      <c r="X16" s="66">
        <v>0</v>
      </c>
      <c r="Y16" s="66">
        <v>0</v>
      </c>
      <c r="Z16" s="66">
        <v>483</v>
      </c>
      <c r="AA16" s="66">
        <v>847</v>
      </c>
      <c r="AB16" s="66">
        <v>0</v>
      </c>
      <c r="AC16" s="136">
        <v>0</v>
      </c>
    </row>
    <row r="17" spans="1:29" x14ac:dyDescent="0.25">
      <c r="A17" s="89">
        <f t="shared" si="0"/>
        <v>152320</v>
      </c>
      <c r="B17" s="144">
        <v>15</v>
      </c>
      <c r="C17" s="67">
        <v>6</v>
      </c>
      <c r="D17" s="67">
        <v>0</v>
      </c>
      <c r="E17" s="68">
        <v>0</v>
      </c>
      <c r="F17" s="69">
        <v>61477</v>
      </c>
      <c r="G17" s="69">
        <v>0</v>
      </c>
      <c r="H17" s="69">
        <v>2319</v>
      </c>
      <c r="I17" s="69">
        <v>2795</v>
      </c>
      <c r="J17" s="69">
        <v>7039</v>
      </c>
      <c r="K17" s="69">
        <v>6821</v>
      </c>
      <c r="L17" s="69">
        <v>3406</v>
      </c>
      <c r="M17" s="69">
        <v>11053</v>
      </c>
      <c r="N17" s="69">
        <v>1515</v>
      </c>
      <c r="O17" s="69">
        <v>2600</v>
      </c>
      <c r="P17" s="69">
        <v>2104</v>
      </c>
      <c r="Q17" s="69">
        <v>8378</v>
      </c>
      <c r="R17" s="69">
        <v>8003</v>
      </c>
      <c r="S17" s="69">
        <v>3417</v>
      </c>
      <c r="T17" s="69">
        <v>151</v>
      </c>
      <c r="U17" s="69">
        <v>672</v>
      </c>
      <c r="V17" s="69">
        <v>3479</v>
      </c>
      <c r="W17" s="69">
        <v>1655</v>
      </c>
      <c r="X17" s="69">
        <v>926</v>
      </c>
      <c r="Y17" s="69">
        <v>608</v>
      </c>
      <c r="Z17" s="69">
        <v>8996</v>
      </c>
      <c r="AA17" s="69">
        <v>9348</v>
      </c>
      <c r="AB17" s="69">
        <v>2091</v>
      </c>
      <c r="AC17" s="69">
        <v>3467</v>
      </c>
    </row>
    <row r="18" spans="1:29" x14ac:dyDescent="0.25">
      <c r="A18" s="135">
        <f t="shared" si="0"/>
        <v>104875</v>
      </c>
      <c r="B18" s="142">
        <v>16</v>
      </c>
      <c r="C18" s="64">
        <v>6</v>
      </c>
      <c r="D18" s="64">
        <v>1</v>
      </c>
      <c r="E18" s="65">
        <v>0</v>
      </c>
      <c r="F18" s="66">
        <v>40789</v>
      </c>
      <c r="G18" s="66">
        <v>0</v>
      </c>
      <c r="H18" s="66">
        <v>1783</v>
      </c>
      <c r="I18" s="66">
        <v>2482</v>
      </c>
      <c r="J18" s="66">
        <v>6064</v>
      </c>
      <c r="K18" s="66">
        <v>5443</v>
      </c>
      <c r="L18" s="66">
        <v>2049</v>
      </c>
      <c r="M18" s="66">
        <v>6398</v>
      </c>
      <c r="N18" s="66">
        <v>1260</v>
      </c>
      <c r="O18" s="66">
        <v>1947</v>
      </c>
      <c r="P18" s="66">
        <v>1574</v>
      </c>
      <c r="Q18" s="66">
        <v>5386</v>
      </c>
      <c r="R18" s="66">
        <v>5670</v>
      </c>
      <c r="S18" s="66">
        <v>2808</v>
      </c>
      <c r="T18" s="66">
        <v>209</v>
      </c>
      <c r="U18" s="66">
        <v>545</v>
      </c>
      <c r="V18" s="66">
        <v>1664</v>
      </c>
      <c r="W18" s="66">
        <v>919</v>
      </c>
      <c r="X18" s="66">
        <v>846</v>
      </c>
      <c r="Y18" s="66">
        <v>581</v>
      </c>
      <c r="Z18" s="66">
        <v>5873</v>
      </c>
      <c r="AA18" s="66">
        <v>6369</v>
      </c>
      <c r="AB18" s="66">
        <v>1603</v>
      </c>
      <c r="AC18" s="136">
        <v>2613</v>
      </c>
    </row>
    <row r="19" spans="1:29" x14ac:dyDescent="0.25">
      <c r="A19" s="89">
        <f t="shared" si="0"/>
        <v>156740</v>
      </c>
      <c r="B19" s="144">
        <v>17</v>
      </c>
      <c r="C19" s="67">
        <v>6</v>
      </c>
      <c r="D19" s="67">
        <v>2</v>
      </c>
      <c r="E19" s="68">
        <v>0</v>
      </c>
      <c r="F19" s="69">
        <v>65391</v>
      </c>
      <c r="G19" s="69">
        <v>0</v>
      </c>
      <c r="H19" s="69">
        <v>2312</v>
      </c>
      <c r="I19" s="69">
        <v>2963</v>
      </c>
      <c r="J19" s="69">
        <v>6994</v>
      </c>
      <c r="K19" s="69">
        <v>5692</v>
      </c>
      <c r="L19" s="69">
        <v>5265</v>
      </c>
      <c r="M19" s="69">
        <v>10836</v>
      </c>
      <c r="N19" s="69">
        <v>589</v>
      </c>
      <c r="O19" s="69">
        <v>2193</v>
      </c>
      <c r="P19" s="69">
        <v>1458</v>
      </c>
      <c r="Q19" s="69">
        <v>9236</v>
      </c>
      <c r="R19" s="69">
        <v>8327</v>
      </c>
      <c r="S19" s="69">
        <v>5619</v>
      </c>
      <c r="T19" s="69">
        <v>819</v>
      </c>
      <c r="U19" s="69">
        <v>1918</v>
      </c>
      <c r="V19" s="69">
        <v>2974</v>
      </c>
      <c r="W19" s="69">
        <v>1123</v>
      </c>
      <c r="X19" s="69">
        <v>743</v>
      </c>
      <c r="Y19" s="69">
        <v>720</v>
      </c>
      <c r="Z19" s="69">
        <v>8365</v>
      </c>
      <c r="AA19" s="69">
        <v>8361</v>
      </c>
      <c r="AB19" s="69">
        <v>1796</v>
      </c>
      <c r="AC19" s="69">
        <v>3046</v>
      </c>
    </row>
    <row r="20" spans="1:29" x14ac:dyDescent="0.25">
      <c r="A20" s="135">
        <f t="shared" si="0"/>
        <v>97054</v>
      </c>
      <c r="B20" s="142">
        <v>18</v>
      </c>
      <c r="C20" s="64">
        <v>6</v>
      </c>
      <c r="D20" s="64">
        <v>3</v>
      </c>
      <c r="E20" s="65">
        <v>0</v>
      </c>
      <c r="F20" s="66">
        <v>33900</v>
      </c>
      <c r="G20" s="66">
        <v>0</v>
      </c>
      <c r="H20" s="66">
        <v>1371</v>
      </c>
      <c r="I20" s="66">
        <v>1759</v>
      </c>
      <c r="J20" s="66">
        <v>8220</v>
      </c>
      <c r="K20" s="66">
        <v>7068</v>
      </c>
      <c r="L20" s="66">
        <v>1509</v>
      </c>
      <c r="M20" s="66">
        <v>4601</v>
      </c>
      <c r="N20" s="66">
        <v>1507</v>
      </c>
      <c r="O20" s="66">
        <v>2045</v>
      </c>
      <c r="P20" s="66">
        <v>1707</v>
      </c>
      <c r="Q20" s="66">
        <v>5490</v>
      </c>
      <c r="R20" s="66">
        <v>5219</v>
      </c>
      <c r="S20" s="66">
        <v>2389</v>
      </c>
      <c r="T20" s="66">
        <v>214</v>
      </c>
      <c r="U20" s="66">
        <v>466</v>
      </c>
      <c r="V20" s="66">
        <v>1202</v>
      </c>
      <c r="W20" s="66">
        <v>696</v>
      </c>
      <c r="X20" s="66">
        <v>862</v>
      </c>
      <c r="Y20" s="66">
        <v>526</v>
      </c>
      <c r="Z20" s="66">
        <v>6135</v>
      </c>
      <c r="AA20" s="66">
        <v>6422</v>
      </c>
      <c r="AB20" s="66">
        <v>1277</v>
      </c>
      <c r="AC20" s="136">
        <v>2469</v>
      </c>
    </row>
    <row r="21" spans="1:29" x14ac:dyDescent="0.25">
      <c r="A21" s="89">
        <f t="shared" si="0"/>
        <v>32650</v>
      </c>
      <c r="B21" s="144">
        <v>19</v>
      </c>
      <c r="C21" s="67">
        <v>6</v>
      </c>
      <c r="D21" s="67">
        <v>4</v>
      </c>
      <c r="E21" s="68">
        <v>0</v>
      </c>
      <c r="F21" s="69">
        <v>11923</v>
      </c>
      <c r="G21" s="69">
        <v>0</v>
      </c>
      <c r="H21" s="69">
        <v>501</v>
      </c>
      <c r="I21" s="69">
        <v>977</v>
      </c>
      <c r="J21" s="69">
        <v>1688</v>
      </c>
      <c r="K21" s="69">
        <v>1236</v>
      </c>
      <c r="L21" s="69">
        <v>950</v>
      </c>
      <c r="M21" s="69">
        <v>1982</v>
      </c>
      <c r="N21" s="69">
        <v>302</v>
      </c>
      <c r="O21" s="69">
        <v>570</v>
      </c>
      <c r="P21" s="69">
        <v>445</v>
      </c>
      <c r="Q21" s="69">
        <v>2356</v>
      </c>
      <c r="R21" s="69">
        <v>1995</v>
      </c>
      <c r="S21" s="69">
        <v>348</v>
      </c>
      <c r="T21" s="69">
        <v>153</v>
      </c>
      <c r="U21" s="69">
        <v>256</v>
      </c>
      <c r="V21" s="69">
        <v>724</v>
      </c>
      <c r="W21" s="69">
        <v>277</v>
      </c>
      <c r="X21" s="69">
        <v>200</v>
      </c>
      <c r="Y21" s="69">
        <v>173</v>
      </c>
      <c r="Z21" s="69">
        <v>2097</v>
      </c>
      <c r="AA21" s="69">
        <v>2215</v>
      </c>
      <c r="AB21" s="69">
        <v>431</v>
      </c>
      <c r="AC21" s="69">
        <v>851</v>
      </c>
    </row>
    <row r="22" spans="1:29" x14ac:dyDescent="0.25">
      <c r="A22" s="135">
        <f t="shared" si="0"/>
        <v>25622</v>
      </c>
      <c r="B22" s="142">
        <v>20</v>
      </c>
      <c r="C22" s="64">
        <v>7</v>
      </c>
      <c r="D22" s="64">
        <v>0</v>
      </c>
      <c r="E22" s="65">
        <v>0</v>
      </c>
      <c r="F22" s="66">
        <v>11873</v>
      </c>
      <c r="G22" s="66">
        <v>0</v>
      </c>
      <c r="H22" s="66">
        <v>172</v>
      </c>
      <c r="I22" s="66">
        <v>187</v>
      </c>
      <c r="J22" s="66">
        <v>24</v>
      </c>
      <c r="K22" s="66">
        <v>24</v>
      </c>
      <c r="L22" s="66">
        <v>883</v>
      </c>
      <c r="M22" s="66">
        <v>1552</v>
      </c>
      <c r="N22" s="66">
        <v>16</v>
      </c>
      <c r="O22" s="66">
        <v>12</v>
      </c>
      <c r="P22" s="66">
        <v>0</v>
      </c>
      <c r="Q22" s="66">
        <v>1050</v>
      </c>
      <c r="R22" s="66">
        <v>1043</v>
      </c>
      <c r="S22" s="66">
        <v>2569</v>
      </c>
      <c r="T22" s="66">
        <v>0</v>
      </c>
      <c r="U22" s="66">
        <v>0</v>
      </c>
      <c r="V22" s="66">
        <v>537</v>
      </c>
      <c r="W22" s="66">
        <v>548</v>
      </c>
      <c r="X22" s="66">
        <v>0</v>
      </c>
      <c r="Y22" s="66">
        <v>0</v>
      </c>
      <c r="Z22" s="66">
        <v>2204</v>
      </c>
      <c r="AA22" s="66">
        <v>2019</v>
      </c>
      <c r="AB22" s="66">
        <v>537</v>
      </c>
      <c r="AC22" s="136">
        <v>372</v>
      </c>
    </row>
    <row r="23" spans="1:29" x14ac:dyDescent="0.25">
      <c r="A23" s="89">
        <f t="shared" si="0"/>
        <v>18807</v>
      </c>
      <c r="B23" s="144">
        <v>21</v>
      </c>
      <c r="C23" s="67">
        <v>7</v>
      </c>
      <c r="D23" s="67">
        <v>1</v>
      </c>
      <c r="E23" s="68">
        <v>0</v>
      </c>
      <c r="F23" s="69">
        <v>10553</v>
      </c>
      <c r="G23" s="69">
        <v>0</v>
      </c>
      <c r="H23" s="69">
        <v>36</v>
      </c>
      <c r="I23" s="69">
        <v>51</v>
      </c>
      <c r="J23" s="69">
        <v>12</v>
      </c>
      <c r="K23" s="69">
        <v>0</v>
      </c>
      <c r="L23" s="69">
        <v>506</v>
      </c>
      <c r="M23" s="69">
        <v>1462</v>
      </c>
      <c r="N23" s="69">
        <v>0</v>
      </c>
      <c r="O23" s="69">
        <v>0</v>
      </c>
      <c r="P23" s="69">
        <v>0</v>
      </c>
      <c r="Q23" s="69">
        <v>177</v>
      </c>
      <c r="R23" s="69">
        <v>741</v>
      </c>
      <c r="S23" s="69">
        <v>1675</v>
      </c>
      <c r="T23" s="69">
        <v>0</v>
      </c>
      <c r="U23" s="69">
        <v>0</v>
      </c>
      <c r="V23" s="69">
        <v>186</v>
      </c>
      <c r="W23" s="69">
        <v>125</v>
      </c>
      <c r="X23" s="69">
        <v>0</v>
      </c>
      <c r="Y23" s="69">
        <v>0</v>
      </c>
      <c r="Z23" s="69">
        <v>1827</v>
      </c>
      <c r="AA23" s="69">
        <v>1156</v>
      </c>
      <c r="AB23" s="69">
        <v>120</v>
      </c>
      <c r="AC23" s="69">
        <v>180</v>
      </c>
    </row>
    <row r="24" spans="1:29" x14ac:dyDescent="0.25">
      <c r="A24" s="135">
        <f t="shared" si="0"/>
        <v>1835</v>
      </c>
      <c r="B24" s="142">
        <v>22</v>
      </c>
      <c r="C24" s="64">
        <v>7</v>
      </c>
      <c r="D24" s="64">
        <v>2</v>
      </c>
      <c r="E24" s="65">
        <v>0</v>
      </c>
      <c r="F24" s="66">
        <v>1022</v>
      </c>
      <c r="G24" s="66">
        <v>0</v>
      </c>
      <c r="H24" s="66">
        <v>7</v>
      </c>
      <c r="I24" s="66">
        <v>0</v>
      </c>
      <c r="J24" s="66">
        <v>1</v>
      </c>
      <c r="K24" s="66">
        <v>0</v>
      </c>
      <c r="L24" s="66">
        <v>54</v>
      </c>
      <c r="M24" s="66">
        <v>135</v>
      </c>
      <c r="N24" s="66">
        <v>0</v>
      </c>
      <c r="O24" s="66">
        <v>0</v>
      </c>
      <c r="P24" s="66">
        <v>0</v>
      </c>
      <c r="Q24" s="66">
        <v>9</v>
      </c>
      <c r="R24" s="66">
        <v>71</v>
      </c>
      <c r="S24" s="66">
        <v>177</v>
      </c>
      <c r="T24" s="66">
        <v>0</v>
      </c>
      <c r="U24" s="66">
        <v>0</v>
      </c>
      <c r="V24" s="66">
        <v>13</v>
      </c>
      <c r="W24" s="66">
        <v>8</v>
      </c>
      <c r="X24" s="66">
        <v>0</v>
      </c>
      <c r="Y24" s="66">
        <v>0</v>
      </c>
      <c r="Z24" s="66">
        <v>189</v>
      </c>
      <c r="AA24" s="66">
        <v>125</v>
      </c>
      <c r="AB24" s="66">
        <v>7</v>
      </c>
      <c r="AC24" s="136">
        <v>17</v>
      </c>
    </row>
    <row r="25" spans="1:29" x14ac:dyDescent="0.25">
      <c r="A25" s="89">
        <f t="shared" si="0"/>
        <v>2610</v>
      </c>
      <c r="B25" s="144">
        <v>23</v>
      </c>
      <c r="C25" s="67">
        <v>7</v>
      </c>
      <c r="D25" s="67">
        <v>3</v>
      </c>
      <c r="E25" s="68">
        <v>0</v>
      </c>
      <c r="F25" s="69">
        <v>1218</v>
      </c>
      <c r="G25" s="69">
        <v>0</v>
      </c>
      <c r="H25" s="69">
        <v>17</v>
      </c>
      <c r="I25" s="69">
        <v>19</v>
      </c>
      <c r="J25" s="69">
        <v>1</v>
      </c>
      <c r="K25" s="69">
        <v>4</v>
      </c>
      <c r="L25" s="69">
        <v>79</v>
      </c>
      <c r="M25" s="69">
        <v>155</v>
      </c>
      <c r="N25" s="69">
        <v>2</v>
      </c>
      <c r="O25" s="69">
        <v>0</v>
      </c>
      <c r="P25" s="69">
        <v>0</v>
      </c>
      <c r="Q25" s="69">
        <v>97</v>
      </c>
      <c r="R25" s="69">
        <v>104</v>
      </c>
      <c r="S25" s="69">
        <v>258</v>
      </c>
      <c r="T25" s="69">
        <v>0</v>
      </c>
      <c r="U25" s="69">
        <v>0</v>
      </c>
      <c r="V25" s="69">
        <v>52</v>
      </c>
      <c r="W25" s="69">
        <v>54</v>
      </c>
      <c r="X25" s="69">
        <v>0</v>
      </c>
      <c r="Y25" s="69">
        <v>0</v>
      </c>
      <c r="Z25" s="69">
        <v>255</v>
      </c>
      <c r="AA25" s="69">
        <v>195</v>
      </c>
      <c r="AB25" s="69">
        <v>60</v>
      </c>
      <c r="AC25" s="69">
        <v>40</v>
      </c>
    </row>
    <row r="26" spans="1:29" x14ac:dyDescent="0.25">
      <c r="A26" s="135">
        <f t="shared" si="0"/>
        <v>169709</v>
      </c>
      <c r="B26" s="142">
        <v>24</v>
      </c>
      <c r="C26" s="64">
        <v>8</v>
      </c>
      <c r="D26" s="64">
        <v>0</v>
      </c>
      <c r="E26" s="65">
        <v>0</v>
      </c>
      <c r="F26" s="66">
        <v>71323</v>
      </c>
      <c r="G26" s="66">
        <v>0</v>
      </c>
      <c r="H26" s="66">
        <v>3</v>
      </c>
      <c r="I26" s="66">
        <v>3</v>
      </c>
      <c r="J26" s="66">
        <v>2713</v>
      </c>
      <c r="K26" s="66">
        <v>2102</v>
      </c>
      <c r="L26" s="66">
        <v>1266</v>
      </c>
      <c r="M26" s="66">
        <v>42</v>
      </c>
      <c r="N26" s="66">
        <v>889</v>
      </c>
      <c r="O26" s="66">
        <v>3672</v>
      </c>
      <c r="P26" s="66">
        <v>953</v>
      </c>
      <c r="Q26" s="66">
        <v>12064</v>
      </c>
      <c r="R26" s="66">
        <v>24594</v>
      </c>
      <c r="S26" s="66">
        <v>12398</v>
      </c>
      <c r="T26" s="66">
        <v>2224</v>
      </c>
      <c r="U26" s="66">
        <v>3122</v>
      </c>
      <c r="V26" s="66">
        <v>104</v>
      </c>
      <c r="W26" s="66">
        <v>85</v>
      </c>
      <c r="X26" s="66">
        <v>213</v>
      </c>
      <c r="Y26" s="66">
        <v>93</v>
      </c>
      <c r="Z26" s="66">
        <v>12919</v>
      </c>
      <c r="AA26" s="66">
        <v>15090</v>
      </c>
      <c r="AB26" s="66">
        <v>1639</v>
      </c>
      <c r="AC26" s="136">
        <v>2198</v>
      </c>
    </row>
    <row r="27" spans="1:29" x14ac:dyDescent="0.25">
      <c r="A27" s="89">
        <f t="shared" si="0"/>
        <v>284953</v>
      </c>
      <c r="B27" s="144">
        <v>25</v>
      </c>
      <c r="C27" s="67">
        <v>9</v>
      </c>
      <c r="D27" s="67">
        <v>0</v>
      </c>
      <c r="E27" s="68">
        <v>1</v>
      </c>
      <c r="F27" s="69">
        <v>122669</v>
      </c>
      <c r="G27" s="69">
        <v>0</v>
      </c>
      <c r="H27" s="69">
        <v>298</v>
      </c>
      <c r="I27" s="69">
        <v>210</v>
      </c>
      <c r="J27" s="69">
        <v>7098</v>
      </c>
      <c r="K27" s="69">
        <v>8509</v>
      </c>
      <c r="L27" s="69">
        <v>12092</v>
      </c>
      <c r="M27" s="69">
        <v>16356</v>
      </c>
      <c r="N27" s="69">
        <v>1700</v>
      </c>
      <c r="O27" s="69">
        <v>4496</v>
      </c>
      <c r="P27" s="69">
        <v>1094</v>
      </c>
      <c r="Q27" s="69">
        <v>22383</v>
      </c>
      <c r="R27" s="69">
        <v>16143</v>
      </c>
      <c r="S27" s="69">
        <v>20740</v>
      </c>
      <c r="T27" s="69">
        <v>2739</v>
      </c>
      <c r="U27" s="69">
        <v>4679</v>
      </c>
      <c r="V27" s="69">
        <v>1208</v>
      </c>
      <c r="W27" s="69">
        <v>3094</v>
      </c>
      <c r="X27" s="69">
        <v>1358</v>
      </c>
      <c r="Y27" s="69">
        <v>179</v>
      </c>
      <c r="Z27" s="69">
        <v>13545</v>
      </c>
      <c r="AA27" s="69">
        <v>14541</v>
      </c>
      <c r="AB27" s="69">
        <v>4368</v>
      </c>
      <c r="AC27" s="69">
        <v>5453</v>
      </c>
    </row>
    <row r="28" spans="1:29" x14ac:dyDescent="0.25">
      <c r="A28" s="135">
        <f t="shared" si="0"/>
        <v>222668</v>
      </c>
      <c r="B28" s="142">
        <v>26</v>
      </c>
      <c r="C28" s="64">
        <v>9</v>
      </c>
      <c r="D28" s="64">
        <v>1</v>
      </c>
      <c r="E28" s="65">
        <v>0</v>
      </c>
      <c r="F28" s="66">
        <v>102802</v>
      </c>
      <c r="G28" s="66">
        <v>0</v>
      </c>
      <c r="H28" s="66">
        <v>204</v>
      </c>
      <c r="I28" s="66">
        <v>209</v>
      </c>
      <c r="J28" s="66">
        <v>4006</v>
      </c>
      <c r="K28" s="66">
        <v>4756</v>
      </c>
      <c r="L28" s="66">
        <v>5134</v>
      </c>
      <c r="M28" s="66">
        <v>9120</v>
      </c>
      <c r="N28" s="66">
        <v>797</v>
      </c>
      <c r="O28" s="66">
        <v>2136</v>
      </c>
      <c r="P28" s="66">
        <v>661</v>
      </c>
      <c r="Q28" s="66">
        <v>14434</v>
      </c>
      <c r="R28" s="66">
        <v>14591</v>
      </c>
      <c r="S28" s="66">
        <v>17095</v>
      </c>
      <c r="T28" s="66">
        <v>1619</v>
      </c>
      <c r="U28" s="66">
        <v>2478</v>
      </c>
      <c r="V28" s="66">
        <v>1737</v>
      </c>
      <c r="W28" s="66">
        <v>1654</v>
      </c>
      <c r="X28" s="66">
        <v>208</v>
      </c>
      <c r="Y28" s="66">
        <v>122</v>
      </c>
      <c r="Z28" s="66">
        <v>15728</v>
      </c>
      <c r="AA28" s="66">
        <v>17636</v>
      </c>
      <c r="AB28" s="66">
        <v>1827</v>
      </c>
      <c r="AC28" s="136">
        <v>3714</v>
      </c>
    </row>
    <row r="29" spans="1:29" x14ac:dyDescent="0.25">
      <c r="A29" s="89">
        <f t="shared" si="0"/>
        <v>171658</v>
      </c>
      <c r="B29" s="144">
        <v>27</v>
      </c>
      <c r="C29" s="67">
        <v>9</v>
      </c>
      <c r="D29" s="67">
        <v>2</v>
      </c>
      <c r="E29" s="68">
        <v>0</v>
      </c>
      <c r="F29" s="69">
        <v>75362</v>
      </c>
      <c r="G29" s="69">
        <v>0</v>
      </c>
      <c r="H29" s="69">
        <v>183</v>
      </c>
      <c r="I29" s="69">
        <v>190</v>
      </c>
      <c r="J29" s="69">
        <v>2842</v>
      </c>
      <c r="K29" s="69">
        <v>3622</v>
      </c>
      <c r="L29" s="69">
        <v>4497</v>
      </c>
      <c r="M29" s="69">
        <v>8146</v>
      </c>
      <c r="N29" s="69">
        <v>672</v>
      </c>
      <c r="O29" s="69">
        <v>1762</v>
      </c>
      <c r="P29" s="69">
        <v>471</v>
      </c>
      <c r="Q29" s="69">
        <v>12370</v>
      </c>
      <c r="R29" s="69">
        <v>12563</v>
      </c>
      <c r="S29" s="69">
        <v>13048</v>
      </c>
      <c r="T29" s="69">
        <v>1498</v>
      </c>
      <c r="U29" s="69">
        <v>1896</v>
      </c>
      <c r="V29" s="69">
        <v>1485</v>
      </c>
      <c r="W29" s="69">
        <v>1364</v>
      </c>
      <c r="X29" s="69">
        <v>163</v>
      </c>
      <c r="Y29" s="69">
        <v>104</v>
      </c>
      <c r="Z29" s="69">
        <v>12011</v>
      </c>
      <c r="AA29" s="69">
        <v>13275</v>
      </c>
      <c r="AB29" s="69">
        <v>1615</v>
      </c>
      <c r="AC29" s="69">
        <v>2519</v>
      </c>
    </row>
    <row r="30" spans="1:29" x14ac:dyDescent="0.25">
      <c r="A30" s="135">
        <f t="shared" si="0"/>
        <v>288154</v>
      </c>
      <c r="B30" s="142">
        <v>28</v>
      </c>
      <c r="C30" s="64">
        <v>9</v>
      </c>
      <c r="D30" s="64">
        <v>3</v>
      </c>
      <c r="E30" s="65">
        <v>0</v>
      </c>
      <c r="F30" s="66">
        <v>123878</v>
      </c>
      <c r="G30" s="66">
        <v>0</v>
      </c>
      <c r="H30" s="66">
        <v>149</v>
      </c>
      <c r="I30" s="66">
        <v>233</v>
      </c>
      <c r="J30" s="66">
        <v>9829</v>
      </c>
      <c r="K30" s="66">
        <v>10991</v>
      </c>
      <c r="L30" s="66">
        <v>10195</v>
      </c>
      <c r="M30" s="66">
        <v>15459</v>
      </c>
      <c r="N30" s="66">
        <v>1559</v>
      </c>
      <c r="O30" s="66">
        <v>4242</v>
      </c>
      <c r="P30" s="66">
        <v>907</v>
      </c>
      <c r="Q30" s="66">
        <v>20429</v>
      </c>
      <c r="R30" s="66">
        <v>15428</v>
      </c>
      <c r="S30" s="66">
        <v>20883</v>
      </c>
      <c r="T30" s="66">
        <v>2344</v>
      </c>
      <c r="U30" s="66">
        <v>4819</v>
      </c>
      <c r="V30" s="66">
        <v>1154</v>
      </c>
      <c r="W30" s="66">
        <v>2768</v>
      </c>
      <c r="X30" s="66">
        <v>1202</v>
      </c>
      <c r="Y30" s="66">
        <v>127</v>
      </c>
      <c r="Z30" s="66">
        <v>15922</v>
      </c>
      <c r="AA30" s="66">
        <v>14951</v>
      </c>
      <c r="AB30" s="66">
        <v>4662</v>
      </c>
      <c r="AC30" s="136">
        <v>6023</v>
      </c>
    </row>
    <row r="31" spans="1:29" x14ac:dyDescent="0.25">
      <c r="A31" s="89">
        <f t="shared" si="0"/>
        <v>285252</v>
      </c>
      <c r="B31" s="144">
        <v>29</v>
      </c>
      <c r="C31" s="67">
        <v>9</v>
      </c>
      <c r="D31" s="67">
        <v>4</v>
      </c>
      <c r="E31" s="68">
        <v>1</v>
      </c>
      <c r="F31" s="69">
        <v>123072</v>
      </c>
      <c r="G31" s="69">
        <v>0</v>
      </c>
      <c r="H31" s="69">
        <v>227</v>
      </c>
      <c r="I31" s="69">
        <v>243</v>
      </c>
      <c r="J31" s="69">
        <v>9317</v>
      </c>
      <c r="K31" s="69">
        <v>8861</v>
      </c>
      <c r="L31" s="69">
        <v>10832</v>
      </c>
      <c r="M31" s="69">
        <v>15239</v>
      </c>
      <c r="N31" s="69">
        <v>1682</v>
      </c>
      <c r="O31" s="69">
        <v>4509</v>
      </c>
      <c r="P31" s="69">
        <v>957</v>
      </c>
      <c r="Q31" s="69">
        <v>21421</v>
      </c>
      <c r="R31" s="69">
        <v>15989</v>
      </c>
      <c r="S31" s="69">
        <v>20631</v>
      </c>
      <c r="T31" s="69">
        <v>2461</v>
      </c>
      <c r="U31" s="69">
        <v>4553</v>
      </c>
      <c r="V31" s="69">
        <v>1356</v>
      </c>
      <c r="W31" s="69">
        <v>3152</v>
      </c>
      <c r="X31" s="69">
        <v>1397</v>
      </c>
      <c r="Y31" s="69">
        <v>163</v>
      </c>
      <c r="Z31" s="69">
        <v>13904</v>
      </c>
      <c r="AA31" s="69">
        <v>14780</v>
      </c>
      <c r="AB31" s="69">
        <v>4550</v>
      </c>
      <c r="AC31" s="69">
        <v>5955</v>
      </c>
    </row>
    <row r="32" spans="1:29" x14ac:dyDescent="0.25">
      <c r="A32" s="135">
        <f t="shared" si="0"/>
        <v>6965</v>
      </c>
      <c r="B32" s="142">
        <v>30</v>
      </c>
      <c r="C32" s="64">
        <v>10</v>
      </c>
      <c r="D32" s="64">
        <v>0</v>
      </c>
      <c r="E32" s="65">
        <v>0</v>
      </c>
      <c r="F32" s="66">
        <v>2650</v>
      </c>
      <c r="G32" s="66">
        <v>0</v>
      </c>
      <c r="H32" s="66">
        <v>0</v>
      </c>
      <c r="I32" s="66">
        <v>0</v>
      </c>
      <c r="J32" s="66">
        <v>414</v>
      </c>
      <c r="K32" s="66">
        <v>410</v>
      </c>
      <c r="L32" s="66">
        <v>0</v>
      </c>
      <c r="M32" s="66">
        <v>0</v>
      </c>
      <c r="N32" s="66">
        <v>10</v>
      </c>
      <c r="O32" s="66">
        <v>0</v>
      </c>
      <c r="P32" s="66">
        <v>0</v>
      </c>
      <c r="Q32" s="66">
        <v>831</v>
      </c>
      <c r="R32" s="66">
        <v>587</v>
      </c>
      <c r="S32" s="66">
        <v>90</v>
      </c>
      <c r="T32" s="66">
        <v>7</v>
      </c>
      <c r="U32" s="66">
        <v>70</v>
      </c>
      <c r="V32" s="66">
        <v>0</v>
      </c>
      <c r="W32" s="66">
        <v>0</v>
      </c>
      <c r="X32" s="66">
        <v>4</v>
      </c>
      <c r="Y32" s="66">
        <v>1</v>
      </c>
      <c r="Z32" s="66">
        <v>527</v>
      </c>
      <c r="AA32" s="66">
        <v>607</v>
      </c>
      <c r="AB32" s="66">
        <v>417</v>
      </c>
      <c r="AC32" s="136">
        <v>340</v>
      </c>
    </row>
    <row r="33" spans="1:29" x14ac:dyDescent="0.25">
      <c r="A33" s="89">
        <f t="shared" si="0"/>
        <v>17610</v>
      </c>
      <c r="B33" s="144">
        <v>31</v>
      </c>
      <c r="C33" s="67">
        <v>10</v>
      </c>
      <c r="D33" s="67">
        <v>1</v>
      </c>
      <c r="E33" s="68">
        <v>0</v>
      </c>
      <c r="F33" s="69">
        <v>8935</v>
      </c>
      <c r="G33" s="69">
        <v>0</v>
      </c>
      <c r="H33" s="69">
        <v>0</v>
      </c>
      <c r="I33" s="69">
        <v>0</v>
      </c>
      <c r="J33" s="69">
        <v>907</v>
      </c>
      <c r="K33" s="69">
        <v>506</v>
      </c>
      <c r="L33" s="69">
        <v>128</v>
      </c>
      <c r="M33" s="69">
        <v>453</v>
      </c>
      <c r="N33" s="69">
        <v>125</v>
      </c>
      <c r="O33" s="69">
        <v>125</v>
      </c>
      <c r="P33" s="69">
        <v>147</v>
      </c>
      <c r="Q33" s="69">
        <v>1199</v>
      </c>
      <c r="R33" s="69">
        <v>975</v>
      </c>
      <c r="S33" s="69">
        <v>309</v>
      </c>
      <c r="T33" s="69">
        <v>61</v>
      </c>
      <c r="U33" s="69">
        <v>256</v>
      </c>
      <c r="V33" s="69">
        <v>118</v>
      </c>
      <c r="W33" s="69">
        <v>222</v>
      </c>
      <c r="X33" s="69">
        <v>128</v>
      </c>
      <c r="Y33" s="69">
        <v>113</v>
      </c>
      <c r="Z33" s="69">
        <v>1049</v>
      </c>
      <c r="AA33" s="69">
        <v>1004</v>
      </c>
      <c r="AB33" s="69">
        <v>420</v>
      </c>
      <c r="AC33" s="69">
        <v>430</v>
      </c>
    </row>
    <row r="34" spans="1:29" x14ac:dyDescent="0.25">
      <c r="A34" s="135">
        <f t="shared" si="0"/>
        <v>43781</v>
      </c>
      <c r="B34" s="142">
        <v>32</v>
      </c>
      <c r="C34" s="64">
        <v>10</v>
      </c>
      <c r="D34" s="64">
        <v>2</v>
      </c>
      <c r="E34" s="65">
        <v>0</v>
      </c>
      <c r="F34" s="66">
        <v>14809</v>
      </c>
      <c r="G34" s="66">
        <v>0</v>
      </c>
      <c r="H34" s="66">
        <v>348</v>
      </c>
      <c r="I34" s="66">
        <v>800</v>
      </c>
      <c r="J34" s="66">
        <v>2740</v>
      </c>
      <c r="K34" s="66">
        <v>2345</v>
      </c>
      <c r="L34" s="66">
        <v>748</v>
      </c>
      <c r="M34" s="66">
        <v>1905</v>
      </c>
      <c r="N34" s="66">
        <v>439</v>
      </c>
      <c r="O34" s="66">
        <v>549</v>
      </c>
      <c r="P34" s="66">
        <v>333</v>
      </c>
      <c r="Q34" s="66">
        <v>3028</v>
      </c>
      <c r="R34" s="66">
        <v>2807</v>
      </c>
      <c r="S34" s="66">
        <v>2098</v>
      </c>
      <c r="T34" s="66">
        <v>46</v>
      </c>
      <c r="U34" s="66">
        <v>190</v>
      </c>
      <c r="V34" s="66">
        <v>1052</v>
      </c>
      <c r="W34" s="66">
        <v>562</v>
      </c>
      <c r="X34" s="66">
        <v>379</v>
      </c>
      <c r="Y34" s="66">
        <v>290</v>
      </c>
      <c r="Z34" s="66">
        <v>2798</v>
      </c>
      <c r="AA34" s="66">
        <v>2630</v>
      </c>
      <c r="AB34" s="66">
        <v>1451</v>
      </c>
      <c r="AC34" s="136">
        <v>1434</v>
      </c>
    </row>
    <row r="35" spans="1:29" x14ac:dyDescent="0.25">
      <c r="A35" s="89">
        <f t="shared" si="0"/>
        <v>28130</v>
      </c>
      <c r="B35" s="144">
        <v>33</v>
      </c>
      <c r="C35" s="67">
        <v>10</v>
      </c>
      <c r="D35" s="67">
        <v>3</v>
      </c>
      <c r="E35" s="68">
        <v>0</v>
      </c>
      <c r="F35" s="69">
        <v>13131</v>
      </c>
      <c r="G35" s="69">
        <v>0</v>
      </c>
      <c r="H35" s="69">
        <v>3</v>
      </c>
      <c r="I35" s="69">
        <v>0</v>
      </c>
      <c r="J35" s="69">
        <v>1370</v>
      </c>
      <c r="K35" s="69">
        <v>1024</v>
      </c>
      <c r="L35" s="69">
        <v>168</v>
      </c>
      <c r="M35" s="69">
        <v>533</v>
      </c>
      <c r="N35" s="69">
        <v>379</v>
      </c>
      <c r="O35" s="69">
        <v>341</v>
      </c>
      <c r="P35" s="69">
        <v>239</v>
      </c>
      <c r="Q35" s="69">
        <v>1936</v>
      </c>
      <c r="R35" s="69">
        <v>1784</v>
      </c>
      <c r="S35" s="69">
        <v>860</v>
      </c>
      <c r="T35" s="69">
        <v>97</v>
      </c>
      <c r="U35" s="69">
        <v>174</v>
      </c>
      <c r="V35" s="69">
        <v>332</v>
      </c>
      <c r="W35" s="69">
        <v>212</v>
      </c>
      <c r="X35" s="69">
        <v>308</v>
      </c>
      <c r="Y35" s="69">
        <v>196</v>
      </c>
      <c r="Z35" s="69">
        <v>1642</v>
      </c>
      <c r="AA35" s="69">
        <v>1739</v>
      </c>
      <c r="AB35" s="69">
        <v>844</v>
      </c>
      <c r="AC35" s="69">
        <v>818</v>
      </c>
    </row>
    <row r="36" spans="1:29" x14ac:dyDescent="0.25">
      <c r="A36" s="135">
        <f t="shared" si="0"/>
        <v>6512</v>
      </c>
      <c r="B36" s="142">
        <v>34</v>
      </c>
      <c r="C36" s="64">
        <v>10</v>
      </c>
      <c r="D36" s="64">
        <v>4</v>
      </c>
      <c r="E36" s="65">
        <v>0</v>
      </c>
      <c r="F36" s="66">
        <v>2506</v>
      </c>
      <c r="G36" s="66">
        <v>0</v>
      </c>
      <c r="H36" s="66">
        <v>0</v>
      </c>
      <c r="I36" s="66">
        <v>0</v>
      </c>
      <c r="J36" s="66">
        <v>358</v>
      </c>
      <c r="K36" s="66">
        <v>355</v>
      </c>
      <c r="L36" s="66">
        <v>0</v>
      </c>
      <c r="M36" s="66">
        <v>0</v>
      </c>
      <c r="N36" s="66">
        <v>10</v>
      </c>
      <c r="O36" s="66">
        <v>0</v>
      </c>
      <c r="P36" s="66">
        <v>0</v>
      </c>
      <c r="Q36" s="66">
        <v>746</v>
      </c>
      <c r="R36" s="66">
        <v>631</v>
      </c>
      <c r="S36" s="66">
        <v>84</v>
      </c>
      <c r="T36" s="66">
        <v>8</v>
      </c>
      <c r="U36" s="66">
        <v>51</v>
      </c>
      <c r="V36" s="66">
        <v>0</v>
      </c>
      <c r="W36" s="66">
        <v>0</v>
      </c>
      <c r="X36" s="66">
        <v>2</v>
      </c>
      <c r="Y36" s="66">
        <v>0</v>
      </c>
      <c r="Z36" s="66">
        <v>503</v>
      </c>
      <c r="AA36" s="66">
        <v>577</v>
      </c>
      <c r="AB36" s="66">
        <v>374</v>
      </c>
      <c r="AC36" s="136">
        <v>307</v>
      </c>
    </row>
    <row r="37" spans="1:29" x14ac:dyDescent="0.25">
      <c r="A37" s="89">
        <f t="shared" si="0"/>
        <v>10238</v>
      </c>
      <c r="B37" s="144">
        <v>35</v>
      </c>
      <c r="C37" s="67">
        <v>10</v>
      </c>
      <c r="D37" s="67">
        <v>5</v>
      </c>
      <c r="E37" s="68">
        <v>0</v>
      </c>
      <c r="F37" s="69">
        <v>3702</v>
      </c>
      <c r="G37" s="69">
        <v>0</v>
      </c>
      <c r="H37" s="69">
        <v>0</v>
      </c>
      <c r="I37" s="69">
        <v>0</v>
      </c>
      <c r="J37" s="69">
        <v>590</v>
      </c>
      <c r="K37" s="69">
        <v>537</v>
      </c>
      <c r="L37" s="69">
        <v>0</v>
      </c>
      <c r="M37" s="69">
        <v>0</v>
      </c>
      <c r="N37" s="69">
        <v>160</v>
      </c>
      <c r="O37" s="69">
        <v>23</v>
      </c>
      <c r="P37" s="69">
        <v>6</v>
      </c>
      <c r="Q37" s="69">
        <v>1471</v>
      </c>
      <c r="R37" s="69">
        <v>1233</v>
      </c>
      <c r="S37" s="69">
        <v>403</v>
      </c>
      <c r="T37" s="69">
        <v>4</v>
      </c>
      <c r="U37" s="69">
        <v>90</v>
      </c>
      <c r="V37" s="69">
        <v>0</v>
      </c>
      <c r="W37" s="69">
        <v>0</v>
      </c>
      <c r="X37" s="69">
        <v>2</v>
      </c>
      <c r="Y37" s="69">
        <v>1</v>
      </c>
      <c r="Z37" s="69">
        <v>455</v>
      </c>
      <c r="AA37" s="69">
        <v>472</v>
      </c>
      <c r="AB37" s="69">
        <v>550</v>
      </c>
      <c r="AC37" s="69">
        <v>539</v>
      </c>
    </row>
    <row r="38" spans="1:29" x14ac:dyDescent="0.25">
      <c r="A38" s="135">
        <f t="shared" si="0"/>
        <v>41585</v>
      </c>
      <c r="B38" s="142">
        <v>36</v>
      </c>
      <c r="C38" s="64">
        <v>10</v>
      </c>
      <c r="D38" s="64">
        <v>6</v>
      </c>
      <c r="E38" s="65">
        <v>1</v>
      </c>
      <c r="F38" s="66">
        <v>15818</v>
      </c>
      <c r="G38" s="66">
        <v>0</v>
      </c>
      <c r="H38" s="66">
        <v>84</v>
      </c>
      <c r="I38" s="66">
        <v>110</v>
      </c>
      <c r="J38" s="66">
        <v>2478</v>
      </c>
      <c r="K38" s="66">
        <v>1981</v>
      </c>
      <c r="L38" s="66">
        <v>959</v>
      </c>
      <c r="M38" s="66">
        <v>2021</v>
      </c>
      <c r="N38" s="66">
        <v>522</v>
      </c>
      <c r="O38" s="66">
        <v>591</v>
      </c>
      <c r="P38" s="66">
        <v>414</v>
      </c>
      <c r="Q38" s="66">
        <v>2803</v>
      </c>
      <c r="R38" s="66">
        <v>2303</v>
      </c>
      <c r="S38" s="66">
        <v>2162</v>
      </c>
      <c r="T38" s="66">
        <v>124</v>
      </c>
      <c r="U38" s="66">
        <v>196</v>
      </c>
      <c r="V38" s="66">
        <v>505</v>
      </c>
      <c r="W38" s="66">
        <v>450</v>
      </c>
      <c r="X38" s="66">
        <v>452</v>
      </c>
      <c r="Y38" s="66">
        <v>265</v>
      </c>
      <c r="Z38" s="66">
        <v>2454</v>
      </c>
      <c r="AA38" s="66">
        <v>2457</v>
      </c>
      <c r="AB38" s="66">
        <v>1086</v>
      </c>
      <c r="AC38" s="136">
        <v>1349</v>
      </c>
    </row>
    <row r="39" spans="1:29" x14ac:dyDescent="0.25">
      <c r="A39" s="89">
        <f t="shared" si="0"/>
        <v>44849</v>
      </c>
      <c r="B39" s="144">
        <v>37</v>
      </c>
      <c r="C39" s="67">
        <v>10</v>
      </c>
      <c r="D39" s="67">
        <v>7</v>
      </c>
      <c r="E39" s="68">
        <v>2</v>
      </c>
      <c r="F39" s="69">
        <v>15415</v>
      </c>
      <c r="G39" s="69">
        <v>0</v>
      </c>
      <c r="H39" s="69">
        <v>328</v>
      </c>
      <c r="I39" s="69">
        <v>763</v>
      </c>
      <c r="J39" s="69">
        <v>2806</v>
      </c>
      <c r="K39" s="69">
        <v>2228</v>
      </c>
      <c r="L39" s="69">
        <v>765</v>
      </c>
      <c r="M39" s="69">
        <v>2098</v>
      </c>
      <c r="N39" s="69">
        <v>399</v>
      </c>
      <c r="O39" s="69">
        <v>595</v>
      </c>
      <c r="P39" s="69">
        <v>303</v>
      </c>
      <c r="Q39" s="69">
        <v>3075</v>
      </c>
      <c r="R39" s="69">
        <v>2928</v>
      </c>
      <c r="S39" s="69">
        <v>2210</v>
      </c>
      <c r="T39" s="69">
        <v>53</v>
      </c>
      <c r="U39" s="69">
        <v>176</v>
      </c>
      <c r="V39" s="69">
        <v>1103</v>
      </c>
      <c r="W39" s="69">
        <v>509</v>
      </c>
      <c r="X39" s="69">
        <v>390</v>
      </c>
      <c r="Y39" s="69">
        <v>279</v>
      </c>
      <c r="Z39" s="69">
        <v>2834</v>
      </c>
      <c r="AA39" s="69">
        <v>2683</v>
      </c>
      <c r="AB39" s="69">
        <v>1479</v>
      </c>
      <c r="AC39" s="69">
        <v>1428</v>
      </c>
    </row>
    <row r="40" spans="1:29" x14ac:dyDescent="0.25">
      <c r="A40" s="135">
        <f t="shared" si="0"/>
        <v>44993</v>
      </c>
      <c r="B40" s="142">
        <v>38</v>
      </c>
      <c r="C40" s="64">
        <v>10</v>
      </c>
      <c r="D40" s="64">
        <v>8</v>
      </c>
      <c r="E40" s="65">
        <v>3</v>
      </c>
      <c r="F40" s="66">
        <v>15296</v>
      </c>
      <c r="G40" s="66">
        <v>0</v>
      </c>
      <c r="H40" s="66">
        <v>284</v>
      </c>
      <c r="I40" s="66">
        <v>803</v>
      </c>
      <c r="J40" s="66">
        <v>2737</v>
      </c>
      <c r="K40" s="66">
        <v>2261</v>
      </c>
      <c r="L40" s="66">
        <v>798</v>
      </c>
      <c r="M40" s="66">
        <v>2048</v>
      </c>
      <c r="N40" s="66">
        <v>462</v>
      </c>
      <c r="O40" s="66">
        <v>561</v>
      </c>
      <c r="P40" s="66">
        <v>297</v>
      </c>
      <c r="Q40" s="66">
        <v>3144</v>
      </c>
      <c r="R40" s="66">
        <v>2978</v>
      </c>
      <c r="S40" s="66">
        <v>2196</v>
      </c>
      <c r="T40" s="66">
        <v>74</v>
      </c>
      <c r="U40" s="66">
        <v>210</v>
      </c>
      <c r="V40" s="66">
        <v>1100</v>
      </c>
      <c r="W40" s="66">
        <v>480</v>
      </c>
      <c r="X40" s="66">
        <v>390</v>
      </c>
      <c r="Y40" s="66">
        <v>263</v>
      </c>
      <c r="Z40" s="66">
        <v>2920</v>
      </c>
      <c r="AA40" s="66">
        <v>2754</v>
      </c>
      <c r="AB40" s="66">
        <v>1546</v>
      </c>
      <c r="AC40" s="136">
        <v>1388</v>
      </c>
    </row>
    <row r="41" spans="1:29" x14ac:dyDescent="0.25">
      <c r="A41" s="89">
        <f t="shared" si="0"/>
        <v>10365</v>
      </c>
      <c r="B41" s="144">
        <v>39</v>
      </c>
      <c r="C41" s="67">
        <v>10</v>
      </c>
      <c r="D41" s="67">
        <v>9</v>
      </c>
      <c r="E41" s="68">
        <v>1</v>
      </c>
      <c r="F41" s="69">
        <v>3672</v>
      </c>
      <c r="G41" s="69">
        <v>0</v>
      </c>
      <c r="H41" s="69">
        <v>0</v>
      </c>
      <c r="I41" s="69">
        <v>0</v>
      </c>
      <c r="J41" s="69">
        <v>649</v>
      </c>
      <c r="K41" s="69">
        <v>479</v>
      </c>
      <c r="L41" s="69">
        <v>0</v>
      </c>
      <c r="M41" s="69">
        <v>0</v>
      </c>
      <c r="N41" s="69">
        <v>133</v>
      </c>
      <c r="O41" s="69">
        <v>18</v>
      </c>
      <c r="P41" s="69">
        <v>3</v>
      </c>
      <c r="Q41" s="69">
        <v>1498</v>
      </c>
      <c r="R41" s="69">
        <v>1260</v>
      </c>
      <c r="S41" s="69">
        <v>420</v>
      </c>
      <c r="T41" s="69">
        <v>8</v>
      </c>
      <c r="U41" s="69">
        <v>98</v>
      </c>
      <c r="V41" s="69">
        <v>0</v>
      </c>
      <c r="W41" s="69">
        <v>0</v>
      </c>
      <c r="X41" s="69">
        <v>6</v>
      </c>
      <c r="Y41" s="69">
        <v>1</v>
      </c>
      <c r="Z41" s="69">
        <v>466</v>
      </c>
      <c r="AA41" s="69">
        <v>526</v>
      </c>
      <c r="AB41" s="69">
        <v>533</v>
      </c>
      <c r="AC41" s="69">
        <v>594</v>
      </c>
    </row>
    <row r="42" spans="1:29" x14ac:dyDescent="0.25">
      <c r="A42" s="135">
        <f t="shared" si="0"/>
        <v>41387</v>
      </c>
      <c r="B42" s="142">
        <v>40</v>
      </c>
      <c r="C42" s="64">
        <v>10</v>
      </c>
      <c r="D42" s="64">
        <v>10</v>
      </c>
      <c r="E42" s="65">
        <v>1</v>
      </c>
      <c r="F42" s="66">
        <v>15834</v>
      </c>
      <c r="G42" s="66">
        <v>0</v>
      </c>
      <c r="H42" s="66">
        <v>77</v>
      </c>
      <c r="I42" s="66">
        <v>131</v>
      </c>
      <c r="J42" s="66">
        <v>2426</v>
      </c>
      <c r="K42" s="66">
        <v>2051</v>
      </c>
      <c r="L42" s="66">
        <v>897</v>
      </c>
      <c r="M42" s="66">
        <v>1877</v>
      </c>
      <c r="N42" s="66">
        <v>490</v>
      </c>
      <c r="O42" s="66">
        <v>618</v>
      </c>
      <c r="P42" s="66">
        <v>395</v>
      </c>
      <c r="Q42" s="66">
        <v>2771</v>
      </c>
      <c r="R42" s="66">
        <v>2275</v>
      </c>
      <c r="S42" s="66">
        <v>2014</v>
      </c>
      <c r="T42" s="66">
        <v>116</v>
      </c>
      <c r="U42" s="66">
        <v>251</v>
      </c>
      <c r="V42" s="66">
        <v>540</v>
      </c>
      <c r="W42" s="66">
        <v>406</v>
      </c>
      <c r="X42" s="66">
        <v>413</v>
      </c>
      <c r="Y42" s="66">
        <v>239</v>
      </c>
      <c r="Z42" s="66">
        <v>2542</v>
      </c>
      <c r="AA42" s="66">
        <v>2517</v>
      </c>
      <c r="AB42" s="66">
        <v>1153</v>
      </c>
      <c r="AC42" s="136">
        <v>1353</v>
      </c>
    </row>
    <row r="43" spans="1:29" x14ac:dyDescent="0.25">
      <c r="A43" s="89">
        <f t="shared" si="0"/>
        <v>42172</v>
      </c>
      <c r="B43" s="144">
        <v>41</v>
      </c>
      <c r="C43" s="67">
        <v>10</v>
      </c>
      <c r="D43" s="67">
        <v>11</v>
      </c>
      <c r="E43" s="68">
        <v>0</v>
      </c>
      <c r="F43" s="69">
        <v>16106</v>
      </c>
      <c r="G43" s="69">
        <v>0</v>
      </c>
      <c r="H43" s="69">
        <v>31</v>
      </c>
      <c r="I43" s="69">
        <v>120</v>
      </c>
      <c r="J43" s="69">
        <v>2490</v>
      </c>
      <c r="K43" s="69">
        <v>1935</v>
      </c>
      <c r="L43" s="69">
        <v>996</v>
      </c>
      <c r="M43" s="69">
        <v>2088</v>
      </c>
      <c r="N43" s="69">
        <v>472</v>
      </c>
      <c r="O43" s="69">
        <v>611</v>
      </c>
      <c r="P43" s="69">
        <v>408</v>
      </c>
      <c r="Q43" s="69">
        <v>2914</v>
      </c>
      <c r="R43" s="69">
        <v>2399</v>
      </c>
      <c r="S43" s="69">
        <v>1972</v>
      </c>
      <c r="T43" s="69">
        <v>169</v>
      </c>
      <c r="U43" s="69">
        <v>225</v>
      </c>
      <c r="V43" s="69">
        <v>538</v>
      </c>
      <c r="W43" s="69">
        <v>496</v>
      </c>
      <c r="X43" s="69">
        <v>421</v>
      </c>
      <c r="Y43" s="69">
        <v>262</v>
      </c>
      <c r="Z43" s="69">
        <v>2545</v>
      </c>
      <c r="AA43" s="69">
        <v>2494</v>
      </c>
      <c r="AB43" s="69">
        <v>1109</v>
      </c>
      <c r="AC43" s="69">
        <v>1371</v>
      </c>
    </row>
    <row r="44" spans="1:29" x14ac:dyDescent="0.25">
      <c r="A44" s="135">
        <f t="shared" si="0"/>
        <v>41561</v>
      </c>
      <c r="B44" s="142">
        <v>42</v>
      </c>
      <c r="C44" s="64">
        <v>10</v>
      </c>
      <c r="D44" s="64">
        <v>12</v>
      </c>
      <c r="E44" s="65">
        <v>1</v>
      </c>
      <c r="F44" s="66">
        <v>15830</v>
      </c>
      <c r="G44" s="66">
        <v>0</v>
      </c>
      <c r="H44" s="66">
        <v>83</v>
      </c>
      <c r="I44" s="66">
        <v>121</v>
      </c>
      <c r="J44" s="66">
        <v>2487</v>
      </c>
      <c r="K44" s="66">
        <v>2049</v>
      </c>
      <c r="L44" s="66">
        <v>955</v>
      </c>
      <c r="M44" s="66">
        <v>1982</v>
      </c>
      <c r="N44" s="66">
        <v>533</v>
      </c>
      <c r="O44" s="66">
        <v>602</v>
      </c>
      <c r="P44" s="66">
        <v>423</v>
      </c>
      <c r="Q44" s="66">
        <v>2774</v>
      </c>
      <c r="R44" s="66">
        <v>2299</v>
      </c>
      <c r="S44" s="66">
        <v>2025</v>
      </c>
      <c r="T44" s="66">
        <v>85</v>
      </c>
      <c r="U44" s="66">
        <v>234</v>
      </c>
      <c r="V44" s="66">
        <v>562</v>
      </c>
      <c r="W44" s="66">
        <v>327</v>
      </c>
      <c r="X44" s="66">
        <v>414</v>
      </c>
      <c r="Y44" s="66">
        <v>260</v>
      </c>
      <c r="Z44" s="66">
        <v>2591</v>
      </c>
      <c r="AA44" s="66">
        <v>2460</v>
      </c>
      <c r="AB44" s="66">
        <v>1135</v>
      </c>
      <c r="AC44" s="136">
        <v>1329</v>
      </c>
    </row>
    <row r="45" spans="1:29" x14ac:dyDescent="0.25">
      <c r="A45" s="89">
        <f t="shared" si="0"/>
        <v>41863</v>
      </c>
      <c r="B45" s="144">
        <v>43</v>
      </c>
      <c r="C45" s="67">
        <v>10</v>
      </c>
      <c r="D45" s="67">
        <v>13</v>
      </c>
      <c r="E45" s="68">
        <v>0</v>
      </c>
      <c r="F45" s="69">
        <v>15776</v>
      </c>
      <c r="G45" s="69">
        <v>0</v>
      </c>
      <c r="H45" s="69">
        <v>74</v>
      </c>
      <c r="I45" s="69">
        <v>120</v>
      </c>
      <c r="J45" s="69">
        <v>2450</v>
      </c>
      <c r="K45" s="69">
        <v>2081</v>
      </c>
      <c r="L45" s="69">
        <v>994</v>
      </c>
      <c r="M45" s="69">
        <v>2048</v>
      </c>
      <c r="N45" s="69">
        <v>531</v>
      </c>
      <c r="O45" s="69">
        <v>628</v>
      </c>
      <c r="P45" s="69">
        <v>406</v>
      </c>
      <c r="Q45" s="69">
        <v>2803</v>
      </c>
      <c r="R45" s="69">
        <v>2320</v>
      </c>
      <c r="S45" s="69">
        <v>2194</v>
      </c>
      <c r="T45" s="69">
        <v>111</v>
      </c>
      <c r="U45" s="69">
        <v>195</v>
      </c>
      <c r="V45" s="69">
        <v>517</v>
      </c>
      <c r="W45" s="69">
        <v>463</v>
      </c>
      <c r="X45" s="69">
        <v>425</v>
      </c>
      <c r="Y45" s="69">
        <v>248</v>
      </c>
      <c r="Z45" s="69">
        <v>2582</v>
      </c>
      <c r="AA45" s="69">
        <v>2444</v>
      </c>
      <c r="AB45" s="69">
        <v>1105</v>
      </c>
      <c r="AC45" s="69">
        <v>1348</v>
      </c>
    </row>
    <row r="46" spans="1:29" x14ac:dyDescent="0.25">
      <c r="A46" s="135">
        <f t="shared" si="0"/>
        <v>6887</v>
      </c>
      <c r="B46" s="142">
        <v>44</v>
      </c>
      <c r="C46" s="64">
        <v>10</v>
      </c>
      <c r="D46" s="64">
        <v>14</v>
      </c>
      <c r="E46" s="65">
        <v>0</v>
      </c>
      <c r="F46" s="66">
        <v>2690</v>
      </c>
      <c r="G46" s="66">
        <v>0</v>
      </c>
      <c r="H46" s="66">
        <v>0</v>
      </c>
      <c r="I46" s="66">
        <v>0</v>
      </c>
      <c r="J46" s="66">
        <v>410</v>
      </c>
      <c r="K46" s="66">
        <v>357</v>
      </c>
      <c r="L46" s="66">
        <v>0</v>
      </c>
      <c r="M46" s="66">
        <v>0</v>
      </c>
      <c r="N46" s="66">
        <v>14</v>
      </c>
      <c r="O46" s="66">
        <v>0</v>
      </c>
      <c r="P46" s="66">
        <v>0</v>
      </c>
      <c r="Q46" s="66">
        <v>800</v>
      </c>
      <c r="R46" s="66">
        <v>592</v>
      </c>
      <c r="S46" s="66">
        <v>82</v>
      </c>
      <c r="T46" s="66">
        <v>10</v>
      </c>
      <c r="U46" s="66">
        <v>75</v>
      </c>
      <c r="V46" s="66">
        <v>0</v>
      </c>
      <c r="W46" s="66">
        <v>0</v>
      </c>
      <c r="X46" s="66">
        <v>7</v>
      </c>
      <c r="Y46" s="66">
        <v>0</v>
      </c>
      <c r="Z46" s="66">
        <v>551</v>
      </c>
      <c r="AA46" s="66">
        <v>600</v>
      </c>
      <c r="AB46" s="66">
        <v>405</v>
      </c>
      <c r="AC46" s="136">
        <v>294</v>
      </c>
    </row>
    <row r="47" spans="1:29" x14ac:dyDescent="0.25">
      <c r="A47" s="89">
        <f t="shared" si="0"/>
        <v>42035</v>
      </c>
      <c r="B47" s="144">
        <v>45</v>
      </c>
      <c r="C47" s="67">
        <v>10</v>
      </c>
      <c r="D47" s="67">
        <v>15</v>
      </c>
      <c r="E47" s="68">
        <v>1</v>
      </c>
      <c r="F47" s="69">
        <v>16142</v>
      </c>
      <c r="G47" s="69">
        <v>0</v>
      </c>
      <c r="H47" s="69">
        <v>59</v>
      </c>
      <c r="I47" s="69">
        <v>115</v>
      </c>
      <c r="J47" s="69">
        <v>2325</v>
      </c>
      <c r="K47" s="69">
        <v>1957</v>
      </c>
      <c r="L47" s="69">
        <v>1003</v>
      </c>
      <c r="M47" s="69">
        <v>2107</v>
      </c>
      <c r="N47" s="69">
        <v>515</v>
      </c>
      <c r="O47" s="69">
        <v>605</v>
      </c>
      <c r="P47" s="69">
        <v>444</v>
      </c>
      <c r="Q47" s="69">
        <v>2963</v>
      </c>
      <c r="R47" s="69">
        <v>2350</v>
      </c>
      <c r="S47" s="69">
        <v>1971</v>
      </c>
      <c r="T47" s="69">
        <v>141</v>
      </c>
      <c r="U47" s="69">
        <v>184</v>
      </c>
      <c r="V47" s="69">
        <v>524</v>
      </c>
      <c r="W47" s="69">
        <v>398</v>
      </c>
      <c r="X47" s="69">
        <v>393</v>
      </c>
      <c r="Y47" s="69">
        <v>279</v>
      </c>
      <c r="Z47" s="69">
        <v>2512</v>
      </c>
      <c r="AA47" s="69">
        <v>2577</v>
      </c>
      <c r="AB47" s="69">
        <v>1074</v>
      </c>
      <c r="AC47" s="69">
        <v>1396</v>
      </c>
    </row>
    <row r="48" spans="1:29" x14ac:dyDescent="0.25">
      <c r="A48" s="135">
        <f t="shared" si="0"/>
        <v>43777</v>
      </c>
      <c r="B48" s="142">
        <v>46</v>
      </c>
      <c r="C48" s="64">
        <v>10</v>
      </c>
      <c r="D48" s="64">
        <v>16</v>
      </c>
      <c r="E48" s="65">
        <v>2</v>
      </c>
      <c r="F48" s="66">
        <v>14742</v>
      </c>
      <c r="G48" s="66">
        <v>0</v>
      </c>
      <c r="H48" s="66">
        <v>344</v>
      </c>
      <c r="I48" s="66">
        <v>804</v>
      </c>
      <c r="J48" s="66">
        <v>2817</v>
      </c>
      <c r="K48" s="66">
        <v>2255</v>
      </c>
      <c r="L48" s="66">
        <v>770</v>
      </c>
      <c r="M48" s="66">
        <v>1882</v>
      </c>
      <c r="N48" s="66">
        <v>433</v>
      </c>
      <c r="O48" s="66">
        <v>560</v>
      </c>
      <c r="P48" s="66">
        <v>333</v>
      </c>
      <c r="Q48" s="66">
        <v>2961</v>
      </c>
      <c r="R48" s="66">
        <v>2854</v>
      </c>
      <c r="S48" s="66">
        <v>2169</v>
      </c>
      <c r="T48" s="66">
        <v>55</v>
      </c>
      <c r="U48" s="66">
        <v>195</v>
      </c>
      <c r="V48" s="66">
        <v>1009</v>
      </c>
      <c r="W48" s="66">
        <v>570</v>
      </c>
      <c r="X48" s="66">
        <v>365</v>
      </c>
      <c r="Y48" s="66">
        <v>245</v>
      </c>
      <c r="Z48" s="66">
        <v>2879</v>
      </c>
      <c r="AA48" s="66">
        <v>2620</v>
      </c>
      <c r="AB48" s="66">
        <v>1502</v>
      </c>
      <c r="AC48" s="136">
        <v>1411</v>
      </c>
    </row>
    <row r="49" spans="1:29" x14ac:dyDescent="0.25">
      <c r="A49" s="89">
        <f t="shared" si="0"/>
        <v>6640</v>
      </c>
      <c r="B49" s="144">
        <v>47</v>
      </c>
      <c r="C49" s="67">
        <v>10</v>
      </c>
      <c r="D49" s="67">
        <v>17</v>
      </c>
      <c r="E49" s="68">
        <v>0</v>
      </c>
      <c r="F49" s="69">
        <v>2651</v>
      </c>
      <c r="G49" s="69">
        <v>0</v>
      </c>
      <c r="H49" s="69">
        <v>0</v>
      </c>
      <c r="I49" s="69">
        <v>0</v>
      </c>
      <c r="J49" s="69">
        <v>400</v>
      </c>
      <c r="K49" s="69">
        <v>350</v>
      </c>
      <c r="L49" s="69">
        <v>0</v>
      </c>
      <c r="M49" s="69">
        <v>0</v>
      </c>
      <c r="N49" s="69">
        <v>12</v>
      </c>
      <c r="O49" s="69">
        <v>0</v>
      </c>
      <c r="P49" s="69">
        <v>0</v>
      </c>
      <c r="Q49" s="69">
        <v>707</v>
      </c>
      <c r="R49" s="69">
        <v>597</v>
      </c>
      <c r="S49" s="69">
        <v>75</v>
      </c>
      <c r="T49" s="69">
        <v>4</v>
      </c>
      <c r="U49" s="69">
        <v>46</v>
      </c>
      <c r="V49" s="69">
        <v>0</v>
      </c>
      <c r="W49" s="69">
        <v>0</v>
      </c>
      <c r="X49" s="69">
        <v>1</v>
      </c>
      <c r="Y49" s="69">
        <v>0</v>
      </c>
      <c r="Z49" s="69">
        <v>499</v>
      </c>
      <c r="AA49" s="69">
        <v>608</v>
      </c>
      <c r="AB49" s="69">
        <v>387</v>
      </c>
      <c r="AC49" s="69">
        <v>303</v>
      </c>
    </row>
    <row r="50" spans="1:29" x14ac:dyDescent="0.25">
      <c r="A50" s="135">
        <f t="shared" si="0"/>
        <v>10389</v>
      </c>
      <c r="B50" s="142">
        <v>48</v>
      </c>
      <c r="C50" s="64">
        <v>10</v>
      </c>
      <c r="D50" s="64">
        <v>18</v>
      </c>
      <c r="E50" s="65">
        <v>1</v>
      </c>
      <c r="F50" s="66">
        <v>3837</v>
      </c>
      <c r="G50" s="66">
        <v>0</v>
      </c>
      <c r="H50" s="66">
        <v>0</v>
      </c>
      <c r="I50" s="66">
        <v>0</v>
      </c>
      <c r="J50" s="66">
        <v>524</v>
      </c>
      <c r="K50" s="66">
        <v>473</v>
      </c>
      <c r="L50" s="66">
        <v>0</v>
      </c>
      <c r="M50" s="66">
        <v>0</v>
      </c>
      <c r="N50" s="66">
        <v>141</v>
      </c>
      <c r="O50" s="66">
        <v>27</v>
      </c>
      <c r="P50" s="66">
        <v>8</v>
      </c>
      <c r="Q50" s="66">
        <v>1592</v>
      </c>
      <c r="R50" s="66">
        <v>1259</v>
      </c>
      <c r="S50" s="66">
        <v>392</v>
      </c>
      <c r="T50" s="66">
        <v>9</v>
      </c>
      <c r="U50" s="66">
        <v>68</v>
      </c>
      <c r="V50" s="66">
        <v>0</v>
      </c>
      <c r="W50" s="66">
        <v>0</v>
      </c>
      <c r="X50" s="66">
        <v>2</v>
      </c>
      <c r="Y50" s="66">
        <v>0</v>
      </c>
      <c r="Z50" s="66">
        <v>402</v>
      </c>
      <c r="AA50" s="66">
        <v>582</v>
      </c>
      <c r="AB50" s="66">
        <v>523</v>
      </c>
      <c r="AC50" s="136">
        <v>549</v>
      </c>
    </row>
    <row r="51" spans="1:29" x14ac:dyDescent="0.25">
      <c r="A51" s="89">
        <f t="shared" si="0"/>
        <v>10125</v>
      </c>
      <c r="B51" s="144">
        <v>49</v>
      </c>
      <c r="C51" s="67">
        <v>10</v>
      </c>
      <c r="D51" s="67">
        <v>19</v>
      </c>
      <c r="E51" s="68">
        <v>0</v>
      </c>
      <c r="F51" s="69">
        <v>3602</v>
      </c>
      <c r="G51" s="69">
        <v>0</v>
      </c>
      <c r="H51" s="69">
        <v>0</v>
      </c>
      <c r="I51" s="69">
        <v>0</v>
      </c>
      <c r="J51" s="69">
        <v>529</v>
      </c>
      <c r="K51" s="69">
        <v>434</v>
      </c>
      <c r="L51" s="69">
        <v>0</v>
      </c>
      <c r="M51" s="69">
        <v>0</v>
      </c>
      <c r="N51" s="69">
        <v>141</v>
      </c>
      <c r="O51" s="69">
        <v>25</v>
      </c>
      <c r="P51" s="69">
        <v>11</v>
      </c>
      <c r="Q51" s="69">
        <v>1592</v>
      </c>
      <c r="R51" s="69">
        <v>1262</v>
      </c>
      <c r="S51" s="69">
        <v>392</v>
      </c>
      <c r="T51" s="69">
        <v>10</v>
      </c>
      <c r="U51" s="69">
        <v>92</v>
      </c>
      <c r="V51" s="69">
        <v>0</v>
      </c>
      <c r="W51" s="69">
        <v>0</v>
      </c>
      <c r="X51" s="69">
        <v>3</v>
      </c>
      <c r="Y51" s="69">
        <v>2</v>
      </c>
      <c r="Z51" s="69">
        <v>371</v>
      </c>
      <c r="AA51" s="69">
        <v>585</v>
      </c>
      <c r="AB51" s="69">
        <v>484</v>
      </c>
      <c r="AC51" s="69">
        <v>590</v>
      </c>
    </row>
    <row r="52" spans="1:29" x14ac:dyDescent="0.25">
      <c r="A52" s="135">
        <f t="shared" si="0"/>
        <v>126811</v>
      </c>
      <c r="B52" s="142">
        <v>50</v>
      </c>
      <c r="C52" s="64">
        <v>11</v>
      </c>
      <c r="D52" s="64">
        <v>0</v>
      </c>
      <c r="E52" s="65">
        <v>0</v>
      </c>
      <c r="F52" s="66">
        <v>61973</v>
      </c>
      <c r="G52" s="66">
        <v>0</v>
      </c>
      <c r="H52" s="66">
        <v>148</v>
      </c>
      <c r="I52" s="66">
        <v>291</v>
      </c>
      <c r="J52" s="66">
        <v>2773</v>
      </c>
      <c r="K52" s="66">
        <v>2754</v>
      </c>
      <c r="L52" s="66">
        <v>3606</v>
      </c>
      <c r="M52" s="66">
        <v>9782</v>
      </c>
      <c r="N52" s="66">
        <v>314</v>
      </c>
      <c r="O52" s="66">
        <v>2529</v>
      </c>
      <c r="P52" s="66">
        <v>1141</v>
      </c>
      <c r="Q52" s="66">
        <v>7388</v>
      </c>
      <c r="R52" s="66">
        <v>7195</v>
      </c>
      <c r="S52" s="66">
        <v>4595</v>
      </c>
      <c r="T52" s="66">
        <v>829</v>
      </c>
      <c r="U52" s="66">
        <v>1077</v>
      </c>
      <c r="V52" s="66">
        <v>1487</v>
      </c>
      <c r="W52" s="66">
        <v>1565</v>
      </c>
      <c r="X52" s="66">
        <v>496</v>
      </c>
      <c r="Y52" s="66">
        <v>141</v>
      </c>
      <c r="Z52" s="66">
        <v>6692</v>
      </c>
      <c r="AA52" s="66">
        <v>5676</v>
      </c>
      <c r="AB52" s="66">
        <v>1881</v>
      </c>
      <c r="AC52" s="136">
        <v>2478</v>
      </c>
    </row>
    <row r="53" spans="1:29" x14ac:dyDescent="0.25">
      <c r="A53" s="89">
        <f t="shared" si="0"/>
        <v>171402</v>
      </c>
      <c r="B53" s="144">
        <v>51</v>
      </c>
      <c r="C53" s="67">
        <v>11</v>
      </c>
      <c r="D53" s="67">
        <v>1</v>
      </c>
      <c r="E53" s="68">
        <v>0</v>
      </c>
      <c r="F53" s="69">
        <v>76219</v>
      </c>
      <c r="G53" s="69">
        <v>0</v>
      </c>
      <c r="H53" s="69">
        <v>497</v>
      </c>
      <c r="I53" s="69">
        <v>810</v>
      </c>
      <c r="J53" s="69">
        <v>6312</v>
      </c>
      <c r="K53" s="69">
        <v>3935</v>
      </c>
      <c r="L53" s="69">
        <v>10875</v>
      </c>
      <c r="M53" s="69">
        <v>16500</v>
      </c>
      <c r="N53" s="69">
        <v>679</v>
      </c>
      <c r="O53" s="69">
        <v>2946</v>
      </c>
      <c r="P53" s="69">
        <v>800</v>
      </c>
      <c r="Q53" s="69">
        <v>10025</v>
      </c>
      <c r="R53" s="69">
        <v>9043</v>
      </c>
      <c r="S53" s="69">
        <v>3589</v>
      </c>
      <c r="T53" s="69">
        <v>1318</v>
      </c>
      <c r="U53" s="69">
        <v>2299</v>
      </c>
      <c r="V53" s="69">
        <v>1508</v>
      </c>
      <c r="W53" s="69">
        <v>1888</v>
      </c>
      <c r="X53" s="69">
        <v>447</v>
      </c>
      <c r="Y53" s="69">
        <v>113</v>
      </c>
      <c r="Z53" s="69">
        <v>8182</v>
      </c>
      <c r="AA53" s="69">
        <v>7343</v>
      </c>
      <c r="AB53" s="69">
        <v>2541</v>
      </c>
      <c r="AC53" s="69">
        <v>3533</v>
      </c>
    </row>
    <row r="54" spans="1:29" x14ac:dyDescent="0.25">
      <c r="A54" s="135">
        <f t="shared" si="0"/>
        <v>206823</v>
      </c>
      <c r="B54" s="142">
        <v>52</v>
      </c>
      <c r="C54" s="64">
        <v>12</v>
      </c>
      <c r="D54" s="64">
        <v>0</v>
      </c>
      <c r="E54" s="65">
        <v>0</v>
      </c>
      <c r="F54" s="66">
        <v>78742</v>
      </c>
      <c r="G54" s="66">
        <v>0</v>
      </c>
      <c r="H54" s="66">
        <v>1789</v>
      </c>
      <c r="I54" s="66">
        <v>5850</v>
      </c>
      <c r="J54" s="66">
        <v>5632</v>
      </c>
      <c r="K54" s="66">
        <v>5353</v>
      </c>
      <c r="L54" s="66">
        <v>9885</v>
      </c>
      <c r="M54" s="66">
        <v>15709</v>
      </c>
      <c r="N54" s="66">
        <v>2810</v>
      </c>
      <c r="O54" s="66">
        <v>2802</v>
      </c>
      <c r="P54" s="66">
        <v>910</v>
      </c>
      <c r="Q54" s="66">
        <v>13172</v>
      </c>
      <c r="R54" s="66">
        <v>15545</v>
      </c>
      <c r="S54" s="66">
        <v>10297</v>
      </c>
      <c r="T54" s="66">
        <v>1312</v>
      </c>
      <c r="U54" s="66">
        <v>1712</v>
      </c>
      <c r="V54" s="66">
        <v>2398</v>
      </c>
      <c r="W54" s="66">
        <v>3030</v>
      </c>
      <c r="X54" s="66">
        <v>1659</v>
      </c>
      <c r="Y54" s="66">
        <v>664</v>
      </c>
      <c r="Z54" s="66">
        <v>9725</v>
      </c>
      <c r="AA54" s="66">
        <v>10922</v>
      </c>
      <c r="AB54" s="66">
        <v>3411</v>
      </c>
      <c r="AC54" s="136">
        <v>3494</v>
      </c>
    </row>
    <row r="55" spans="1:29" x14ac:dyDescent="0.25">
      <c r="A55" s="89">
        <f t="shared" si="0"/>
        <v>215809</v>
      </c>
      <c r="B55" s="144">
        <v>53</v>
      </c>
      <c r="C55" s="67">
        <v>12</v>
      </c>
      <c r="D55" s="67">
        <v>1</v>
      </c>
      <c r="E55" s="68">
        <v>0</v>
      </c>
      <c r="F55" s="69">
        <v>81807</v>
      </c>
      <c r="G55" s="69">
        <v>0</v>
      </c>
      <c r="H55" s="69">
        <v>491</v>
      </c>
      <c r="I55" s="69">
        <v>6155</v>
      </c>
      <c r="J55" s="69">
        <v>5995</v>
      </c>
      <c r="K55" s="69">
        <v>6552</v>
      </c>
      <c r="L55" s="69">
        <v>10942</v>
      </c>
      <c r="M55" s="69">
        <v>15691</v>
      </c>
      <c r="N55" s="69">
        <v>2823</v>
      </c>
      <c r="O55" s="69">
        <v>2957</v>
      </c>
      <c r="P55" s="69">
        <v>1168</v>
      </c>
      <c r="Q55" s="69">
        <v>14011</v>
      </c>
      <c r="R55" s="69">
        <v>15876</v>
      </c>
      <c r="S55" s="69">
        <v>10895</v>
      </c>
      <c r="T55" s="69">
        <v>1668</v>
      </c>
      <c r="U55" s="69">
        <v>1834</v>
      </c>
      <c r="V55" s="69">
        <v>3176</v>
      </c>
      <c r="W55" s="69">
        <v>3520</v>
      </c>
      <c r="X55" s="69">
        <v>1725</v>
      </c>
      <c r="Y55" s="69">
        <v>489</v>
      </c>
      <c r="Z55" s="69">
        <v>9794</v>
      </c>
      <c r="AA55" s="69">
        <v>11108</v>
      </c>
      <c r="AB55" s="69">
        <v>3526</v>
      </c>
      <c r="AC55" s="69">
        <v>3606</v>
      </c>
    </row>
    <row r="56" spans="1:29" x14ac:dyDescent="0.25">
      <c r="A56" s="135">
        <f t="shared" si="0"/>
        <v>165349</v>
      </c>
      <c r="B56" s="142">
        <v>54</v>
      </c>
      <c r="C56" s="64">
        <v>12</v>
      </c>
      <c r="D56" s="64">
        <v>2</v>
      </c>
      <c r="E56" s="65">
        <v>0</v>
      </c>
      <c r="F56" s="66">
        <v>69660</v>
      </c>
      <c r="G56" s="66">
        <v>0</v>
      </c>
      <c r="H56" s="66">
        <v>1466</v>
      </c>
      <c r="I56" s="66">
        <v>2928</v>
      </c>
      <c r="J56" s="66">
        <v>3845</v>
      </c>
      <c r="K56" s="66">
        <v>3878</v>
      </c>
      <c r="L56" s="66">
        <v>5837</v>
      </c>
      <c r="M56" s="66">
        <v>10936</v>
      </c>
      <c r="N56" s="66">
        <v>742</v>
      </c>
      <c r="O56" s="66">
        <v>3016</v>
      </c>
      <c r="P56" s="66">
        <v>1466</v>
      </c>
      <c r="Q56" s="66">
        <v>10947</v>
      </c>
      <c r="R56" s="66">
        <v>12286</v>
      </c>
      <c r="S56" s="66">
        <v>6193</v>
      </c>
      <c r="T56" s="66">
        <v>1073</v>
      </c>
      <c r="U56" s="66">
        <v>1192</v>
      </c>
      <c r="V56" s="66">
        <v>2839</v>
      </c>
      <c r="W56" s="66">
        <v>2688</v>
      </c>
      <c r="X56" s="66">
        <v>873</v>
      </c>
      <c r="Y56" s="66">
        <v>248</v>
      </c>
      <c r="Z56" s="66">
        <v>9163</v>
      </c>
      <c r="AA56" s="66">
        <v>8549</v>
      </c>
      <c r="AB56" s="66">
        <v>2762</v>
      </c>
      <c r="AC56" s="136">
        <v>2762</v>
      </c>
    </row>
    <row r="57" spans="1:29" x14ac:dyDescent="0.25">
      <c r="A57" s="89">
        <f t="shared" si="0"/>
        <v>163994</v>
      </c>
      <c r="B57" s="144">
        <v>55</v>
      </c>
      <c r="C57" s="67">
        <v>12</v>
      </c>
      <c r="D57" s="67">
        <v>3</v>
      </c>
      <c r="E57" s="68">
        <v>0</v>
      </c>
      <c r="F57" s="69">
        <v>69586</v>
      </c>
      <c r="G57" s="69">
        <v>0</v>
      </c>
      <c r="H57" s="69">
        <v>609</v>
      </c>
      <c r="I57" s="69">
        <v>2301</v>
      </c>
      <c r="J57" s="69">
        <v>3801</v>
      </c>
      <c r="K57" s="69">
        <v>3875</v>
      </c>
      <c r="L57" s="69">
        <v>5676</v>
      </c>
      <c r="M57" s="69">
        <v>11063</v>
      </c>
      <c r="N57" s="69">
        <v>718</v>
      </c>
      <c r="O57" s="69">
        <v>3199</v>
      </c>
      <c r="P57" s="69">
        <v>1413</v>
      </c>
      <c r="Q57" s="69">
        <v>11315</v>
      </c>
      <c r="R57" s="69">
        <v>12119</v>
      </c>
      <c r="S57" s="69">
        <v>5888</v>
      </c>
      <c r="T57" s="69">
        <v>959</v>
      </c>
      <c r="U57" s="69">
        <v>1107</v>
      </c>
      <c r="V57" s="69">
        <v>3000</v>
      </c>
      <c r="W57" s="69">
        <v>2613</v>
      </c>
      <c r="X57" s="69">
        <v>772</v>
      </c>
      <c r="Y57" s="69">
        <v>207</v>
      </c>
      <c r="Z57" s="69">
        <v>9211</v>
      </c>
      <c r="AA57" s="69">
        <v>8840</v>
      </c>
      <c r="AB57" s="69">
        <v>2842</v>
      </c>
      <c r="AC57" s="69">
        <v>2880</v>
      </c>
    </row>
    <row r="58" spans="1:29" x14ac:dyDescent="0.25">
      <c r="A58" s="135">
        <f t="shared" si="0"/>
        <v>88303</v>
      </c>
      <c r="B58" s="142">
        <v>56</v>
      </c>
      <c r="C58" s="64">
        <v>13</v>
      </c>
      <c r="D58" s="64">
        <v>0</v>
      </c>
      <c r="E58" s="65">
        <v>0</v>
      </c>
      <c r="F58" s="66">
        <v>34458</v>
      </c>
      <c r="G58" s="66">
        <v>0</v>
      </c>
      <c r="H58" s="66">
        <v>12</v>
      </c>
      <c r="I58" s="66">
        <v>41</v>
      </c>
      <c r="J58" s="66">
        <v>652</v>
      </c>
      <c r="K58" s="66">
        <v>1082</v>
      </c>
      <c r="L58" s="66">
        <v>65</v>
      </c>
      <c r="M58" s="66">
        <v>1356</v>
      </c>
      <c r="N58" s="66">
        <v>578</v>
      </c>
      <c r="O58" s="66">
        <v>3751</v>
      </c>
      <c r="P58" s="66">
        <v>2805</v>
      </c>
      <c r="Q58" s="66">
        <v>5934</v>
      </c>
      <c r="R58" s="66">
        <v>4970</v>
      </c>
      <c r="S58" s="66">
        <v>5969</v>
      </c>
      <c r="T58" s="66">
        <v>1890</v>
      </c>
      <c r="U58" s="66">
        <v>1547</v>
      </c>
      <c r="V58" s="66">
        <v>267</v>
      </c>
      <c r="W58" s="66">
        <v>769</v>
      </c>
      <c r="X58" s="66">
        <v>493</v>
      </c>
      <c r="Y58" s="66">
        <v>459</v>
      </c>
      <c r="Z58" s="66">
        <v>8144</v>
      </c>
      <c r="AA58" s="66">
        <v>8834</v>
      </c>
      <c r="AB58" s="66">
        <v>1648</v>
      </c>
      <c r="AC58" s="136">
        <v>2579</v>
      </c>
    </row>
    <row r="59" spans="1:29" x14ac:dyDescent="0.25">
      <c r="A59" s="89">
        <f t="shared" si="0"/>
        <v>208880</v>
      </c>
      <c r="B59" s="144">
        <v>57</v>
      </c>
      <c r="C59" s="67">
        <v>13</v>
      </c>
      <c r="D59" s="67">
        <v>1</v>
      </c>
      <c r="E59" s="68">
        <v>0</v>
      </c>
      <c r="F59" s="69">
        <v>107909</v>
      </c>
      <c r="G59" s="69">
        <v>1</v>
      </c>
      <c r="H59" s="69">
        <v>71</v>
      </c>
      <c r="I59" s="69">
        <v>193</v>
      </c>
      <c r="J59" s="69">
        <v>3106</v>
      </c>
      <c r="K59" s="69">
        <v>3397</v>
      </c>
      <c r="L59" s="69">
        <v>1909</v>
      </c>
      <c r="M59" s="69">
        <v>9789</v>
      </c>
      <c r="N59" s="69">
        <v>94</v>
      </c>
      <c r="O59" s="69">
        <v>4879</v>
      </c>
      <c r="P59" s="69">
        <v>3120</v>
      </c>
      <c r="Q59" s="69">
        <v>10786</v>
      </c>
      <c r="R59" s="69">
        <v>9127</v>
      </c>
      <c r="S59" s="69">
        <v>9677</v>
      </c>
      <c r="T59" s="69">
        <v>0</v>
      </c>
      <c r="U59" s="69">
        <v>0</v>
      </c>
      <c r="V59" s="69">
        <v>5025</v>
      </c>
      <c r="W59" s="69">
        <v>4599</v>
      </c>
      <c r="X59" s="69">
        <v>636</v>
      </c>
      <c r="Y59" s="69">
        <v>546</v>
      </c>
      <c r="Z59" s="69">
        <v>11977</v>
      </c>
      <c r="AA59" s="69">
        <v>9950</v>
      </c>
      <c r="AB59" s="69">
        <v>5785</v>
      </c>
      <c r="AC59" s="69">
        <v>6304</v>
      </c>
    </row>
    <row r="60" spans="1:29" x14ac:dyDescent="0.25">
      <c r="A60" s="135">
        <f t="shared" si="0"/>
        <v>104833</v>
      </c>
      <c r="B60" s="142">
        <v>58</v>
      </c>
      <c r="C60" s="64">
        <v>13</v>
      </c>
      <c r="D60" s="64">
        <v>2</v>
      </c>
      <c r="E60" s="65">
        <v>0</v>
      </c>
      <c r="F60" s="66">
        <v>46806</v>
      </c>
      <c r="G60" s="66">
        <v>1</v>
      </c>
      <c r="H60" s="66">
        <v>11</v>
      </c>
      <c r="I60" s="66">
        <v>51</v>
      </c>
      <c r="J60" s="66">
        <v>707</v>
      </c>
      <c r="K60" s="66">
        <v>1211</v>
      </c>
      <c r="L60" s="66">
        <v>70</v>
      </c>
      <c r="M60" s="66">
        <v>1483</v>
      </c>
      <c r="N60" s="66">
        <v>626</v>
      </c>
      <c r="O60" s="66">
        <v>4303</v>
      </c>
      <c r="P60" s="66">
        <v>3253</v>
      </c>
      <c r="Q60" s="66">
        <v>6565</v>
      </c>
      <c r="R60" s="66">
        <v>5479</v>
      </c>
      <c r="S60" s="66">
        <v>6285</v>
      </c>
      <c r="T60" s="66">
        <v>1806</v>
      </c>
      <c r="U60" s="66">
        <v>1737</v>
      </c>
      <c r="V60" s="66">
        <v>286</v>
      </c>
      <c r="W60" s="66">
        <v>885</v>
      </c>
      <c r="X60" s="66">
        <v>510</v>
      </c>
      <c r="Y60" s="66">
        <v>501</v>
      </c>
      <c r="Z60" s="66">
        <v>8583</v>
      </c>
      <c r="AA60" s="66">
        <v>9303</v>
      </c>
      <c r="AB60" s="66">
        <v>1718</v>
      </c>
      <c r="AC60" s="136">
        <v>2653</v>
      </c>
    </row>
    <row r="61" spans="1:29" x14ac:dyDescent="0.25">
      <c r="A61" s="89">
        <f t="shared" si="0"/>
        <v>120263</v>
      </c>
      <c r="B61" s="144">
        <v>59</v>
      </c>
      <c r="C61" s="67">
        <v>13</v>
      </c>
      <c r="D61" s="67">
        <v>3</v>
      </c>
      <c r="E61" s="68">
        <v>0</v>
      </c>
      <c r="F61" s="69">
        <v>118148</v>
      </c>
      <c r="G61" s="69">
        <v>0</v>
      </c>
      <c r="H61" s="69">
        <v>0</v>
      </c>
      <c r="I61" s="69">
        <v>0</v>
      </c>
      <c r="J61" s="69">
        <v>0</v>
      </c>
      <c r="K61" s="69">
        <v>10</v>
      </c>
      <c r="L61" s="69">
        <v>4</v>
      </c>
      <c r="M61" s="69">
        <v>328</v>
      </c>
      <c r="N61" s="69">
        <v>201</v>
      </c>
      <c r="O61" s="69">
        <v>1465</v>
      </c>
      <c r="P61" s="69">
        <v>0</v>
      </c>
      <c r="Q61" s="69">
        <v>0</v>
      </c>
      <c r="R61" s="69">
        <v>0</v>
      </c>
      <c r="S61" s="69">
        <v>58</v>
      </c>
      <c r="T61" s="69">
        <v>0</v>
      </c>
      <c r="U61" s="69">
        <v>0</v>
      </c>
      <c r="V61" s="69">
        <v>0</v>
      </c>
      <c r="W61" s="69">
        <v>0</v>
      </c>
      <c r="X61" s="69">
        <v>2</v>
      </c>
      <c r="Y61" s="69">
        <v>45</v>
      </c>
      <c r="Z61" s="69">
        <v>1</v>
      </c>
      <c r="AA61" s="69">
        <v>1</v>
      </c>
      <c r="AB61" s="69">
        <v>0</v>
      </c>
      <c r="AC61" s="69">
        <v>0</v>
      </c>
    </row>
    <row r="62" spans="1:29" x14ac:dyDescent="0.25">
      <c r="A62" s="135">
        <f t="shared" si="0"/>
        <v>34768</v>
      </c>
      <c r="B62" s="142">
        <v>60</v>
      </c>
      <c r="C62" s="64">
        <v>14</v>
      </c>
      <c r="D62" s="64">
        <v>0</v>
      </c>
      <c r="E62" s="65">
        <v>0</v>
      </c>
      <c r="F62" s="66">
        <v>10241</v>
      </c>
      <c r="G62" s="66">
        <v>0</v>
      </c>
      <c r="H62" s="66">
        <v>22</v>
      </c>
      <c r="I62" s="66">
        <v>27</v>
      </c>
      <c r="J62" s="66">
        <v>548</v>
      </c>
      <c r="K62" s="66">
        <v>638</v>
      </c>
      <c r="L62" s="66">
        <v>594</v>
      </c>
      <c r="M62" s="66">
        <v>1927</v>
      </c>
      <c r="N62" s="66">
        <v>52</v>
      </c>
      <c r="O62" s="66">
        <v>968</v>
      </c>
      <c r="P62" s="66">
        <v>678</v>
      </c>
      <c r="Q62" s="66">
        <v>2833</v>
      </c>
      <c r="R62" s="66">
        <v>3977</v>
      </c>
      <c r="S62" s="66">
        <v>880</v>
      </c>
      <c r="T62" s="66">
        <v>141</v>
      </c>
      <c r="U62" s="66">
        <v>303</v>
      </c>
      <c r="V62" s="66">
        <v>472</v>
      </c>
      <c r="W62" s="66">
        <v>422</v>
      </c>
      <c r="X62" s="66">
        <v>87</v>
      </c>
      <c r="Y62" s="66">
        <v>28</v>
      </c>
      <c r="Z62" s="66">
        <v>4094</v>
      </c>
      <c r="AA62" s="66">
        <v>3641</v>
      </c>
      <c r="AB62" s="66">
        <v>1372</v>
      </c>
      <c r="AC62" s="136">
        <v>823</v>
      </c>
    </row>
    <row r="63" spans="1:29" x14ac:dyDescent="0.25">
      <c r="A63" s="89">
        <f t="shared" si="0"/>
        <v>82916</v>
      </c>
      <c r="B63" s="144">
        <v>61</v>
      </c>
      <c r="C63" s="67">
        <v>14</v>
      </c>
      <c r="D63" s="67">
        <v>1</v>
      </c>
      <c r="E63" s="68">
        <v>0</v>
      </c>
      <c r="F63" s="69">
        <v>32453</v>
      </c>
      <c r="G63" s="69">
        <v>0</v>
      </c>
      <c r="H63" s="69">
        <v>4</v>
      </c>
      <c r="I63" s="69">
        <v>34</v>
      </c>
      <c r="J63" s="69">
        <v>4318</v>
      </c>
      <c r="K63" s="69">
        <v>1889</v>
      </c>
      <c r="L63" s="69">
        <v>2128</v>
      </c>
      <c r="M63" s="69">
        <v>5059</v>
      </c>
      <c r="N63" s="69">
        <v>573</v>
      </c>
      <c r="O63" s="69">
        <v>2376</v>
      </c>
      <c r="P63" s="69">
        <v>1135</v>
      </c>
      <c r="Q63" s="69">
        <v>5640</v>
      </c>
      <c r="R63" s="69">
        <v>5077</v>
      </c>
      <c r="S63" s="69">
        <v>1735</v>
      </c>
      <c r="T63" s="69">
        <v>339</v>
      </c>
      <c r="U63" s="69">
        <v>718</v>
      </c>
      <c r="V63" s="69">
        <v>929</v>
      </c>
      <c r="W63" s="69">
        <v>1254</v>
      </c>
      <c r="X63" s="69">
        <v>508</v>
      </c>
      <c r="Y63" s="69">
        <v>498</v>
      </c>
      <c r="Z63" s="69">
        <v>5937</v>
      </c>
      <c r="AA63" s="69">
        <v>4586</v>
      </c>
      <c r="AB63" s="69">
        <v>3060</v>
      </c>
      <c r="AC63" s="69">
        <v>2666</v>
      </c>
    </row>
    <row r="64" spans="1:29" x14ac:dyDescent="0.25">
      <c r="A64" s="135">
        <f t="shared" si="0"/>
        <v>75123</v>
      </c>
      <c r="B64" s="142">
        <v>62</v>
      </c>
      <c r="C64" s="64">
        <v>14</v>
      </c>
      <c r="D64" s="64">
        <v>2</v>
      </c>
      <c r="E64" s="65">
        <v>0</v>
      </c>
      <c r="F64" s="66">
        <v>27863</v>
      </c>
      <c r="G64" s="66">
        <v>0</v>
      </c>
      <c r="H64" s="66">
        <v>181</v>
      </c>
      <c r="I64" s="66">
        <v>17</v>
      </c>
      <c r="J64" s="66">
        <v>4057</v>
      </c>
      <c r="K64" s="66">
        <v>2864</v>
      </c>
      <c r="L64" s="66">
        <v>1696</v>
      </c>
      <c r="M64" s="66">
        <v>3897</v>
      </c>
      <c r="N64" s="66">
        <v>314</v>
      </c>
      <c r="O64" s="66">
        <v>1580</v>
      </c>
      <c r="P64" s="66">
        <v>909</v>
      </c>
      <c r="Q64" s="66">
        <v>3712</v>
      </c>
      <c r="R64" s="66">
        <v>5039</v>
      </c>
      <c r="S64" s="66">
        <v>3318</v>
      </c>
      <c r="T64" s="66">
        <v>132</v>
      </c>
      <c r="U64" s="66">
        <v>882</v>
      </c>
      <c r="V64" s="66">
        <v>1015</v>
      </c>
      <c r="W64" s="66">
        <v>886</v>
      </c>
      <c r="X64" s="66">
        <v>482</v>
      </c>
      <c r="Y64" s="66">
        <v>168</v>
      </c>
      <c r="Z64" s="66">
        <v>6389</v>
      </c>
      <c r="AA64" s="66">
        <v>5708</v>
      </c>
      <c r="AB64" s="66">
        <v>2672</v>
      </c>
      <c r="AC64" s="136">
        <v>1342</v>
      </c>
    </row>
    <row r="65" spans="1:29" x14ac:dyDescent="0.25">
      <c r="A65" s="89">
        <f t="shared" si="0"/>
        <v>6975</v>
      </c>
      <c r="B65" s="144">
        <v>63</v>
      </c>
      <c r="C65" s="67">
        <v>15</v>
      </c>
      <c r="D65" s="67">
        <v>0</v>
      </c>
      <c r="E65" s="68">
        <v>0</v>
      </c>
      <c r="F65" s="69">
        <v>2944</v>
      </c>
      <c r="G65" s="69">
        <v>0</v>
      </c>
      <c r="H65" s="69">
        <v>39</v>
      </c>
      <c r="I65" s="69">
        <v>121</v>
      </c>
      <c r="J65" s="69">
        <v>266</v>
      </c>
      <c r="K65" s="69">
        <v>245</v>
      </c>
      <c r="L65" s="69">
        <v>173</v>
      </c>
      <c r="M65" s="69">
        <v>294</v>
      </c>
      <c r="N65" s="69">
        <v>41</v>
      </c>
      <c r="O65" s="69">
        <v>122</v>
      </c>
      <c r="P65" s="69">
        <v>76</v>
      </c>
      <c r="Q65" s="69">
        <v>494</v>
      </c>
      <c r="R65" s="69">
        <v>412</v>
      </c>
      <c r="S65" s="69">
        <v>260</v>
      </c>
      <c r="T65" s="69">
        <v>40</v>
      </c>
      <c r="U65" s="69">
        <v>63</v>
      </c>
      <c r="V65" s="69">
        <v>177</v>
      </c>
      <c r="W65" s="69">
        <v>116</v>
      </c>
      <c r="X65" s="69">
        <v>28</v>
      </c>
      <c r="Y65" s="69">
        <v>20</v>
      </c>
      <c r="Z65" s="69">
        <v>340</v>
      </c>
      <c r="AA65" s="69">
        <v>317</v>
      </c>
      <c r="AB65" s="69">
        <v>202</v>
      </c>
      <c r="AC65" s="69">
        <v>185</v>
      </c>
    </row>
    <row r="66" spans="1:29" x14ac:dyDescent="0.25">
      <c r="A66" s="135">
        <f t="shared" si="0"/>
        <v>20085</v>
      </c>
      <c r="B66" s="142">
        <v>64</v>
      </c>
      <c r="C66" s="64">
        <v>16</v>
      </c>
      <c r="D66" s="64">
        <v>0</v>
      </c>
      <c r="E66" s="65">
        <v>0</v>
      </c>
      <c r="F66" s="66">
        <v>7408</v>
      </c>
      <c r="G66" s="66">
        <v>0</v>
      </c>
      <c r="H66" s="66">
        <v>50</v>
      </c>
      <c r="I66" s="66">
        <v>17</v>
      </c>
      <c r="J66" s="66">
        <v>527</v>
      </c>
      <c r="K66" s="66">
        <v>524</v>
      </c>
      <c r="L66" s="66">
        <v>105</v>
      </c>
      <c r="M66" s="66">
        <v>598</v>
      </c>
      <c r="N66" s="66">
        <v>23</v>
      </c>
      <c r="O66" s="66">
        <v>244</v>
      </c>
      <c r="P66" s="66">
        <v>71</v>
      </c>
      <c r="Q66" s="66">
        <v>1955</v>
      </c>
      <c r="R66" s="66">
        <v>2160</v>
      </c>
      <c r="S66" s="66">
        <v>810</v>
      </c>
      <c r="T66" s="66">
        <v>209</v>
      </c>
      <c r="U66" s="66">
        <v>331</v>
      </c>
      <c r="V66" s="66">
        <v>320</v>
      </c>
      <c r="W66" s="66">
        <v>158</v>
      </c>
      <c r="X66" s="66">
        <v>60</v>
      </c>
      <c r="Y66" s="66">
        <v>14</v>
      </c>
      <c r="Z66" s="66">
        <v>1643</v>
      </c>
      <c r="AA66" s="66">
        <v>1998</v>
      </c>
      <c r="AB66" s="66">
        <v>541</v>
      </c>
      <c r="AC66" s="136">
        <v>319</v>
      </c>
    </row>
    <row r="67" spans="1:29" x14ac:dyDescent="0.25">
      <c r="A67" s="89">
        <f t="shared" si="0"/>
        <v>384871</v>
      </c>
      <c r="B67" s="144">
        <v>65</v>
      </c>
      <c r="C67" s="67">
        <v>16</v>
      </c>
      <c r="D67" s="67">
        <v>1</v>
      </c>
      <c r="E67" s="68">
        <v>0</v>
      </c>
      <c r="F67" s="69">
        <v>192211</v>
      </c>
      <c r="G67" s="69">
        <v>0</v>
      </c>
      <c r="H67" s="69">
        <v>937</v>
      </c>
      <c r="I67" s="69">
        <v>522</v>
      </c>
      <c r="J67" s="69">
        <v>13513</v>
      </c>
      <c r="K67" s="69">
        <v>11871</v>
      </c>
      <c r="L67" s="69">
        <v>2776</v>
      </c>
      <c r="M67" s="69">
        <v>9766</v>
      </c>
      <c r="N67" s="69">
        <v>1016</v>
      </c>
      <c r="O67" s="69">
        <v>5394</v>
      </c>
      <c r="P67" s="69">
        <v>1491</v>
      </c>
      <c r="Q67" s="69">
        <v>25453</v>
      </c>
      <c r="R67" s="69">
        <v>21282</v>
      </c>
      <c r="S67" s="69">
        <v>16366</v>
      </c>
      <c r="T67" s="69">
        <v>3129</v>
      </c>
      <c r="U67" s="69">
        <v>2189</v>
      </c>
      <c r="V67" s="69">
        <v>3360</v>
      </c>
      <c r="W67" s="69">
        <v>3962</v>
      </c>
      <c r="X67" s="69">
        <v>708</v>
      </c>
      <c r="Y67" s="69">
        <v>603</v>
      </c>
      <c r="Z67" s="69">
        <v>25655</v>
      </c>
      <c r="AA67" s="69">
        <v>28332</v>
      </c>
      <c r="AB67" s="69">
        <v>7138</v>
      </c>
      <c r="AC67" s="69">
        <v>7197</v>
      </c>
    </row>
    <row r="68" spans="1:29" x14ac:dyDescent="0.25">
      <c r="A68" s="135">
        <f t="shared" si="0"/>
        <v>9970</v>
      </c>
      <c r="B68" s="142">
        <v>66</v>
      </c>
      <c r="C68" s="64">
        <v>16</v>
      </c>
      <c r="D68" s="64">
        <v>2</v>
      </c>
      <c r="E68" s="65">
        <v>0</v>
      </c>
      <c r="F68" s="66">
        <v>3910</v>
      </c>
      <c r="G68" s="66">
        <v>0</v>
      </c>
      <c r="H68" s="66">
        <v>49</v>
      </c>
      <c r="I68" s="66">
        <v>18</v>
      </c>
      <c r="J68" s="66">
        <v>317</v>
      </c>
      <c r="K68" s="66">
        <v>294</v>
      </c>
      <c r="L68" s="66">
        <v>106</v>
      </c>
      <c r="M68" s="66">
        <v>502</v>
      </c>
      <c r="N68" s="66">
        <v>21</v>
      </c>
      <c r="O68" s="66">
        <v>139</v>
      </c>
      <c r="P68" s="66">
        <v>44</v>
      </c>
      <c r="Q68" s="66">
        <v>768</v>
      </c>
      <c r="R68" s="66">
        <v>1023</v>
      </c>
      <c r="S68" s="66">
        <v>501</v>
      </c>
      <c r="T68" s="66">
        <v>88</v>
      </c>
      <c r="U68" s="66">
        <v>128</v>
      </c>
      <c r="V68" s="66">
        <v>252</v>
      </c>
      <c r="W68" s="66">
        <v>83</v>
      </c>
      <c r="X68" s="66">
        <v>38</v>
      </c>
      <c r="Y68" s="66">
        <v>9</v>
      </c>
      <c r="Z68" s="66">
        <v>571</v>
      </c>
      <c r="AA68" s="66">
        <v>842</v>
      </c>
      <c r="AB68" s="66">
        <v>177</v>
      </c>
      <c r="AC68" s="136">
        <v>90</v>
      </c>
    </row>
    <row r="69" spans="1:29" x14ac:dyDescent="0.25">
      <c r="A69" s="89">
        <f t="shared" si="0"/>
        <v>387664</v>
      </c>
      <c r="B69" s="144">
        <v>67</v>
      </c>
      <c r="C69" s="67">
        <v>16</v>
      </c>
      <c r="D69" s="67">
        <v>3</v>
      </c>
      <c r="E69" s="68">
        <v>0</v>
      </c>
      <c r="F69" s="69">
        <v>190889</v>
      </c>
      <c r="G69" s="69">
        <v>0</v>
      </c>
      <c r="H69" s="69">
        <v>1063</v>
      </c>
      <c r="I69" s="69">
        <v>899</v>
      </c>
      <c r="J69" s="69">
        <v>13658</v>
      </c>
      <c r="K69" s="69">
        <v>12428</v>
      </c>
      <c r="L69" s="69">
        <v>2835</v>
      </c>
      <c r="M69" s="69">
        <v>11623</v>
      </c>
      <c r="N69" s="69">
        <v>923</v>
      </c>
      <c r="O69" s="69">
        <v>5662</v>
      </c>
      <c r="P69" s="69">
        <v>1311</v>
      </c>
      <c r="Q69" s="69">
        <v>25242</v>
      </c>
      <c r="R69" s="69">
        <v>22091</v>
      </c>
      <c r="S69" s="69">
        <v>17068</v>
      </c>
      <c r="T69" s="69">
        <v>3353</v>
      </c>
      <c r="U69" s="69">
        <v>2359</v>
      </c>
      <c r="V69" s="69">
        <v>3989</v>
      </c>
      <c r="W69" s="69">
        <v>3297</v>
      </c>
      <c r="X69" s="69">
        <v>1033</v>
      </c>
      <c r="Y69" s="69">
        <v>665</v>
      </c>
      <c r="Z69" s="69">
        <v>25276</v>
      </c>
      <c r="AA69" s="69">
        <v>28321</v>
      </c>
      <c r="AB69" s="69">
        <v>6639</v>
      </c>
      <c r="AC69" s="69">
        <v>7040</v>
      </c>
    </row>
    <row r="70" spans="1:29" x14ac:dyDescent="0.25">
      <c r="A70" s="135">
        <f t="shared" si="0"/>
        <v>435494</v>
      </c>
      <c r="B70" s="142">
        <v>68</v>
      </c>
      <c r="C70" s="64">
        <v>16</v>
      </c>
      <c r="D70" s="64">
        <v>4</v>
      </c>
      <c r="E70" s="65">
        <v>0</v>
      </c>
      <c r="F70" s="66">
        <v>207345</v>
      </c>
      <c r="G70" s="66">
        <v>0</v>
      </c>
      <c r="H70" s="66">
        <v>879</v>
      </c>
      <c r="I70" s="66">
        <v>426</v>
      </c>
      <c r="J70" s="66">
        <v>15225</v>
      </c>
      <c r="K70" s="66">
        <v>14882</v>
      </c>
      <c r="L70" s="66">
        <v>2667</v>
      </c>
      <c r="M70" s="66">
        <v>13398</v>
      </c>
      <c r="N70" s="66">
        <v>626</v>
      </c>
      <c r="O70" s="66">
        <v>6087</v>
      </c>
      <c r="P70" s="66">
        <v>1282</v>
      </c>
      <c r="Q70" s="66">
        <v>28995</v>
      </c>
      <c r="R70" s="66">
        <v>24931</v>
      </c>
      <c r="S70" s="66">
        <v>19597</v>
      </c>
      <c r="T70" s="66">
        <v>3812</v>
      </c>
      <c r="U70" s="66">
        <v>3687</v>
      </c>
      <c r="V70" s="66">
        <v>4086</v>
      </c>
      <c r="W70" s="66">
        <v>3783</v>
      </c>
      <c r="X70" s="66">
        <v>892</v>
      </c>
      <c r="Y70" s="66">
        <v>555</v>
      </c>
      <c r="Z70" s="66">
        <v>31618</v>
      </c>
      <c r="AA70" s="66">
        <v>34944</v>
      </c>
      <c r="AB70" s="66">
        <v>7994</v>
      </c>
      <c r="AC70" s="136">
        <v>7783</v>
      </c>
    </row>
    <row r="71" spans="1:29" x14ac:dyDescent="0.25">
      <c r="A71" s="89">
        <f t="shared" si="0"/>
        <v>60177</v>
      </c>
      <c r="B71" s="144">
        <v>69</v>
      </c>
      <c r="C71" s="67">
        <v>17</v>
      </c>
      <c r="D71" s="67">
        <v>0</v>
      </c>
      <c r="E71" s="68">
        <v>0</v>
      </c>
      <c r="F71" s="69">
        <v>22196</v>
      </c>
      <c r="G71" s="69">
        <v>0</v>
      </c>
      <c r="H71" s="69">
        <v>168</v>
      </c>
      <c r="I71" s="69">
        <v>60</v>
      </c>
      <c r="J71" s="69">
        <v>1967</v>
      </c>
      <c r="K71" s="69">
        <v>1516</v>
      </c>
      <c r="L71" s="69">
        <v>191</v>
      </c>
      <c r="M71" s="69">
        <v>1346</v>
      </c>
      <c r="N71" s="69">
        <v>231</v>
      </c>
      <c r="O71" s="69">
        <v>866</v>
      </c>
      <c r="P71" s="69">
        <v>212</v>
      </c>
      <c r="Q71" s="69">
        <v>4437</v>
      </c>
      <c r="R71" s="69">
        <v>4378</v>
      </c>
      <c r="S71" s="69">
        <v>3898</v>
      </c>
      <c r="T71" s="69">
        <v>1054</v>
      </c>
      <c r="U71" s="69">
        <v>675</v>
      </c>
      <c r="V71" s="69">
        <v>1232</v>
      </c>
      <c r="W71" s="69">
        <v>528</v>
      </c>
      <c r="X71" s="69">
        <v>371</v>
      </c>
      <c r="Y71" s="69">
        <v>72</v>
      </c>
      <c r="Z71" s="69">
        <v>5280</v>
      </c>
      <c r="AA71" s="69">
        <v>6637</v>
      </c>
      <c r="AB71" s="69">
        <v>1684</v>
      </c>
      <c r="AC71" s="69">
        <v>1178</v>
      </c>
    </row>
    <row r="72" spans="1:29" x14ac:dyDescent="0.25">
      <c r="A72" s="135">
        <f t="shared" si="0"/>
        <v>108447</v>
      </c>
      <c r="B72" s="142">
        <v>70</v>
      </c>
      <c r="C72" s="64">
        <v>17</v>
      </c>
      <c r="D72" s="64">
        <v>1</v>
      </c>
      <c r="E72" s="65">
        <v>0</v>
      </c>
      <c r="F72" s="66">
        <v>41804</v>
      </c>
      <c r="G72" s="66">
        <v>0</v>
      </c>
      <c r="H72" s="66">
        <v>284</v>
      </c>
      <c r="I72" s="66">
        <v>28</v>
      </c>
      <c r="J72" s="66">
        <v>3251</v>
      </c>
      <c r="K72" s="66">
        <v>3159</v>
      </c>
      <c r="L72" s="66">
        <v>379</v>
      </c>
      <c r="M72" s="66">
        <v>1895</v>
      </c>
      <c r="N72" s="66">
        <v>1569</v>
      </c>
      <c r="O72" s="66">
        <v>2626</v>
      </c>
      <c r="P72" s="66">
        <v>432</v>
      </c>
      <c r="Q72" s="66">
        <v>8212</v>
      </c>
      <c r="R72" s="66">
        <v>6795</v>
      </c>
      <c r="S72" s="66">
        <v>6957</v>
      </c>
      <c r="T72" s="66">
        <v>953</v>
      </c>
      <c r="U72" s="66">
        <v>1720</v>
      </c>
      <c r="V72" s="66">
        <v>760</v>
      </c>
      <c r="W72" s="66">
        <v>743</v>
      </c>
      <c r="X72" s="66">
        <v>750</v>
      </c>
      <c r="Y72" s="66">
        <v>181</v>
      </c>
      <c r="Z72" s="66">
        <v>8431</v>
      </c>
      <c r="AA72" s="66">
        <v>10759</v>
      </c>
      <c r="AB72" s="66">
        <v>3332</v>
      </c>
      <c r="AC72" s="136">
        <v>3427</v>
      </c>
    </row>
    <row r="73" spans="1:29" x14ac:dyDescent="0.25">
      <c r="A73" s="89">
        <f t="shared" si="0"/>
        <v>6339</v>
      </c>
      <c r="B73" s="144">
        <v>71</v>
      </c>
      <c r="C73" s="67">
        <v>17</v>
      </c>
      <c r="D73" s="67">
        <v>2</v>
      </c>
      <c r="E73" s="68">
        <v>0</v>
      </c>
      <c r="F73" s="69">
        <v>2895</v>
      </c>
      <c r="G73" s="69">
        <v>0</v>
      </c>
      <c r="H73" s="69">
        <v>10</v>
      </c>
      <c r="I73" s="69">
        <v>5</v>
      </c>
      <c r="J73" s="69">
        <v>237</v>
      </c>
      <c r="K73" s="69">
        <v>241</v>
      </c>
      <c r="L73" s="69">
        <v>17</v>
      </c>
      <c r="M73" s="69">
        <v>101</v>
      </c>
      <c r="N73" s="69">
        <v>16</v>
      </c>
      <c r="O73" s="69">
        <v>89</v>
      </c>
      <c r="P73" s="69">
        <v>22</v>
      </c>
      <c r="Q73" s="69">
        <v>384</v>
      </c>
      <c r="R73" s="69">
        <v>491</v>
      </c>
      <c r="S73" s="69">
        <v>367</v>
      </c>
      <c r="T73" s="69">
        <v>58</v>
      </c>
      <c r="U73" s="69">
        <v>101</v>
      </c>
      <c r="V73" s="69">
        <v>46</v>
      </c>
      <c r="W73" s="69">
        <v>50</v>
      </c>
      <c r="X73" s="69">
        <v>12</v>
      </c>
      <c r="Y73" s="69">
        <v>7</v>
      </c>
      <c r="Z73" s="69">
        <v>486</v>
      </c>
      <c r="AA73" s="69">
        <v>510</v>
      </c>
      <c r="AB73" s="69">
        <v>117</v>
      </c>
      <c r="AC73" s="69">
        <v>77</v>
      </c>
    </row>
    <row r="74" spans="1:29" x14ac:dyDescent="0.25">
      <c r="A74" s="135">
        <f t="shared" si="0"/>
        <v>61108</v>
      </c>
      <c r="B74" s="142">
        <v>72</v>
      </c>
      <c r="C74" s="64">
        <v>17</v>
      </c>
      <c r="D74" s="64">
        <v>3</v>
      </c>
      <c r="E74" s="65">
        <v>0</v>
      </c>
      <c r="F74" s="66">
        <v>22522</v>
      </c>
      <c r="G74" s="66">
        <v>0</v>
      </c>
      <c r="H74" s="66">
        <v>288</v>
      </c>
      <c r="I74" s="66">
        <v>80</v>
      </c>
      <c r="J74" s="66">
        <v>1833</v>
      </c>
      <c r="K74" s="66">
        <v>1868</v>
      </c>
      <c r="L74" s="66">
        <v>258</v>
      </c>
      <c r="M74" s="66">
        <v>1307</v>
      </c>
      <c r="N74" s="66">
        <v>326</v>
      </c>
      <c r="O74" s="66">
        <v>1507</v>
      </c>
      <c r="P74" s="66">
        <v>216</v>
      </c>
      <c r="Q74" s="66">
        <v>4439</v>
      </c>
      <c r="R74" s="66">
        <v>4322</v>
      </c>
      <c r="S74" s="66">
        <v>4026</v>
      </c>
      <c r="T74" s="66">
        <v>727</v>
      </c>
      <c r="U74" s="66">
        <v>861</v>
      </c>
      <c r="V74" s="66">
        <v>1793</v>
      </c>
      <c r="W74" s="66">
        <v>572</v>
      </c>
      <c r="X74" s="66">
        <v>330</v>
      </c>
      <c r="Y74" s="66">
        <v>97</v>
      </c>
      <c r="Z74" s="66">
        <v>4645</v>
      </c>
      <c r="AA74" s="66">
        <v>5871</v>
      </c>
      <c r="AB74" s="66">
        <v>1544</v>
      </c>
      <c r="AC74" s="136">
        <v>1676</v>
      </c>
    </row>
    <row r="75" spans="1:29" x14ac:dyDescent="0.25">
      <c r="A75" s="89">
        <f t="shared" si="0"/>
        <v>64522</v>
      </c>
      <c r="B75" s="144">
        <v>73</v>
      </c>
      <c r="C75" s="67">
        <v>17</v>
      </c>
      <c r="D75" s="67">
        <v>4</v>
      </c>
      <c r="E75" s="68">
        <v>0</v>
      </c>
      <c r="F75" s="69">
        <v>24776</v>
      </c>
      <c r="G75" s="69">
        <v>0</v>
      </c>
      <c r="H75" s="69">
        <v>120</v>
      </c>
      <c r="I75" s="69">
        <v>15</v>
      </c>
      <c r="J75" s="69">
        <v>1814</v>
      </c>
      <c r="K75" s="69">
        <v>1862</v>
      </c>
      <c r="L75" s="69">
        <v>211</v>
      </c>
      <c r="M75" s="69">
        <v>996</v>
      </c>
      <c r="N75" s="69">
        <v>1124</v>
      </c>
      <c r="O75" s="69">
        <v>1533</v>
      </c>
      <c r="P75" s="69">
        <v>195</v>
      </c>
      <c r="Q75" s="69">
        <v>5037</v>
      </c>
      <c r="R75" s="69">
        <v>4130</v>
      </c>
      <c r="S75" s="69">
        <v>3884</v>
      </c>
      <c r="T75" s="69">
        <v>816</v>
      </c>
      <c r="U75" s="69">
        <v>1071</v>
      </c>
      <c r="V75" s="69">
        <v>341</v>
      </c>
      <c r="W75" s="69">
        <v>528</v>
      </c>
      <c r="X75" s="69">
        <v>433</v>
      </c>
      <c r="Y75" s="69">
        <v>125</v>
      </c>
      <c r="Z75" s="69">
        <v>5402</v>
      </c>
      <c r="AA75" s="69">
        <v>6246</v>
      </c>
      <c r="AB75" s="69">
        <v>1995</v>
      </c>
      <c r="AC75" s="69">
        <v>1868</v>
      </c>
    </row>
    <row r="76" spans="1:29" x14ac:dyDescent="0.25">
      <c r="A76" s="135">
        <f t="shared" si="0"/>
        <v>35818</v>
      </c>
      <c r="B76" s="142">
        <v>74</v>
      </c>
      <c r="C76" s="64">
        <v>18</v>
      </c>
      <c r="D76" s="64">
        <v>0</v>
      </c>
      <c r="E76" s="65">
        <v>0</v>
      </c>
      <c r="F76" s="66">
        <v>12751</v>
      </c>
      <c r="G76" s="66">
        <v>0</v>
      </c>
      <c r="H76" s="66">
        <v>440</v>
      </c>
      <c r="I76" s="66">
        <v>124</v>
      </c>
      <c r="J76" s="66">
        <v>1470</v>
      </c>
      <c r="K76" s="66">
        <v>1275</v>
      </c>
      <c r="L76" s="66">
        <v>1040</v>
      </c>
      <c r="M76" s="66">
        <v>1731</v>
      </c>
      <c r="N76" s="66">
        <v>44</v>
      </c>
      <c r="O76" s="66">
        <v>381</v>
      </c>
      <c r="P76" s="66">
        <v>91</v>
      </c>
      <c r="Q76" s="66">
        <v>2343</v>
      </c>
      <c r="R76" s="66">
        <v>1893</v>
      </c>
      <c r="S76" s="66">
        <v>628</v>
      </c>
      <c r="T76" s="66">
        <v>699</v>
      </c>
      <c r="U76" s="66">
        <v>805</v>
      </c>
      <c r="V76" s="66">
        <v>1803</v>
      </c>
      <c r="W76" s="66">
        <v>141</v>
      </c>
      <c r="X76" s="66">
        <v>21</v>
      </c>
      <c r="Y76" s="66">
        <v>3</v>
      </c>
      <c r="Z76" s="66">
        <v>3775</v>
      </c>
      <c r="AA76" s="66">
        <v>3823</v>
      </c>
      <c r="AB76" s="66">
        <v>355</v>
      </c>
      <c r="AC76" s="136">
        <v>182</v>
      </c>
    </row>
    <row r="77" spans="1:29" x14ac:dyDescent="0.25">
      <c r="A77" s="89">
        <f t="shared" si="0"/>
        <v>29018</v>
      </c>
      <c r="B77" s="144">
        <v>75</v>
      </c>
      <c r="C77" s="67">
        <v>18</v>
      </c>
      <c r="D77" s="67">
        <v>1</v>
      </c>
      <c r="E77" s="68">
        <v>0</v>
      </c>
      <c r="F77" s="69">
        <v>9640</v>
      </c>
      <c r="G77" s="69">
        <v>0</v>
      </c>
      <c r="H77" s="69">
        <v>223</v>
      </c>
      <c r="I77" s="69">
        <v>65</v>
      </c>
      <c r="J77" s="69">
        <v>1231</v>
      </c>
      <c r="K77" s="69">
        <v>778</v>
      </c>
      <c r="L77" s="69">
        <v>380</v>
      </c>
      <c r="M77" s="69">
        <v>832</v>
      </c>
      <c r="N77" s="69">
        <v>65</v>
      </c>
      <c r="O77" s="69">
        <v>385</v>
      </c>
      <c r="P77" s="69">
        <v>102</v>
      </c>
      <c r="Q77" s="69">
        <v>2428</v>
      </c>
      <c r="R77" s="69">
        <v>1913</v>
      </c>
      <c r="S77" s="69">
        <v>469</v>
      </c>
      <c r="T77" s="69">
        <v>671</v>
      </c>
      <c r="U77" s="69">
        <v>680</v>
      </c>
      <c r="V77" s="69">
        <v>1042</v>
      </c>
      <c r="W77" s="69">
        <v>106</v>
      </c>
      <c r="X77" s="69">
        <v>26</v>
      </c>
      <c r="Y77" s="69">
        <v>6</v>
      </c>
      <c r="Z77" s="69">
        <v>3746</v>
      </c>
      <c r="AA77" s="69">
        <v>3540</v>
      </c>
      <c r="AB77" s="69">
        <v>436</v>
      </c>
      <c r="AC77" s="69">
        <v>254</v>
      </c>
    </row>
    <row r="78" spans="1:29" x14ac:dyDescent="0.25">
      <c r="A78" s="135">
        <f t="shared" si="0"/>
        <v>44460</v>
      </c>
      <c r="B78" s="142">
        <v>76</v>
      </c>
      <c r="C78" s="64">
        <v>18</v>
      </c>
      <c r="D78" s="64">
        <v>2</v>
      </c>
      <c r="E78" s="65">
        <v>0</v>
      </c>
      <c r="F78" s="66">
        <v>20286</v>
      </c>
      <c r="G78" s="66">
        <v>0</v>
      </c>
      <c r="H78" s="66">
        <v>374</v>
      </c>
      <c r="I78" s="66">
        <v>71</v>
      </c>
      <c r="J78" s="66">
        <v>2276</v>
      </c>
      <c r="K78" s="66">
        <v>2022</v>
      </c>
      <c r="L78" s="66">
        <v>722</v>
      </c>
      <c r="M78" s="66">
        <v>1517</v>
      </c>
      <c r="N78" s="66">
        <v>73</v>
      </c>
      <c r="O78" s="66">
        <v>417</v>
      </c>
      <c r="P78" s="66">
        <v>97</v>
      </c>
      <c r="Q78" s="66">
        <v>2334</v>
      </c>
      <c r="R78" s="66">
        <v>1657</v>
      </c>
      <c r="S78" s="66">
        <v>802</v>
      </c>
      <c r="T78" s="66">
        <v>652</v>
      </c>
      <c r="U78" s="66">
        <v>738</v>
      </c>
      <c r="V78" s="66">
        <v>1417</v>
      </c>
      <c r="W78" s="66">
        <v>103</v>
      </c>
      <c r="X78" s="66">
        <v>14</v>
      </c>
      <c r="Y78" s="66">
        <v>5</v>
      </c>
      <c r="Z78" s="66">
        <v>4318</v>
      </c>
      <c r="AA78" s="66">
        <v>3918</v>
      </c>
      <c r="AB78" s="66">
        <v>402</v>
      </c>
      <c r="AC78" s="136">
        <v>245</v>
      </c>
    </row>
    <row r="79" spans="1:29" x14ac:dyDescent="0.25">
      <c r="A79" s="89">
        <f t="shared" si="0"/>
        <v>82442</v>
      </c>
      <c r="B79" s="144">
        <v>77</v>
      </c>
      <c r="C79" s="67">
        <v>18</v>
      </c>
      <c r="D79" s="67">
        <v>3</v>
      </c>
      <c r="E79" s="68">
        <v>0</v>
      </c>
      <c r="F79" s="69">
        <v>43280</v>
      </c>
      <c r="G79" s="69">
        <v>0</v>
      </c>
      <c r="H79" s="69">
        <v>1162</v>
      </c>
      <c r="I79" s="69">
        <v>5</v>
      </c>
      <c r="J79" s="69">
        <v>5478</v>
      </c>
      <c r="K79" s="69">
        <v>3644</v>
      </c>
      <c r="L79" s="69">
        <v>1007</v>
      </c>
      <c r="M79" s="69">
        <v>3907</v>
      </c>
      <c r="N79" s="69">
        <v>88</v>
      </c>
      <c r="O79" s="69">
        <v>533</v>
      </c>
      <c r="P79" s="69">
        <v>115</v>
      </c>
      <c r="Q79" s="69">
        <v>4838</v>
      </c>
      <c r="R79" s="69">
        <v>1878</v>
      </c>
      <c r="S79" s="69">
        <v>1261</v>
      </c>
      <c r="T79" s="69">
        <v>482</v>
      </c>
      <c r="U79" s="69">
        <v>800</v>
      </c>
      <c r="V79" s="69">
        <v>2599</v>
      </c>
      <c r="W79" s="69">
        <v>49</v>
      </c>
      <c r="X79" s="69">
        <v>65</v>
      </c>
      <c r="Y79" s="69">
        <v>14</v>
      </c>
      <c r="Z79" s="69">
        <v>5568</v>
      </c>
      <c r="AA79" s="69">
        <v>4158</v>
      </c>
      <c r="AB79" s="69">
        <v>917</v>
      </c>
      <c r="AC79" s="69">
        <v>594</v>
      </c>
    </row>
    <row r="80" spans="1:29" x14ac:dyDescent="0.25">
      <c r="A80" s="135">
        <f t="shared" si="0"/>
        <v>55622</v>
      </c>
      <c r="B80" s="142">
        <v>78</v>
      </c>
      <c r="C80" s="64">
        <v>18</v>
      </c>
      <c r="D80" s="64">
        <v>4</v>
      </c>
      <c r="E80" s="65">
        <v>0</v>
      </c>
      <c r="F80" s="66">
        <v>23239</v>
      </c>
      <c r="G80" s="66">
        <v>0</v>
      </c>
      <c r="H80" s="66">
        <v>265</v>
      </c>
      <c r="I80" s="66">
        <v>81</v>
      </c>
      <c r="J80" s="66">
        <v>3105</v>
      </c>
      <c r="K80" s="66">
        <v>2154</v>
      </c>
      <c r="L80" s="66">
        <v>453</v>
      </c>
      <c r="M80" s="66">
        <v>991</v>
      </c>
      <c r="N80" s="66">
        <v>116</v>
      </c>
      <c r="O80" s="66">
        <v>667</v>
      </c>
      <c r="P80" s="66">
        <v>143</v>
      </c>
      <c r="Q80" s="66">
        <v>3673</v>
      </c>
      <c r="R80" s="66">
        <v>2687</v>
      </c>
      <c r="S80" s="66">
        <v>955</v>
      </c>
      <c r="T80" s="66">
        <v>956</v>
      </c>
      <c r="U80" s="66">
        <v>1058</v>
      </c>
      <c r="V80" s="66">
        <v>1082</v>
      </c>
      <c r="W80" s="66">
        <v>89</v>
      </c>
      <c r="X80" s="66">
        <v>22</v>
      </c>
      <c r="Y80" s="66">
        <v>8</v>
      </c>
      <c r="Z80" s="66">
        <v>6697</v>
      </c>
      <c r="AA80" s="66">
        <v>5822</v>
      </c>
      <c r="AB80" s="66">
        <v>795</v>
      </c>
      <c r="AC80" s="136">
        <v>564</v>
      </c>
    </row>
    <row r="81" spans="1:29" x14ac:dyDescent="0.25">
      <c r="A81" s="89">
        <f t="shared" si="0"/>
        <v>15309</v>
      </c>
      <c r="B81" s="144">
        <v>79</v>
      </c>
      <c r="C81" s="67">
        <v>19</v>
      </c>
      <c r="D81" s="67">
        <v>0</v>
      </c>
      <c r="E81" s="68">
        <v>0</v>
      </c>
      <c r="F81" s="69">
        <v>5047</v>
      </c>
      <c r="G81" s="69">
        <v>0</v>
      </c>
      <c r="H81" s="69">
        <v>0</v>
      </c>
      <c r="I81" s="69">
        <v>0</v>
      </c>
      <c r="J81" s="69">
        <v>71</v>
      </c>
      <c r="K81" s="69">
        <v>93</v>
      </c>
      <c r="L81" s="69">
        <v>3</v>
      </c>
      <c r="M81" s="69">
        <v>194</v>
      </c>
      <c r="N81" s="69">
        <v>0</v>
      </c>
      <c r="O81" s="69">
        <v>712</v>
      </c>
      <c r="P81" s="69">
        <v>777</v>
      </c>
      <c r="Q81" s="69">
        <v>2517</v>
      </c>
      <c r="R81" s="69">
        <v>2221</v>
      </c>
      <c r="S81" s="69">
        <v>12</v>
      </c>
      <c r="T81" s="69">
        <v>168</v>
      </c>
      <c r="U81" s="69">
        <v>192</v>
      </c>
      <c r="V81" s="69">
        <v>13</v>
      </c>
      <c r="W81" s="69">
        <v>109</v>
      </c>
      <c r="X81" s="69">
        <v>0</v>
      </c>
      <c r="Y81" s="69">
        <v>0</v>
      </c>
      <c r="Z81" s="69">
        <v>893</v>
      </c>
      <c r="AA81" s="69">
        <v>1758</v>
      </c>
      <c r="AB81" s="69">
        <v>469</v>
      </c>
      <c r="AC81" s="69">
        <v>60</v>
      </c>
    </row>
    <row r="82" spans="1:29" x14ac:dyDescent="0.25">
      <c r="A82" s="135">
        <f t="shared" si="0"/>
        <v>4994</v>
      </c>
      <c r="B82" s="142">
        <v>80</v>
      </c>
      <c r="C82" s="64">
        <v>19</v>
      </c>
      <c r="D82" s="64">
        <v>1</v>
      </c>
      <c r="E82" s="65">
        <v>0</v>
      </c>
      <c r="F82" s="66">
        <v>1183</v>
      </c>
      <c r="G82" s="66">
        <v>0</v>
      </c>
      <c r="H82" s="66">
        <v>0</v>
      </c>
      <c r="I82" s="66">
        <v>0</v>
      </c>
      <c r="J82" s="66">
        <v>20</v>
      </c>
      <c r="K82" s="66">
        <v>53</v>
      </c>
      <c r="L82" s="66">
        <v>0</v>
      </c>
      <c r="M82" s="66">
        <v>19</v>
      </c>
      <c r="N82" s="66">
        <v>0</v>
      </c>
      <c r="O82" s="66">
        <v>196</v>
      </c>
      <c r="P82" s="66">
        <v>69</v>
      </c>
      <c r="Q82" s="66">
        <v>1200</v>
      </c>
      <c r="R82" s="66">
        <v>720</v>
      </c>
      <c r="S82" s="66">
        <v>15</v>
      </c>
      <c r="T82" s="66">
        <v>48</v>
      </c>
      <c r="U82" s="66">
        <v>144</v>
      </c>
      <c r="V82" s="66">
        <v>1</v>
      </c>
      <c r="W82" s="66">
        <v>1</v>
      </c>
      <c r="X82" s="66">
        <v>0</v>
      </c>
      <c r="Y82" s="66">
        <v>0</v>
      </c>
      <c r="Z82" s="66">
        <v>381</v>
      </c>
      <c r="AA82" s="66">
        <v>658</v>
      </c>
      <c r="AB82" s="66">
        <v>147</v>
      </c>
      <c r="AC82" s="136">
        <v>139</v>
      </c>
    </row>
    <row r="83" spans="1:29" x14ac:dyDescent="0.25">
      <c r="A83" s="89">
        <f t="shared" si="0"/>
        <v>8093</v>
      </c>
      <c r="B83" s="144">
        <v>81</v>
      </c>
      <c r="C83" s="67">
        <v>19</v>
      </c>
      <c r="D83" s="67">
        <v>2</v>
      </c>
      <c r="E83" s="68">
        <v>0</v>
      </c>
      <c r="F83" s="69">
        <v>2584</v>
      </c>
      <c r="G83" s="69">
        <v>0</v>
      </c>
      <c r="H83" s="69">
        <v>0</v>
      </c>
      <c r="I83" s="69">
        <v>0</v>
      </c>
      <c r="J83" s="69">
        <v>13</v>
      </c>
      <c r="K83" s="69">
        <v>52</v>
      </c>
      <c r="L83" s="69">
        <v>0</v>
      </c>
      <c r="M83" s="69">
        <v>200</v>
      </c>
      <c r="N83" s="69">
        <v>0</v>
      </c>
      <c r="O83" s="69">
        <v>375</v>
      </c>
      <c r="P83" s="69">
        <v>432</v>
      </c>
      <c r="Q83" s="69">
        <v>1697</v>
      </c>
      <c r="R83" s="69">
        <v>976</v>
      </c>
      <c r="S83" s="69">
        <v>7</v>
      </c>
      <c r="T83" s="69">
        <v>80</v>
      </c>
      <c r="U83" s="69">
        <v>122</v>
      </c>
      <c r="V83" s="69">
        <v>8</v>
      </c>
      <c r="W83" s="69">
        <v>44</v>
      </c>
      <c r="X83" s="69">
        <v>0</v>
      </c>
      <c r="Y83" s="69">
        <v>0</v>
      </c>
      <c r="Z83" s="69">
        <v>439</v>
      </c>
      <c r="AA83" s="69">
        <v>834</v>
      </c>
      <c r="AB83" s="69">
        <v>180</v>
      </c>
      <c r="AC83" s="69">
        <v>50</v>
      </c>
    </row>
    <row r="84" spans="1:29" x14ac:dyDescent="0.25">
      <c r="A84" s="135">
        <f t="shared" si="0"/>
        <v>25239</v>
      </c>
      <c r="B84" s="142">
        <v>82</v>
      </c>
      <c r="C84" s="64">
        <v>20</v>
      </c>
      <c r="D84" s="64">
        <v>0</v>
      </c>
      <c r="E84" s="65">
        <v>0</v>
      </c>
      <c r="F84" s="66">
        <v>11370</v>
      </c>
      <c r="G84" s="66">
        <v>0</v>
      </c>
      <c r="H84" s="66">
        <v>250</v>
      </c>
      <c r="I84" s="66">
        <v>305</v>
      </c>
      <c r="J84" s="66">
        <v>347</v>
      </c>
      <c r="K84" s="66">
        <v>785</v>
      </c>
      <c r="L84" s="66">
        <v>1085</v>
      </c>
      <c r="M84" s="66">
        <v>1924</v>
      </c>
      <c r="N84" s="66">
        <v>180</v>
      </c>
      <c r="O84" s="66">
        <v>561</v>
      </c>
      <c r="P84" s="66">
        <v>251</v>
      </c>
      <c r="Q84" s="66">
        <v>823</v>
      </c>
      <c r="R84" s="66">
        <v>538</v>
      </c>
      <c r="S84" s="66">
        <v>807</v>
      </c>
      <c r="T84" s="66">
        <v>122</v>
      </c>
      <c r="U84" s="66">
        <v>312</v>
      </c>
      <c r="V84" s="66">
        <v>713</v>
      </c>
      <c r="W84" s="66">
        <v>131</v>
      </c>
      <c r="X84" s="66">
        <v>19</v>
      </c>
      <c r="Y84" s="66">
        <v>43</v>
      </c>
      <c r="Z84" s="66">
        <v>1342</v>
      </c>
      <c r="AA84" s="66">
        <v>1952</v>
      </c>
      <c r="AB84" s="66">
        <v>796</v>
      </c>
      <c r="AC84" s="136">
        <v>583</v>
      </c>
    </row>
    <row r="85" spans="1:29" x14ac:dyDescent="0.25">
      <c r="A85" s="89">
        <f t="shared" si="0"/>
        <v>22162</v>
      </c>
      <c r="B85" s="144">
        <v>83</v>
      </c>
      <c r="C85" s="67">
        <v>20</v>
      </c>
      <c r="D85" s="67">
        <v>1</v>
      </c>
      <c r="E85" s="68">
        <v>0</v>
      </c>
      <c r="F85" s="69">
        <v>8867</v>
      </c>
      <c r="G85" s="69">
        <v>0</v>
      </c>
      <c r="H85" s="69">
        <v>51</v>
      </c>
      <c r="I85" s="69">
        <v>263</v>
      </c>
      <c r="J85" s="69">
        <v>821</v>
      </c>
      <c r="K85" s="69">
        <v>704</v>
      </c>
      <c r="L85" s="69">
        <v>386</v>
      </c>
      <c r="M85" s="69">
        <v>1078</v>
      </c>
      <c r="N85" s="69">
        <v>180</v>
      </c>
      <c r="O85" s="69">
        <v>401</v>
      </c>
      <c r="P85" s="69">
        <v>187</v>
      </c>
      <c r="Q85" s="69">
        <v>932</v>
      </c>
      <c r="R85" s="69">
        <v>469</v>
      </c>
      <c r="S85" s="69">
        <v>1037</v>
      </c>
      <c r="T85" s="69">
        <v>85</v>
      </c>
      <c r="U85" s="69">
        <v>184</v>
      </c>
      <c r="V85" s="69">
        <v>637</v>
      </c>
      <c r="W85" s="69">
        <v>240</v>
      </c>
      <c r="X85" s="69">
        <v>104</v>
      </c>
      <c r="Y85" s="69">
        <v>161</v>
      </c>
      <c r="Z85" s="69">
        <v>1805</v>
      </c>
      <c r="AA85" s="69">
        <v>1595</v>
      </c>
      <c r="AB85" s="69">
        <v>1001</v>
      </c>
      <c r="AC85" s="69">
        <v>974</v>
      </c>
    </row>
    <row r="86" spans="1:29" x14ac:dyDescent="0.25">
      <c r="A86" s="135">
        <f t="shared" si="0"/>
        <v>22348</v>
      </c>
      <c r="B86" s="142">
        <v>84</v>
      </c>
      <c r="C86" s="64">
        <v>20</v>
      </c>
      <c r="D86" s="64">
        <v>2</v>
      </c>
      <c r="E86" s="65">
        <v>0</v>
      </c>
      <c r="F86" s="66">
        <v>9079</v>
      </c>
      <c r="G86" s="66">
        <v>0</v>
      </c>
      <c r="H86" s="66">
        <v>51</v>
      </c>
      <c r="I86" s="66">
        <v>263</v>
      </c>
      <c r="J86" s="66">
        <v>839</v>
      </c>
      <c r="K86" s="66">
        <v>706</v>
      </c>
      <c r="L86" s="66">
        <v>404</v>
      </c>
      <c r="M86" s="66">
        <v>967</v>
      </c>
      <c r="N86" s="66">
        <v>189</v>
      </c>
      <c r="O86" s="66">
        <v>401</v>
      </c>
      <c r="P86" s="66">
        <v>185</v>
      </c>
      <c r="Q86" s="66">
        <v>933</v>
      </c>
      <c r="R86" s="66">
        <v>469</v>
      </c>
      <c r="S86" s="66">
        <v>1037</v>
      </c>
      <c r="T86" s="66">
        <v>86</v>
      </c>
      <c r="U86" s="66">
        <v>184</v>
      </c>
      <c r="V86" s="66">
        <v>662</v>
      </c>
      <c r="W86" s="66">
        <v>240</v>
      </c>
      <c r="X86" s="66">
        <v>104</v>
      </c>
      <c r="Y86" s="66">
        <v>161</v>
      </c>
      <c r="Z86" s="66">
        <v>1809</v>
      </c>
      <c r="AA86" s="66">
        <v>1604</v>
      </c>
      <c r="AB86" s="66">
        <v>1001</v>
      </c>
      <c r="AC86" s="136">
        <v>974</v>
      </c>
    </row>
    <row r="87" spans="1:29" x14ac:dyDescent="0.25">
      <c r="A87" s="89">
        <f t="shared" si="0"/>
        <v>23004</v>
      </c>
      <c r="B87" s="144">
        <v>85</v>
      </c>
      <c r="C87" s="67">
        <v>20</v>
      </c>
      <c r="D87" s="67">
        <v>3</v>
      </c>
      <c r="E87" s="68">
        <v>0</v>
      </c>
      <c r="F87" s="69">
        <v>10782</v>
      </c>
      <c r="G87" s="69">
        <v>0</v>
      </c>
      <c r="H87" s="69">
        <v>273</v>
      </c>
      <c r="I87" s="69">
        <v>148</v>
      </c>
      <c r="J87" s="69">
        <v>347</v>
      </c>
      <c r="K87" s="69">
        <v>783</v>
      </c>
      <c r="L87" s="69">
        <v>586</v>
      </c>
      <c r="M87" s="69">
        <v>1274</v>
      </c>
      <c r="N87" s="69">
        <v>162</v>
      </c>
      <c r="O87" s="69">
        <v>541</v>
      </c>
      <c r="P87" s="69">
        <v>231</v>
      </c>
      <c r="Q87" s="69">
        <v>664</v>
      </c>
      <c r="R87" s="69">
        <v>527</v>
      </c>
      <c r="S87" s="69">
        <v>940</v>
      </c>
      <c r="T87" s="69">
        <v>23</v>
      </c>
      <c r="U87" s="69">
        <v>46</v>
      </c>
      <c r="V87" s="69">
        <v>774</v>
      </c>
      <c r="W87" s="69">
        <v>170</v>
      </c>
      <c r="X87" s="69">
        <v>19</v>
      </c>
      <c r="Y87" s="69">
        <v>43</v>
      </c>
      <c r="Z87" s="69">
        <v>1342</v>
      </c>
      <c r="AA87" s="69">
        <v>1949</v>
      </c>
      <c r="AB87" s="69">
        <v>796</v>
      </c>
      <c r="AC87" s="69">
        <v>584</v>
      </c>
    </row>
    <row r="88" spans="1:29" x14ac:dyDescent="0.25">
      <c r="A88" s="135">
        <f t="shared" si="0"/>
        <v>22826</v>
      </c>
      <c r="B88" s="142">
        <v>86</v>
      </c>
      <c r="C88" s="64">
        <v>20</v>
      </c>
      <c r="D88" s="64">
        <v>4</v>
      </c>
      <c r="E88" s="65">
        <v>0</v>
      </c>
      <c r="F88" s="66">
        <v>10833</v>
      </c>
      <c r="G88" s="66">
        <v>0</v>
      </c>
      <c r="H88" s="66">
        <v>247</v>
      </c>
      <c r="I88" s="66">
        <v>128</v>
      </c>
      <c r="J88" s="66">
        <v>366</v>
      </c>
      <c r="K88" s="66">
        <v>800</v>
      </c>
      <c r="L88" s="66">
        <v>495</v>
      </c>
      <c r="M88" s="66">
        <v>1260</v>
      </c>
      <c r="N88" s="66">
        <v>185</v>
      </c>
      <c r="O88" s="66">
        <v>525</v>
      </c>
      <c r="P88" s="66">
        <v>248</v>
      </c>
      <c r="Q88" s="66">
        <v>722</v>
      </c>
      <c r="R88" s="66">
        <v>463</v>
      </c>
      <c r="S88" s="66">
        <v>830</v>
      </c>
      <c r="T88" s="66">
        <v>22</v>
      </c>
      <c r="U88" s="66">
        <v>46</v>
      </c>
      <c r="V88" s="66">
        <v>803</v>
      </c>
      <c r="W88" s="66">
        <v>268</v>
      </c>
      <c r="X88" s="66">
        <v>33</v>
      </c>
      <c r="Y88" s="66">
        <v>78</v>
      </c>
      <c r="Z88" s="66">
        <v>1252</v>
      </c>
      <c r="AA88" s="66">
        <v>1825</v>
      </c>
      <c r="AB88" s="66">
        <v>813</v>
      </c>
      <c r="AC88" s="136">
        <v>584</v>
      </c>
    </row>
    <row r="89" spans="1:29" x14ac:dyDescent="0.25">
      <c r="A89" s="89">
        <f t="shared" si="0"/>
        <v>23259</v>
      </c>
      <c r="B89" s="144">
        <v>87</v>
      </c>
      <c r="C89" s="67">
        <v>20</v>
      </c>
      <c r="D89" s="67">
        <v>5</v>
      </c>
      <c r="E89" s="68">
        <v>0</v>
      </c>
      <c r="F89" s="69">
        <v>11414</v>
      </c>
      <c r="G89" s="69">
        <v>0</v>
      </c>
      <c r="H89" s="69">
        <v>247</v>
      </c>
      <c r="I89" s="69">
        <v>127</v>
      </c>
      <c r="J89" s="69">
        <v>366</v>
      </c>
      <c r="K89" s="69">
        <v>800</v>
      </c>
      <c r="L89" s="69">
        <v>494</v>
      </c>
      <c r="M89" s="69">
        <v>1135</v>
      </c>
      <c r="N89" s="69">
        <v>192</v>
      </c>
      <c r="O89" s="69">
        <v>522</v>
      </c>
      <c r="P89" s="69">
        <v>240</v>
      </c>
      <c r="Q89" s="69">
        <v>722</v>
      </c>
      <c r="R89" s="69">
        <v>463</v>
      </c>
      <c r="S89" s="69">
        <v>811</v>
      </c>
      <c r="T89" s="69">
        <v>22</v>
      </c>
      <c r="U89" s="69">
        <v>46</v>
      </c>
      <c r="V89" s="69">
        <v>807</v>
      </c>
      <c r="W89" s="69">
        <v>262</v>
      </c>
      <c r="X89" s="69">
        <v>34</v>
      </c>
      <c r="Y89" s="69">
        <v>78</v>
      </c>
      <c r="Z89" s="69">
        <v>1252</v>
      </c>
      <c r="AA89" s="69">
        <v>1828</v>
      </c>
      <c r="AB89" s="69">
        <v>813</v>
      </c>
      <c r="AC89" s="69">
        <v>584</v>
      </c>
    </row>
    <row r="90" spans="1:29" x14ac:dyDescent="0.25">
      <c r="A90" s="135">
        <f t="shared" si="0"/>
        <v>20016</v>
      </c>
      <c r="B90" s="142">
        <v>88</v>
      </c>
      <c r="C90" s="64">
        <v>20</v>
      </c>
      <c r="D90" s="64">
        <v>6</v>
      </c>
      <c r="E90" s="65">
        <v>0</v>
      </c>
      <c r="F90" s="66">
        <v>7849</v>
      </c>
      <c r="G90" s="66">
        <v>0</v>
      </c>
      <c r="H90" s="66">
        <v>51</v>
      </c>
      <c r="I90" s="66">
        <v>258</v>
      </c>
      <c r="J90" s="66">
        <v>821</v>
      </c>
      <c r="K90" s="66">
        <v>704</v>
      </c>
      <c r="L90" s="66">
        <v>390</v>
      </c>
      <c r="M90" s="66">
        <v>733</v>
      </c>
      <c r="N90" s="66">
        <v>180</v>
      </c>
      <c r="O90" s="66">
        <v>366</v>
      </c>
      <c r="P90" s="66">
        <v>187</v>
      </c>
      <c r="Q90" s="66">
        <v>907</v>
      </c>
      <c r="R90" s="66">
        <v>468</v>
      </c>
      <c r="S90" s="66">
        <v>1039</v>
      </c>
      <c r="T90" s="66">
        <v>66</v>
      </c>
      <c r="U90" s="66">
        <v>184</v>
      </c>
      <c r="V90" s="66">
        <v>548</v>
      </c>
      <c r="W90" s="66">
        <v>240</v>
      </c>
      <c r="X90" s="66">
        <v>104</v>
      </c>
      <c r="Y90" s="66">
        <v>161</v>
      </c>
      <c r="Z90" s="66">
        <v>1573</v>
      </c>
      <c r="AA90" s="66">
        <v>1350</v>
      </c>
      <c r="AB90" s="66">
        <v>964</v>
      </c>
      <c r="AC90" s="136">
        <v>873</v>
      </c>
    </row>
    <row r="91" spans="1:29" x14ac:dyDescent="0.25">
      <c r="A91" s="89">
        <f t="shared" si="0"/>
        <v>20492</v>
      </c>
      <c r="B91" s="144">
        <v>89</v>
      </c>
      <c r="C91" s="67">
        <v>20</v>
      </c>
      <c r="D91" s="67">
        <v>7</v>
      </c>
      <c r="E91" s="68">
        <v>0</v>
      </c>
      <c r="F91" s="69">
        <v>9869</v>
      </c>
      <c r="G91" s="69">
        <v>0</v>
      </c>
      <c r="H91" s="69">
        <v>245</v>
      </c>
      <c r="I91" s="69">
        <v>127</v>
      </c>
      <c r="J91" s="69">
        <v>366</v>
      </c>
      <c r="K91" s="69">
        <v>791</v>
      </c>
      <c r="L91" s="69">
        <v>326</v>
      </c>
      <c r="M91" s="69">
        <v>1006</v>
      </c>
      <c r="N91" s="69">
        <v>184</v>
      </c>
      <c r="O91" s="69">
        <v>401</v>
      </c>
      <c r="P91" s="69">
        <v>197</v>
      </c>
      <c r="Q91" s="69">
        <v>701</v>
      </c>
      <c r="R91" s="69">
        <v>461</v>
      </c>
      <c r="S91" s="69">
        <v>765</v>
      </c>
      <c r="T91" s="69">
        <v>18</v>
      </c>
      <c r="U91" s="69">
        <v>44</v>
      </c>
      <c r="V91" s="69">
        <v>729</v>
      </c>
      <c r="W91" s="69">
        <v>261</v>
      </c>
      <c r="X91" s="69">
        <v>33</v>
      </c>
      <c r="Y91" s="69">
        <v>78</v>
      </c>
      <c r="Z91" s="69">
        <v>1096</v>
      </c>
      <c r="AA91" s="69">
        <v>1555</v>
      </c>
      <c r="AB91" s="69">
        <v>763</v>
      </c>
      <c r="AC91" s="69">
        <v>476</v>
      </c>
    </row>
    <row r="92" spans="1:29" x14ac:dyDescent="0.25">
      <c r="A92" s="135">
        <f t="shared" si="0"/>
        <v>23283</v>
      </c>
      <c r="B92" s="142">
        <v>90</v>
      </c>
      <c r="C92" s="64">
        <v>20</v>
      </c>
      <c r="D92" s="64">
        <v>8</v>
      </c>
      <c r="E92" s="65">
        <v>0</v>
      </c>
      <c r="F92" s="66">
        <v>10671</v>
      </c>
      <c r="G92" s="66">
        <v>0</v>
      </c>
      <c r="H92" s="66">
        <v>224</v>
      </c>
      <c r="I92" s="66">
        <v>283</v>
      </c>
      <c r="J92" s="66">
        <v>489</v>
      </c>
      <c r="K92" s="66">
        <v>732</v>
      </c>
      <c r="L92" s="66">
        <v>859</v>
      </c>
      <c r="M92" s="66">
        <v>1532</v>
      </c>
      <c r="N92" s="66">
        <v>214</v>
      </c>
      <c r="O92" s="66">
        <v>486</v>
      </c>
      <c r="P92" s="66">
        <v>152</v>
      </c>
      <c r="Q92" s="66">
        <v>615</v>
      </c>
      <c r="R92" s="66">
        <v>573</v>
      </c>
      <c r="S92" s="66">
        <v>849</v>
      </c>
      <c r="T92" s="66">
        <v>33</v>
      </c>
      <c r="U92" s="66">
        <v>300</v>
      </c>
      <c r="V92" s="66">
        <v>536</v>
      </c>
      <c r="W92" s="66">
        <v>129</v>
      </c>
      <c r="X92" s="66">
        <v>56</v>
      </c>
      <c r="Y92" s="66">
        <v>101</v>
      </c>
      <c r="Z92" s="66">
        <v>1402</v>
      </c>
      <c r="AA92" s="66">
        <v>1543</v>
      </c>
      <c r="AB92" s="66">
        <v>839</v>
      </c>
      <c r="AC92" s="136">
        <v>665</v>
      </c>
    </row>
    <row r="93" spans="1:29" x14ac:dyDescent="0.25">
      <c r="A93" s="89">
        <f t="shared" si="0"/>
        <v>26956</v>
      </c>
      <c r="B93" s="144">
        <v>91</v>
      </c>
      <c r="C93" s="67">
        <v>20</v>
      </c>
      <c r="D93" s="67">
        <v>9</v>
      </c>
      <c r="E93" s="68">
        <v>0</v>
      </c>
      <c r="F93" s="69">
        <v>12036</v>
      </c>
      <c r="G93" s="69">
        <v>0</v>
      </c>
      <c r="H93" s="69">
        <v>250</v>
      </c>
      <c r="I93" s="69">
        <v>281</v>
      </c>
      <c r="J93" s="69">
        <v>489</v>
      </c>
      <c r="K93" s="69">
        <v>754</v>
      </c>
      <c r="L93" s="69">
        <v>1083</v>
      </c>
      <c r="M93" s="69">
        <v>1975</v>
      </c>
      <c r="N93" s="69">
        <v>236</v>
      </c>
      <c r="O93" s="69">
        <v>546</v>
      </c>
      <c r="P93" s="69">
        <v>239</v>
      </c>
      <c r="Q93" s="69">
        <v>801</v>
      </c>
      <c r="R93" s="69">
        <v>578</v>
      </c>
      <c r="S93" s="69">
        <v>877</v>
      </c>
      <c r="T93" s="69">
        <v>122</v>
      </c>
      <c r="U93" s="69">
        <v>320</v>
      </c>
      <c r="V93" s="69">
        <v>713</v>
      </c>
      <c r="W93" s="69">
        <v>131</v>
      </c>
      <c r="X93" s="69">
        <v>56</v>
      </c>
      <c r="Y93" s="69">
        <v>103</v>
      </c>
      <c r="Z93" s="69">
        <v>1809</v>
      </c>
      <c r="AA93" s="69">
        <v>1927</v>
      </c>
      <c r="AB93" s="69">
        <v>873</v>
      </c>
      <c r="AC93" s="69">
        <v>757</v>
      </c>
    </row>
    <row r="94" spans="1:29" x14ac:dyDescent="0.25">
      <c r="A94" s="135">
        <f t="shared" si="0"/>
        <v>26636</v>
      </c>
      <c r="B94" s="142">
        <v>92</v>
      </c>
      <c r="C94" s="64">
        <v>20</v>
      </c>
      <c r="D94" s="64">
        <v>10</v>
      </c>
      <c r="E94" s="65">
        <v>0</v>
      </c>
      <c r="F94" s="66">
        <v>11807</v>
      </c>
      <c r="G94" s="66">
        <v>0</v>
      </c>
      <c r="H94" s="66">
        <v>250</v>
      </c>
      <c r="I94" s="66">
        <v>305</v>
      </c>
      <c r="J94" s="66">
        <v>489</v>
      </c>
      <c r="K94" s="66">
        <v>756</v>
      </c>
      <c r="L94" s="66">
        <v>1079</v>
      </c>
      <c r="M94" s="66">
        <v>1946</v>
      </c>
      <c r="N94" s="66">
        <v>215</v>
      </c>
      <c r="O94" s="66">
        <v>546</v>
      </c>
      <c r="P94" s="66">
        <v>237</v>
      </c>
      <c r="Q94" s="66">
        <v>796</v>
      </c>
      <c r="R94" s="66">
        <v>578</v>
      </c>
      <c r="S94" s="66">
        <v>877</v>
      </c>
      <c r="T94" s="66">
        <v>117</v>
      </c>
      <c r="U94" s="66">
        <v>316</v>
      </c>
      <c r="V94" s="66">
        <v>702</v>
      </c>
      <c r="W94" s="66">
        <v>131</v>
      </c>
      <c r="X94" s="66">
        <v>56</v>
      </c>
      <c r="Y94" s="66">
        <v>103</v>
      </c>
      <c r="Z94" s="66">
        <v>1782</v>
      </c>
      <c r="AA94" s="66">
        <v>1918</v>
      </c>
      <c r="AB94" s="66">
        <v>873</v>
      </c>
      <c r="AC94" s="136">
        <v>757</v>
      </c>
    </row>
    <row r="95" spans="1:29" x14ac:dyDescent="0.25">
      <c r="A95" s="89">
        <f t="shared" si="0"/>
        <v>20626</v>
      </c>
      <c r="B95" s="144">
        <v>93</v>
      </c>
      <c r="C95" s="67">
        <v>20</v>
      </c>
      <c r="D95" s="67">
        <v>11</v>
      </c>
      <c r="E95" s="68">
        <v>0</v>
      </c>
      <c r="F95" s="69">
        <v>9688</v>
      </c>
      <c r="G95" s="69">
        <v>0</v>
      </c>
      <c r="H95" s="69">
        <v>273</v>
      </c>
      <c r="I95" s="69">
        <v>148</v>
      </c>
      <c r="J95" s="69">
        <v>347</v>
      </c>
      <c r="K95" s="69">
        <v>774</v>
      </c>
      <c r="L95" s="69">
        <v>382</v>
      </c>
      <c r="M95" s="69">
        <v>1052</v>
      </c>
      <c r="N95" s="69">
        <v>161</v>
      </c>
      <c r="O95" s="69">
        <v>421</v>
      </c>
      <c r="P95" s="69">
        <v>198</v>
      </c>
      <c r="Q95" s="69">
        <v>653</v>
      </c>
      <c r="R95" s="69">
        <v>517</v>
      </c>
      <c r="S95" s="69">
        <v>928</v>
      </c>
      <c r="T95" s="69">
        <v>21</v>
      </c>
      <c r="U95" s="69">
        <v>32</v>
      </c>
      <c r="V95" s="69">
        <v>696</v>
      </c>
      <c r="W95" s="69">
        <v>167</v>
      </c>
      <c r="X95" s="69">
        <v>19</v>
      </c>
      <c r="Y95" s="69">
        <v>43</v>
      </c>
      <c r="Z95" s="69">
        <v>1180</v>
      </c>
      <c r="AA95" s="69">
        <v>1691</v>
      </c>
      <c r="AB95" s="69">
        <v>741</v>
      </c>
      <c r="AC95" s="69">
        <v>494</v>
      </c>
    </row>
    <row r="96" spans="1:29" x14ac:dyDescent="0.25">
      <c r="A96" s="135">
        <f t="shared" si="0"/>
        <v>21609</v>
      </c>
      <c r="B96" s="142">
        <v>94</v>
      </c>
      <c r="C96" s="64">
        <v>20</v>
      </c>
      <c r="D96" s="64">
        <v>12</v>
      </c>
      <c r="E96" s="65">
        <v>0</v>
      </c>
      <c r="F96" s="66">
        <v>9688</v>
      </c>
      <c r="G96" s="66">
        <v>0</v>
      </c>
      <c r="H96" s="66">
        <v>224</v>
      </c>
      <c r="I96" s="66">
        <v>284</v>
      </c>
      <c r="J96" s="66">
        <v>347</v>
      </c>
      <c r="K96" s="66">
        <v>774</v>
      </c>
      <c r="L96" s="66">
        <v>847</v>
      </c>
      <c r="M96" s="66">
        <v>1538</v>
      </c>
      <c r="N96" s="66">
        <v>153</v>
      </c>
      <c r="O96" s="66">
        <v>441</v>
      </c>
      <c r="P96" s="66">
        <v>160</v>
      </c>
      <c r="Q96" s="66">
        <v>637</v>
      </c>
      <c r="R96" s="66">
        <v>534</v>
      </c>
      <c r="S96" s="66">
        <v>821</v>
      </c>
      <c r="T96" s="66">
        <v>33</v>
      </c>
      <c r="U96" s="66">
        <v>293</v>
      </c>
      <c r="V96" s="66">
        <v>541</v>
      </c>
      <c r="W96" s="66">
        <v>129</v>
      </c>
      <c r="X96" s="66">
        <v>19</v>
      </c>
      <c r="Y96" s="66">
        <v>41</v>
      </c>
      <c r="Z96" s="66">
        <v>1180</v>
      </c>
      <c r="AA96" s="66">
        <v>1691</v>
      </c>
      <c r="AB96" s="66">
        <v>741</v>
      </c>
      <c r="AC96" s="136">
        <v>493</v>
      </c>
    </row>
    <row r="97" spans="1:29" x14ac:dyDescent="0.25">
      <c r="A97" s="89">
        <f t="shared" si="0"/>
        <v>24449</v>
      </c>
      <c r="B97" s="144">
        <v>95</v>
      </c>
      <c r="C97" s="67">
        <v>20</v>
      </c>
      <c r="D97" s="67">
        <v>13</v>
      </c>
      <c r="E97" s="68">
        <v>0</v>
      </c>
      <c r="F97" s="69">
        <v>10782</v>
      </c>
      <c r="G97" s="69">
        <v>0</v>
      </c>
      <c r="H97" s="69">
        <v>250</v>
      </c>
      <c r="I97" s="69">
        <v>278</v>
      </c>
      <c r="J97" s="69">
        <v>347</v>
      </c>
      <c r="K97" s="69">
        <v>783</v>
      </c>
      <c r="L97" s="69">
        <v>1082</v>
      </c>
      <c r="M97" s="69">
        <v>1854</v>
      </c>
      <c r="N97" s="69">
        <v>162</v>
      </c>
      <c r="O97" s="69">
        <v>561</v>
      </c>
      <c r="P97" s="69">
        <v>241</v>
      </c>
      <c r="Q97" s="69">
        <v>818</v>
      </c>
      <c r="R97" s="69">
        <v>538</v>
      </c>
      <c r="S97" s="69">
        <v>843</v>
      </c>
      <c r="T97" s="69">
        <v>117</v>
      </c>
      <c r="U97" s="69">
        <v>309</v>
      </c>
      <c r="V97" s="69">
        <v>621</v>
      </c>
      <c r="W97" s="69">
        <v>131</v>
      </c>
      <c r="X97" s="69">
        <v>19</v>
      </c>
      <c r="Y97" s="69">
        <v>43</v>
      </c>
      <c r="Z97" s="69">
        <v>1342</v>
      </c>
      <c r="AA97" s="69">
        <v>1949</v>
      </c>
      <c r="AB97" s="69">
        <v>796</v>
      </c>
      <c r="AC97" s="69">
        <v>583</v>
      </c>
    </row>
    <row r="98" spans="1:29" ht="15.75" thickBot="1" x14ac:dyDescent="0.3">
      <c r="A98" s="135">
        <f t="shared" si="0"/>
        <v>23685</v>
      </c>
      <c r="B98" s="142">
        <v>96</v>
      </c>
      <c r="C98" s="142">
        <v>20</v>
      </c>
      <c r="D98" s="142">
        <v>14</v>
      </c>
      <c r="E98" s="143">
        <v>0</v>
      </c>
      <c r="F98" s="136">
        <v>11370</v>
      </c>
      <c r="G98" s="136">
        <v>0</v>
      </c>
      <c r="H98" s="136">
        <v>273</v>
      </c>
      <c r="I98" s="136">
        <v>148</v>
      </c>
      <c r="J98" s="136">
        <v>347</v>
      </c>
      <c r="K98" s="136">
        <v>785</v>
      </c>
      <c r="L98" s="136">
        <v>584</v>
      </c>
      <c r="M98" s="136">
        <v>1287</v>
      </c>
      <c r="N98" s="136">
        <v>180</v>
      </c>
      <c r="O98" s="136">
        <v>541</v>
      </c>
      <c r="P98" s="136">
        <v>242</v>
      </c>
      <c r="Q98" s="136">
        <v>664</v>
      </c>
      <c r="R98" s="136">
        <v>527</v>
      </c>
      <c r="S98" s="136">
        <v>966</v>
      </c>
      <c r="T98" s="136">
        <v>23</v>
      </c>
      <c r="U98" s="136">
        <v>46</v>
      </c>
      <c r="V98" s="136">
        <v>796</v>
      </c>
      <c r="W98" s="136">
        <v>170</v>
      </c>
      <c r="X98" s="136">
        <v>19</v>
      </c>
      <c r="Y98" s="136">
        <v>43</v>
      </c>
      <c r="Z98" s="136">
        <v>1342</v>
      </c>
      <c r="AA98" s="136">
        <v>1952</v>
      </c>
      <c r="AB98" s="136">
        <v>796</v>
      </c>
      <c r="AC98" s="136">
        <v>584</v>
      </c>
    </row>
    <row r="99" spans="1:29" ht="26.25" thickBot="1" x14ac:dyDescent="0.3">
      <c r="A99" s="70" t="s">
        <v>3</v>
      </c>
      <c r="B99" s="146" t="s">
        <v>50</v>
      </c>
      <c r="C99" s="71" t="s">
        <v>0</v>
      </c>
      <c r="D99" s="72" t="s">
        <v>6</v>
      </c>
      <c r="E99" s="73" t="s">
        <v>23</v>
      </c>
      <c r="F99" s="74" t="s">
        <v>24</v>
      </c>
      <c r="G99" s="74" t="s">
        <v>25</v>
      </c>
      <c r="H99" s="74" t="s">
        <v>26</v>
      </c>
      <c r="I99" s="74" t="s">
        <v>27</v>
      </c>
      <c r="J99" s="74" t="s">
        <v>28</v>
      </c>
      <c r="K99" s="74" t="s">
        <v>29</v>
      </c>
      <c r="L99" s="74" t="s">
        <v>30</v>
      </c>
      <c r="M99" s="74" t="s">
        <v>31</v>
      </c>
      <c r="N99" s="74" t="s">
        <v>32</v>
      </c>
      <c r="O99" s="74" t="s">
        <v>33</v>
      </c>
      <c r="P99" s="74" t="s">
        <v>34</v>
      </c>
      <c r="Q99" s="74" t="s">
        <v>35</v>
      </c>
      <c r="R99" s="74" t="s">
        <v>36</v>
      </c>
      <c r="S99" s="74" t="s">
        <v>37</v>
      </c>
      <c r="T99" s="74" t="s">
        <v>38</v>
      </c>
      <c r="U99" s="74" t="s">
        <v>39</v>
      </c>
      <c r="V99" s="74" t="s">
        <v>40</v>
      </c>
      <c r="W99" s="74" t="s">
        <v>41</v>
      </c>
      <c r="X99" s="74" t="s">
        <v>42</v>
      </c>
      <c r="Y99" s="74" t="s">
        <v>43</v>
      </c>
      <c r="Z99" s="74" t="s">
        <v>44</v>
      </c>
      <c r="AA99" s="74" t="s">
        <v>45</v>
      </c>
      <c r="AB99" s="74" t="s">
        <v>46</v>
      </c>
      <c r="AC99" s="75" t="s">
        <v>47</v>
      </c>
    </row>
    <row r="100" spans="1:29" ht="30" customHeight="1" thickBot="1" x14ac:dyDescent="0.3">
      <c r="A100" s="160" t="s">
        <v>49</v>
      </c>
      <c r="B100" s="160"/>
      <c r="C100" s="160"/>
      <c r="D100" s="160"/>
      <c r="E100" s="160"/>
      <c r="F100" s="160"/>
      <c r="G100" s="160"/>
      <c r="H100" s="160"/>
      <c r="I100" s="160"/>
      <c r="J100" s="160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</row>
    <row r="101" spans="1:29" x14ac:dyDescent="0.25">
      <c r="A101" s="76"/>
      <c r="B101" s="145"/>
      <c r="C101" s="77"/>
      <c r="D101" s="78"/>
      <c r="E101" s="79"/>
      <c r="F101" s="79"/>
    </row>
    <row r="102" spans="1:29" x14ac:dyDescent="0.25">
      <c r="A102" s="76"/>
      <c r="B102" s="145"/>
      <c r="C102" s="77"/>
      <c r="D102" s="78"/>
      <c r="E102" s="79"/>
      <c r="F102" s="79"/>
    </row>
    <row r="103" spans="1:29" x14ac:dyDescent="0.25">
      <c r="A103" s="76"/>
      <c r="B103" s="145"/>
      <c r="C103" s="77"/>
      <c r="D103" s="78"/>
      <c r="E103" s="79"/>
      <c r="F103" s="79"/>
    </row>
    <row r="104" spans="1:29" x14ac:dyDescent="0.25">
      <c r="A104" s="76"/>
      <c r="B104" s="145"/>
      <c r="C104" s="77"/>
      <c r="D104" s="78"/>
      <c r="E104" s="79"/>
      <c r="F104" s="79"/>
    </row>
    <row r="105" spans="1:29" x14ac:dyDescent="0.25">
      <c r="A105" s="76"/>
      <c r="B105" s="145"/>
      <c r="C105" s="77"/>
      <c r="D105" s="78"/>
      <c r="E105" s="79"/>
      <c r="F105" s="79"/>
    </row>
    <row r="106" spans="1:29" x14ac:dyDescent="0.25">
      <c r="A106" s="76"/>
      <c r="B106" s="145"/>
      <c r="C106" s="77"/>
      <c r="D106" s="78"/>
      <c r="E106" s="79"/>
      <c r="F106" s="79"/>
    </row>
    <row r="107" spans="1:29" x14ac:dyDescent="0.25">
      <c r="A107" s="76"/>
      <c r="B107" s="145"/>
      <c r="C107" s="77"/>
      <c r="D107" s="78"/>
      <c r="E107" s="79"/>
      <c r="F107" s="79"/>
    </row>
    <row r="108" spans="1:29" x14ac:dyDescent="0.25">
      <c r="A108" s="76"/>
      <c r="B108" s="145"/>
      <c r="C108" s="77"/>
      <c r="D108" s="78"/>
      <c r="E108" s="79"/>
      <c r="F108" s="79"/>
    </row>
    <row r="109" spans="1:29" x14ac:dyDescent="0.25">
      <c r="A109" s="76"/>
      <c r="B109" s="145"/>
      <c r="C109" s="77"/>
      <c r="D109" s="78"/>
      <c r="E109" s="79"/>
      <c r="F109" s="79"/>
    </row>
    <row r="110" spans="1:29" x14ac:dyDescent="0.25">
      <c r="A110" s="76"/>
      <c r="B110" s="145"/>
      <c r="C110" s="77"/>
      <c r="D110" s="78"/>
      <c r="E110" s="79"/>
      <c r="F110" s="79"/>
    </row>
    <row r="111" spans="1:29" x14ac:dyDescent="0.25">
      <c r="A111" s="76"/>
      <c r="B111" s="145"/>
      <c r="C111" s="77"/>
      <c r="D111" s="78"/>
      <c r="E111" s="79"/>
      <c r="F111" s="79"/>
    </row>
    <row r="112" spans="1:29" x14ac:dyDescent="0.25">
      <c r="A112" s="76"/>
      <c r="B112" s="145"/>
      <c r="C112" s="77"/>
      <c r="D112" s="78"/>
      <c r="E112" s="79"/>
      <c r="F112" s="79"/>
    </row>
    <row r="113" spans="1:6" x14ac:dyDescent="0.25">
      <c r="A113" s="76"/>
      <c r="B113" s="145"/>
      <c r="C113" s="77"/>
      <c r="D113" s="78"/>
      <c r="E113" s="79"/>
      <c r="F113" s="79"/>
    </row>
    <row r="114" spans="1:6" x14ac:dyDescent="0.25">
      <c r="A114" s="76"/>
      <c r="B114" s="145"/>
      <c r="C114" s="77"/>
      <c r="D114" s="78"/>
      <c r="E114" s="79"/>
      <c r="F114" s="79"/>
    </row>
    <row r="115" spans="1:6" x14ac:dyDescent="0.25">
      <c r="A115" s="76"/>
      <c r="B115" s="145"/>
      <c r="C115" s="77"/>
      <c r="D115" s="78"/>
      <c r="E115" s="79"/>
      <c r="F115" s="79"/>
    </row>
    <row r="116" spans="1:6" x14ac:dyDescent="0.25">
      <c r="A116" s="76"/>
      <c r="B116" s="145"/>
      <c r="C116" s="77"/>
      <c r="D116" s="78"/>
      <c r="E116" s="79"/>
      <c r="F116" s="79"/>
    </row>
    <row r="117" spans="1:6" x14ac:dyDescent="0.25">
      <c r="A117" s="76"/>
      <c r="B117" s="145"/>
      <c r="C117" s="77"/>
      <c r="D117" s="78"/>
      <c r="E117" s="79"/>
      <c r="F117" s="79"/>
    </row>
    <row r="118" spans="1:6" x14ac:dyDescent="0.25">
      <c r="A118" s="76"/>
      <c r="B118" s="145"/>
      <c r="C118" s="77"/>
      <c r="D118" s="78"/>
      <c r="E118" s="79"/>
      <c r="F118" s="79"/>
    </row>
    <row r="119" spans="1:6" x14ac:dyDescent="0.25">
      <c r="A119" s="76"/>
      <c r="B119" s="145"/>
      <c r="C119" s="77"/>
      <c r="D119" s="78"/>
      <c r="E119" s="79"/>
      <c r="F119" s="79"/>
    </row>
    <row r="120" spans="1:6" x14ac:dyDescent="0.25">
      <c r="A120" s="76"/>
      <c r="B120" s="145"/>
      <c r="C120" s="77"/>
      <c r="D120" s="78"/>
      <c r="E120" s="79"/>
      <c r="F120" s="79"/>
    </row>
    <row r="121" spans="1:6" x14ac:dyDescent="0.25">
      <c r="A121" s="76"/>
      <c r="B121" s="145"/>
      <c r="C121" s="77"/>
      <c r="D121" s="78"/>
      <c r="E121" s="79"/>
      <c r="F121" s="79"/>
    </row>
    <row r="122" spans="1:6" x14ac:dyDescent="0.25">
      <c r="A122" s="76"/>
      <c r="B122" s="145"/>
      <c r="C122" s="77"/>
      <c r="D122" s="78"/>
      <c r="E122" s="79"/>
      <c r="F122" s="79"/>
    </row>
    <row r="123" spans="1:6" x14ac:dyDescent="0.25">
      <c r="A123" s="76"/>
      <c r="B123" s="145"/>
      <c r="C123" s="77"/>
      <c r="D123" s="78"/>
      <c r="E123" s="79"/>
      <c r="F123" s="79"/>
    </row>
    <row r="124" spans="1:6" x14ac:dyDescent="0.25">
      <c r="A124" s="76"/>
      <c r="B124" s="145"/>
      <c r="C124" s="77"/>
      <c r="D124" s="78"/>
      <c r="E124" s="79"/>
      <c r="F124" s="79"/>
    </row>
    <row r="125" spans="1:6" x14ac:dyDescent="0.25">
      <c r="A125" s="76"/>
      <c r="B125" s="145"/>
      <c r="C125" s="77"/>
      <c r="D125" s="78"/>
      <c r="E125" s="79"/>
      <c r="F125" s="79"/>
    </row>
    <row r="126" spans="1:6" x14ac:dyDescent="0.25">
      <c r="A126" s="76"/>
      <c r="B126" s="145"/>
      <c r="C126" s="77"/>
      <c r="D126" s="78"/>
      <c r="E126" s="79"/>
      <c r="F126" s="79"/>
    </row>
    <row r="127" spans="1:6" x14ac:dyDescent="0.25">
      <c r="A127" s="76"/>
      <c r="B127" s="145"/>
      <c r="C127" s="77"/>
      <c r="D127" s="78"/>
      <c r="E127" s="79"/>
      <c r="F127" s="79"/>
    </row>
    <row r="128" spans="1:6" x14ac:dyDescent="0.25">
      <c r="A128" s="76"/>
      <c r="B128" s="145"/>
      <c r="C128" s="77"/>
      <c r="D128" s="78"/>
      <c r="E128" s="79"/>
      <c r="F128" s="79"/>
    </row>
    <row r="129" spans="1:6" x14ac:dyDescent="0.25">
      <c r="A129" s="76"/>
      <c r="B129" s="145"/>
      <c r="C129" s="77"/>
      <c r="D129" s="78"/>
      <c r="E129" s="79"/>
      <c r="F129" s="79"/>
    </row>
    <row r="130" spans="1:6" x14ac:dyDescent="0.25">
      <c r="A130" s="76"/>
      <c r="B130" s="145"/>
      <c r="C130" s="77"/>
      <c r="D130" s="78"/>
      <c r="E130" s="79"/>
      <c r="F130" s="79"/>
    </row>
    <row r="131" spans="1:6" x14ac:dyDescent="0.25">
      <c r="A131" s="76"/>
      <c r="B131" s="145"/>
      <c r="C131" s="77"/>
      <c r="D131" s="78"/>
      <c r="E131" s="79"/>
      <c r="F131" s="79"/>
    </row>
    <row r="132" spans="1:6" x14ac:dyDescent="0.25">
      <c r="A132" s="76"/>
      <c r="B132" s="145"/>
      <c r="C132" s="77"/>
      <c r="D132" s="78"/>
      <c r="E132" s="79"/>
      <c r="F132" s="79"/>
    </row>
    <row r="133" spans="1:6" x14ac:dyDescent="0.25">
      <c r="A133" s="76"/>
      <c r="B133" s="145"/>
      <c r="C133" s="77"/>
      <c r="D133" s="78"/>
      <c r="E133" s="79"/>
      <c r="F133" s="79"/>
    </row>
    <row r="134" spans="1:6" x14ac:dyDescent="0.25">
      <c r="A134" s="76"/>
      <c r="B134" s="145"/>
      <c r="C134" s="77"/>
      <c r="D134" s="78"/>
      <c r="E134" s="79"/>
      <c r="F134" s="79"/>
    </row>
    <row r="135" spans="1:6" x14ac:dyDescent="0.25">
      <c r="A135" s="76"/>
      <c r="B135" s="145"/>
      <c r="C135" s="77"/>
      <c r="D135" s="78"/>
      <c r="E135" s="79"/>
      <c r="F135" s="79"/>
    </row>
    <row r="136" spans="1:6" x14ac:dyDescent="0.25">
      <c r="A136" s="76"/>
      <c r="B136" s="145"/>
      <c r="C136" s="77"/>
      <c r="D136" s="78"/>
      <c r="E136" s="79"/>
      <c r="F136" s="79"/>
    </row>
    <row r="137" spans="1:6" x14ac:dyDescent="0.25">
      <c r="A137" s="76"/>
      <c r="B137" s="145"/>
      <c r="C137" s="77"/>
      <c r="D137" s="78"/>
      <c r="E137" s="79"/>
      <c r="F137" s="79"/>
    </row>
    <row r="138" spans="1:6" x14ac:dyDescent="0.25">
      <c r="A138" s="76"/>
      <c r="B138" s="145"/>
      <c r="C138" s="77"/>
      <c r="D138" s="78"/>
      <c r="E138" s="79"/>
      <c r="F138" s="79"/>
    </row>
    <row r="139" spans="1:6" x14ac:dyDescent="0.25">
      <c r="A139" s="76"/>
      <c r="B139" s="145"/>
      <c r="C139" s="77"/>
      <c r="D139" s="78"/>
      <c r="E139" s="79"/>
      <c r="F139" s="79"/>
    </row>
    <row r="140" spans="1:6" x14ac:dyDescent="0.25">
      <c r="A140" s="76"/>
      <c r="B140" s="145"/>
      <c r="C140" s="77"/>
      <c r="D140" s="78"/>
      <c r="E140" s="79"/>
      <c r="F140" s="79"/>
    </row>
    <row r="141" spans="1:6" x14ac:dyDescent="0.25">
      <c r="A141" s="76"/>
      <c r="B141" s="145"/>
      <c r="C141" s="77"/>
      <c r="D141" s="78"/>
      <c r="E141" s="79"/>
      <c r="F141" s="79"/>
    </row>
    <row r="142" spans="1:6" x14ac:dyDescent="0.25">
      <c r="A142" s="76"/>
      <c r="B142" s="145"/>
      <c r="C142" s="77"/>
      <c r="D142" s="78"/>
      <c r="E142" s="79"/>
      <c r="F142" s="79"/>
    </row>
    <row r="143" spans="1:6" x14ac:dyDescent="0.25">
      <c r="A143" s="76"/>
      <c r="B143" s="145"/>
      <c r="C143" s="77"/>
      <c r="D143" s="78"/>
      <c r="E143" s="79"/>
      <c r="F143" s="79"/>
    </row>
    <row r="144" spans="1:6" x14ac:dyDescent="0.25">
      <c r="A144" s="76"/>
      <c r="B144" s="145"/>
      <c r="C144" s="77"/>
      <c r="D144" s="78"/>
      <c r="E144" s="79"/>
      <c r="F144" s="79"/>
    </row>
    <row r="145" spans="1:6" x14ac:dyDescent="0.25">
      <c r="A145" s="76"/>
      <c r="B145" s="145"/>
      <c r="C145" s="77"/>
      <c r="D145" s="78"/>
      <c r="E145" s="79"/>
      <c r="F145" s="79"/>
    </row>
    <row r="146" spans="1:6" x14ac:dyDescent="0.25">
      <c r="A146" s="76"/>
      <c r="B146" s="145"/>
      <c r="C146" s="77"/>
      <c r="D146" s="78"/>
      <c r="E146" s="79"/>
      <c r="F146" s="79"/>
    </row>
    <row r="147" spans="1:6" x14ac:dyDescent="0.25">
      <c r="A147" s="76"/>
      <c r="B147" s="145"/>
      <c r="C147" s="77"/>
      <c r="D147" s="78"/>
      <c r="E147" s="79"/>
      <c r="F147" s="79"/>
    </row>
    <row r="148" spans="1:6" x14ac:dyDescent="0.25">
      <c r="A148" s="76"/>
      <c r="B148" s="145"/>
      <c r="C148" s="77"/>
      <c r="D148" s="78"/>
      <c r="E148" s="79"/>
      <c r="F148" s="79"/>
    </row>
    <row r="149" spans="1:6" x14ac:dyDescent="0.25">
      <c r="A149" s="76"/>
      <c r="B149" s="145"/>
      <c r="C149" s="77"/>
      <c r="D149" s="78"/>
      <c r="E149" s="79"/>
      <c r="F149" s="79"/>
    </row>
    <row r="150" spans="1:6" x14ac:dyDescent="0.25">
      <c r="A150" s="76"/>
      <c r="B150" s="145"/>
      <c r="C150" s="77"/>
      <c r="D150" s="78"/>
      <c r="E150" s="79"/>
      <c r="F150" s="79"/>
    </row>
    <row r="151" spans="1:6" x14ac:dyDescent="0.25">
      <c r="A151" s="76"/>
      <c r="B151" s="145"/>
      <c r="C151" s="77"/>
      <c r="D151" s="78"/>
      <c r="E151" s="79"/>
      <c r="F151" s="79"/>
    </row>
    <row r="152" spans="1:6" x14ac:dyDescent="0.25">
      <c r="A152" s="76"/>
      <c r="B152" s="145"/>
      <c r="C152" s="77"/>
      <c r="D152" s="78"/>
      <c r="E152" s="79"/>
      <c r="F152" s="79"/>
    </row>
    <row r="153" spans="1:6" x14ac:dyDescent="0.25">
      <c r="A153" s="76"/>
      <c r="B153" s="145"/>
      <c r="C153" s="77"/>
      <c r="D153" s="78"/>
      <c r="E153" s="79"/>
      <c r="F153" s="79"/>
    </row>
    <row r="154" spans="1:6" x14ac:dyDescent="0.25">
      <c r="A154" s="76"/>
      <c r="B154" s="145"/>
      <c r="C154" s="77"/>
      <c r="D154" s="78"/>
      <c r="E154" s="79"/>
      <c r="F154" s="79"/>
    </row>
    <row r="155" spans="1:6" x14ac:dyDescent="0.25">
      <c r="A155" s="76"/>
      <c r="B155" s="145"/>
      <c r="C155" s="77"/>
      <c r="D155" s="78"/>
      <c r="E155" s="79"/>
      <c r="F155" s="79"/>
    </row>
    <row r="156" spans="1:6" x14ac:dyDescent="0.25">
      <c r="A156" s="76"/>
      <c r="B156" s="145"/>
      <c r="C156" s="77"/>
      <c r="D156" s="78"/>
      <c r="E156" s="79"/>
      <c r="F156" s="79"/>
    </row>
    <row r="157" spans="1:6" x14ac:dyDescent="0.25">
      <c r="A157" s="76"/>
      <c r="B157" s="145"/>
      <c r="C157" s="77"/>
      <c r="D157" s="78"/>
      <c r="E157" s="79"/>
      <c r="F157" s="79"/>
    </row>
    <row r="158" spans="1:6" x14ac:dyDescent="0.25">
      <c r="A158" s="76"/>
      <c r="B158" s="145"/>
      <c r="C158" s="77"/>
      <c r="D158" s="78"/>
      <c r="E158" s="79"/>
      <c r="F158" s="79"/>
    </row>
    <row r="159" spans="1:6" x14ac:dyDescent="0.25">
      <c r="A159" s="76"/>
      <c r="B159" s="145"/>
      <c r="C159" s="77"/>
      <c r="D159" s="78"/>
      <c r="E159" s="79"/>
      <c r="F159" s="79"/>
    </row>
    <row r="160" spans="1:6" x14ac:dyDescent="0.25">
      <c r="A160" s="76"/>
      <c r="B160" s="145"/>
      <c r="C160" s="77"/>
      <c r="D160" s="78"/>
      <c r="E160" s="79"/>
      <c r="F160" s="79"/>
    </row>
    <row r="161" spans="1:6" x14ac:dyDescent="0.25">
      <c r="A161" s="76"/>
      <c r="B161" s="145"/>
      <c r="C161" s="77"/>
      <c r="D161" s="78"/>
      <c r="E161" s="79"/>
      <c r="F161" s="79"/>
    </row>
    <row r="162" spans="1:6" x14ac:dyDescent="0.25">
      <c r="A162" s="76"/>
      <c r="B162" s="145"/>
      <c r="C162" s="77"/>
      <c r="D162" s="78"/>
      <c r="E162" s="79"/>
      <c r="F162" s="79"/>
    </row>
    <row r="163" spans="1:6" x14ac:dyDescent="0.25">
      <c r="A163" s="76"/>
      <c r="B163" s="145"/>
      <c r="C163" s="77"/>
      <c r="D163" s="78"/>
      <c r="E163" s="79"/>
      <c r="F163" s="79"/>
    </row>
    <row r="164" spans="1:6" x14ac:dyDescent="0.25">
      <c r="A164" s="76"/>
      <c r="B164" s="145"/>
      <c r="C164" s="77"/>
      <c r="D164" s="78"/>
      <c r="E164" s="79"/>
      <c r="F164" s="79"/>
    </row>
    <row r="165" spans="1:6" x14ac:dyDescent="0.25">
      <c r="A165" s="76"/>
      <c r="B165" s="145"/>
      <c r="C165" s="77"/>
      <c r="D165" s="78"/>
      <c r="E165" s="79"/>
      <c r="F165" s="79"/>
    </row>
    <row r="166" spans="1:6" x14ac:dyDescent="0.25">
      <c r="A166" s="76"/>
      <c r="B166" s="145"/>
      <c r="C166" s="77"/>
      <c r="D166" s="78"/>
      <c r="E166" s="79"/>
      <c r="F166" s="79"/>
    </row>
    <row r="167" spans="1:6" x14ac:dyDescent="0.25">
      <c r="A167" s="76"/>
      <c r="B167" s="145"/>
      <c r="C167" s="77"/>
      <c r="D167" s="78"/>
      <c r="E167" s="79"/>
      <c r="F167" s="79"/>
    </row>
    <row r="168" spans="1:6" x14ac:dyDescent="0.25">
      <c r="A168" s="76"/>
      <c r="B168" s="145"/>
      <c r="C168" s="77"/>
      <c r="D168" s="78"/>
      <c r="E168" s="79"/>
      <c r="F168" s="79"/>
    </row>
    <row r="169" spans="1:6" x14ac:dyDescent="0.25">
      <c r="A169" s="76"/>
      <c r="B169" s="145"/>
      <c r="C169" s="77"/>
      <c r="D169" s="78"/>
      <c r="E169" s="79"/>
      <c r="F169" s="79"/>
    </row>
    <row r="170" spans="1:6" x14ac:dyDescent="0.25">
      <c r="A170" s="76"/>
      <c r="B170" s="145"/>
      <c r="C170" s="77"/>
      <c r="D170" s="78"/>
      <c r="E170" s="79"/>
      <c r="F170" s="79"/>
    </row>
    <row r="171" spans="1:6" x14ac:dyDescent="0.25">
      <c r="A171" s="76"/>
      <c r="B171" s="145"/>
      <c r="C171" s="77"/>
      <c r="D171" s="78"/>
      <c r="E171" s="79"/>
      <c r="F171" s="79"/>
    </row>
    <row r="172" spans="1:6" x14ac:dyDescent="0.25">
      <c r="A172" s="76"/>
      <c r="B172" s="145"/>
      <c r="C172" s="77"/>
      <c r="D172" s="78"/>
      <c r="E172" s="79"/>
      <c r="F172" s="79"/>
    </row>
    <row r="173" spans="1:6" x14ac:dyDescent="0.25">
      <c r="A173" s="76"/>
      <c r="B173" s="145"/>
      <c r="C173" s="77"/>
      <c r="D173" s="78"/>
      <c r="E173" s="79"/>
      <c r="F173" s="79"/>
    </row>
    <row r="174" spans="1:6" x14ac:dyDescent="0.25">
      <c r="A174" s="76"/>
      <c r="B174" s="145"/>
      <c r="C174" s="77"/>
      <c r="D174" s="78"/>
      <c r="E174" s="79"/>
      <c r="F174" s="79"/>
    </row>
    <row r="175" spans="1:6" x14ac:dyDescent="0.25">
      <c r="A175" s="76"/>
      <c r="B175" s="145"/>
      <c r="C175" s="77"/>
      <c r="D175" s="78"/>
      <c r="E175" s="79"/>
      <c r="F175" s="79"/>
    </row>
    <row r="176" spans="1:6" x14ac:dyDescent="0.25">
      <c r="A176" s="76"/>
      <c r="B176" s="145"/>
      <c r="C176" s="77"/>
      <c r="D176" s="78"/>
      <c r="E176" s="79"/>
      <c r="F176" s="79"/>
    </row>
    <row r="177" spans="1:6" x14ac:dyDescent="0.25">
      <c r="A177" s="76"/>
      <c r="B177" s="145"/>
      <c r="C177" s="77"/>
      <c r="D177" s="78"/>
      <c r="E177" s="79"/>
      <c r="F177" s="79"/>
    </row>
    <row r="178" spans="1:6" x14ac:dyDescent="0.25">
      <c r="A178" s="76"/>
      <c r="B178" s="145"/>
      <c r="C178" s="77"/>
      <c r="D178" s="78"/>
      <c r="E178" s="79"/>
      <c r="F178" s="79"/>
    </row>
    <row r="179" spans="1:6" x14ac:dyDescent="0.25">
      <c r="A179" s="76"/>
      <c r="B179" s="145"/>
      <c r="C179" s="77"/>
      <c r="D179" s="78"/>
      <c r="E179" s="79"/>
      <c r="F179" s="79"/>
    </row>
    <row r="180" spans="1:6" x14ac:dyDescent="0.25">
      <c r="A180" s="76"/>
      <c r="B180" s="145"/>
      <c r="C180" s="77"/>
      <c r="D180" s="78"/>
      <c r="E180" s="79"/>
      <c r="F180" s="79"/>
    </row>
    <row r="181" spans="1:6" x14ac:dyDescent="0.25">
      <c r="A181" s="76"/>
      <c r="B181" s="145"/>
      <c r="C181" s="77"/>
      <c r="D181" s="78"/>
      <c r="E181" s="79"/>
      <c r="F181" s="79"/>
    </row>
    <row r="182" spans="1:6" x14ac:dyDescent="0.25">
      <c r="A182" s="76"/>
      <c r="B182" s="145"/>
      <c r="C182" s="77"/>
      <c r="D182" s="78"/>
      <c r="E182" s="79"/>
      <c r="F182" s="79"/>
    </row>
    <row r="183" spans="1:6" x14ac:dyDescent="0.25">
      <c r="A183" s="76"/>
      <c r="B183" s="145"/>
      <c r="C183" s="77"/>
      <c r="D183" s="78"/>
      <c r="E183" s="79"/>
      <c r="F183" s="79"/>
    </row>
    <row r="184" spans="1:6" x14ac:dyDescent="0.25">
      <c r="A184" s="76"/>
      <c r="B184" s="145"/>
      <c r="C184" s="77"/>
      <c r="D184" s="78"/>
      <c r="E184" s="79"/>
      <c r="F184" s="79"/>
    </row>
    <row r="185" spans="1:6" x14ac:dyDescent="0.25">
      <c r="A185" s="76"/>
      <c r="B185" s="145"/>
      <c r="C185" s="77"/>
      <c r="D185" s="78"/>
      <c r="E185" s="79"/>
      <c r="F185" s="79"/>
    </row>
    <row r="186" spans="1:6" x14ac:dyDescent="0.25">
      <c r="A186" s="76"/>
      <c r="B186" s="145"/>
      <c r="C186" s="77"/>
      <c r="D186" s="78"/>
      <c r="E186" s="79"/>
      <c r="F186" s="79"/>
    </row>
    <row r="187" spans="1:6" x14ac:dyDescent="0.25">
      <c r="A187" s="76"/>
      <c r="B187" s="145"/>
      <c r="C187" s="77"/>
      <c r="D187" s="78"/>
      <c r="E187" s="79"/>
      <c r="F187" s="79"/>
    </row>
    <row r="188" spans="1:6" x14ac:dyDescent="0.25">
      <c r="A188" s="76"/>
      <c r="B188" s="145"/>
      <c r="C188" s="77"/>
      <c r="D188" s="78"/>
      <c r="E188" s="79"/>
      <c r="F188" s="79"/>
    </row>
    <row r="189" spans="1:6" x14ac:dyDescent="0.25">
      <c r="A189" s="76"/>
      <c r="B189" s="145"/>
      <c r="C189" s="77"/>
      <c r="D189" s="78"/>
      <c r="E189" s="79"/>
      <c r="F189" s="79"/>
    </row>
    <row r="190" spans="1:6" x14ac:dyDescent="0.25">
      <c r="A190" s="76"/>
      <c r="B190" s="145"/>
      <c r="C190" s="77"/>
      <c r="D190" s="78"/>
      <c r="E190" s="79"/>
      <c r="F190" s="79"/>
    </row>
    <row r="191" spans="1:6" x14ac:dyDescent="0.25">
      <c r="A191" s="76"/>
      <c r="B191" s="145"/>
      <c r="C191" s="77"/>
      <c r="D191" s="78"/>
      <c r="E191" s="79"/>
      <c r="F191" s="79"/>
    </row>
    <row r="192" spans="1:6" x14ac:dyDescent="0.25">
      <c r="A192" s="76"/>
      <c r="B192" s="145"/>
      <c r="C192" s="77"/>
      <c r="D192" s="78"/>
      <c r="E192" s="79"/>
      <c r="F192" s="79"/>
    </row>
    <row r="193" spans="1:6" x14ac:dyDescent="0.25">
      <c r="A193" s="76"/>
      <c r="B193" s="145"/>
      <c r="C193" s="77"/>
      <c r="D193" s="78"/>
      <c r="E193" s="79"/>
      <c r="F193" s="79"/>
    </row>
    <row r="194" spans="1:6" x14ac:dyDescent="0.25">
      <c r="A194" s="76"/>
      <c r="B194" s="145"/>
      <c r="C194" s="77"/>
      <c r="D194" s="78"/>
      <c r="E194" s="79"/>
      <c r="F194" s="79"/>
    </row>
    <row r="195" spans="1:6" x14ac:dyDescent="0.25">
      <c r="A195" s="76"/>
      <c r="B195" s="145"/>
      <c r="C195" s="77"/>
      <c r="D195" s="78"/>
      <c r="E195" s="79"/>
      <c r="F195" s="79"/>
    </row>
    <row r="196" spans="1:6" x14ac:dyDescent="0.25">
      <c r="A196" s="76"/>
      <c r="B196" s="145"/>
      <c r="C196" s="77"/>
      <c r="D196" s="78"/>
      <c r="E196" s="79"/>
      <c r="F196" s="79"/>
    </row>
    <row r="197" spans="1:6" x14ac:dyDescent="0.25">
      <c r="A197" s="76"/>
      <c r="B197" s="145"/>
      <c r="C197" s="77"/>
      <c r="D197" s="78"/>
      <c r="E197" s="79"/>
      <c r="F197" s="79"/>
    </row>
    <row r="198" spans="1:6" x14ac:dyDescent="0.25">
      <c r="A198" s="76"/>
      <c r="B198" s="145"/>
      <c r="C198" s="77"/>
      <c r="D198" s="78"/>
      <c r="E198" s="79"/>
      <c r="F198" s="79"/>
    </row>
    <row r="199" spans="1:6" x14ac:dyDescent="0.25">
      <c r="A199" s="76"/>
      <c r="B199" s="145"/>
      <c r="C199" s="77"/>
      <c r="D199" s="78"/>
      <c r="E199" s="79"/>
      <c r="F199" s="79"/>
    </row>
    <row r="200" spans="1:6" x14ac:dyDescent="0.25">
      <c r="A200" s="76"/>
      <c r="B200" s="145"/>
      <c r="C200" s="77"/>
      <c r="D200" s="78"/>
      <c r="E200" s="79"/>
      <c r="F200" s="79"/>
    </row>
    <row r="201" spans="1:6" x14ac:dyDescent="0.25">
      <c r="A201" s="76"/>
      <c r="B201" s="145"/>
      <c r="C201" s="77"/>
      <c r="D201" s="78"/>
      <c r="E201" s="79"/>
      <c r="F201" s="79"/>
    </row>
    <row r="202" spans="1:6" x14ac:dyDescent="0.25">
      <c r="A202" s="76"/>
      <c r="B202" s="145"/>
      <c r="C202" s="77"/>
      <c r="D202" s="78"/>
      <c r="E202" s="79"/>
      <c r="F202" s="79"/>
    </row>
    <row r="203" spans="1:6" x14ac:dyDescent="0.25">
      <c r="A203" s="76"/>
      <c r="B203" s="145"/>
      <c r="C203" s="77"/>
      <c r="D203" s="78"/>
      <c r="E203" s="79"/>
      <c r="F203" s="79"/>
    </row>
    <row r="204" spans="1:6" x14ac:dyDescent="0.25">
      <c r="A204" s="76"/>
      <c r="B204" s="145"/>
      <c r="C204" s="77"/>
      <c r="D204" s="78"/>
      <c r="E204" s="79"/>
      <c r="F204" s="79"/>
    </row>
    <row r="205" spans="1:6" x14ac:dyDescent="0.25">
      <c r="A205" s="76"/>
      <c r="B205" s="145"/>
      <c r="C205" s="77"/>
      <c r="D205" s="78"/>
      <c r="E205" s="79"/>
      <c r="F205" s="79"/>
    </row>
    <row r="206" spans="1:6" x14ac:dyDescent="0.25">
      <c r="A206" s="76"/>
      <c r="B206" s="145"/>
      <c r="C206" s="77"/>
      <c r="D206" s="78"/>
      <c r="E206" s="79"/>
      <c r="F206" s="79"/>
    </row>
    <row r="207" spans="1:6" x14ac:dyDescent="0.25">
      <c r="A207" s="76"/>
      <c r="B207" s="145"/>
      <c r="C207" s="77"/>
      <c r="D207" s="78"/>
      <c r="E207" s="79"/>
      <c r="F207" s="79"/>
    </row>
    <row r="208" spans="1:6" x14ac:dyDescent="0.25">
      <c r="A208" s="76"/>
      <c r="B208" s="145"/>
      <c r="C208" s="77"/>
      <c r="D208" s="78"/>
      <c r="E208" s="79"/>
      <c r="F208" s="79"/>
    </row>
    <row r="209" spans="1:6" x14ac:dyDescent="0.25">
      <c r="A209" s="76"/>
      <c r="B209" s="145"/>
      <c r="C209" s="77"/>
      <c r="D209" s="78"/>
      <c r="E209" s="79"/>
      <c r="F209" s="79"/>
    </row>
    <row r="210" spans="1:6" x14ac:dyDescent="0.25">
      <c r="A210" s="76"/>
      <c r="B210" s="145"/>
      <c r="C210" s="77"/>
      <c r="D210" s="78"/>
      <c r="E210" s="79"/>
      <c r="F210" s="79"/>
    </row>
    <row r="211" spans="1:6" x14ac:dyDescent="0.25">
      <c r="A211" s="76"/>
      <c r="B211" s="145"/>
      <c r="C211" s="77"/>
      <c r="D211" s="78"/>
      <c r="E211" s="79"/>
      <c r="F211" s="79"/>
    </row>
    <row r="212" spans="1:6" x14ac:dyDescent="0.25">
      <c r="A212" s="76"/>
      <c r="B212" s="145"/>
      <c r="C212" s="77"/>
      <c r="D212" s="78"/>
      <c r="E212" s="79"/>
      <c r="F212" s="79"/>
    </row>
    <row r="213" spans="1:6" x14ac:dyDescent="0.25">
      <c r="A213" s="76"/>
      <c r="B213" s="145"/>
      <c r="C213" s="77"/>
      <c r="D213" s="78"/>
      <c r="E213" s="79"/>
      <c r="F213" s="79"/>
    </row>
    <row r="214" spans="1:6" x14ac:dyDescent="0.25">
      <c r="A214" s="76"/>
      <c r="B214" s="145"/>
      <c r="C214" s="77"/>
      <c r="D214" s="78"/>
      <c r="E214" s="79"/>
      <c r="F214" s="79"/>
    </row>
    <row r="215" spans="1:6" x14ac:dyDescent="0.25">
      <c r="A215" s="76"/>
      <c r="B215" s="145"/>
      <c r="C215" s="77"/>
      <c r="D215" s="78"/>
      <c r="E215" s="79"/>
      <c r="F215" s="79"/>
    </row>
    <row r="216" spans="1:6" x14ac:dyDescent="0.25">
      <c r="A216" s="76"/>
      <c r="B216" s="145"/>
      <c r="C216" s="77"/>
      <c r="D216" s="78"/>
      <c r="E216" s="79"/>
      <c r="F216" s="79"/>
    </row>
    <row r="217" spans="1:6" x14ac:dyDescent="0.25">
      <c r="A217" s="76"/>
      <c r="B217" s="145"/>
      <c r="C217" s="77"/>
      <c r="D217" s="78"/>
      <c r="E217" s="79"/>
      <c r="F217" s="79"/>
    </row>
    <row r="218" spans="1:6" x14ac:dyDescent="0.25">
      <c r="A218" s="76"/>
      <c r="B218" s="145"/>
      <c r="C218" s="77"/>
      <c r="D218" s="78"/>
      <c r="E218" s="79"/>
      <c r="F218" s="79"/>
    </row>
    <row r="219" spans="1:6" x14ac:dyDescent="0.25">
      <c r="A219" s="76"/>
      <c r="B219" s="145"/>
      <c r="C219" s="77"/>
      <c r="D219" s="78"/>
      <c r="E219" s="79"/>
      <c r="F219" s="79"/>
    </row>
    <row r="220" spans="1:6" x14ac:dyDescent="0.25">
      <c r="A220" s="76"/>
      <c r="B220" s="145"/>
      <c r="C220" s="77"/>
      <c r="D220" s="78"/>
      <c r="E220" s="79"/>
      <c r="F220" s="79"/>
    </row>
    <row r="221" spans="1:6" x14ac:dyDescent="0.25">
      <c r="A221" s="76"/>
      <c r="B221" s="145"/>
      <c r="C221" s="77"/>
      <c r="D221" s="78"/>
      <c r="E221" s="79"/>
      <c r="F221" s="79"/>
    </row>
    <row r="222" spans="1:6" x14ac:dyDescent="0.25">
      <c r="A222" s="76"/>
      <c r="B222" s="145"/>
      <c r="C222" s="77"/>
      <c r="D222" s="78"/>
      <c r="E222" s="79"/>
      <c r="F222" s="79"/>
    </row>
    <row r="223" spans="1:6" x14ac:dyDescent="0.25">
      <c r="A223" s="76"/>
      <c r="B223" s="145"/>
      <c r="C223" s="77"/>
      <c r="D223" s="78"/>
      <c r="E223" s="79"/>
      <c r="F223" s="79"/>
    </row>
    <row r="224" spans="1:6" x14ac:dyDescent="0.25">
      <c r="A224" s="76"/>
      <c r="B224" s="145"/>
      <c r="C224" s="77"/>
      <c r="D224" s="78"/>
      <c r="E224" s="79"/>
      <c r="F224" s="79"/>
    </row>
    <row r="225" spans="1:6" x14ac:dyDescent="0.25">
      <c r="A225" s="76"/>
      <c r="B225" s="145"/>
      <c r="C225" s="77"/>
      <c r="D225" s="78"/>
      <c r="E225" s="79"/>
      <c r="F225" s="79"/>
    </row>
    <row r="226" spans="1:6" x14ac:dyDescent="0.25">
      <c r="A226" s="76"/>
      <c r="B226" s="145"/>
      <c r="C226" s="77"/>
      <c r="D226" s="78"/>
      <c r="E226" s="79"/>
      <c r="F226" s="79"/>
    </row>
    <row r="227" spans="1:6" x14ac:dyDescent="0.25">
      <c r="A227" s="76"/>
      <c r="B227" s="145"/>
      <c r="C227" s="77"/>
      <c r="D227" s="78"/>
      <c r="E227" s="79"/>
      <c r="F227" s="79"/>
    </row>
    <row r="228" spans="1:6" x14ac:dyDescent="0.25">
      <c r="A228" s="76"/>
      <c r="B228" s="145"/>
      <c r="C228" s="77"/>
      <c r="D228" s="78"/>
      <c r="E228" s="79"/>
      <c r="F228" s="79"/>
    </row>
    <row r="229" spans="1:6" x14ac:dyDescent="0.25">
      <c r="A229" s="76"/>
      <c r="B229" s="145"/>
      <c r="C229" s="77"/>
      <c r="D229" s="78"/>
      <c r="E229" s="79"/>
      <c r="F229" s="79"/>
    </row>
    <row r="230" spans="1:6" x14ac:dyDescent="0.25">
      <c r="A230" s="76"/>
      <c r="B230" s="145"/>
      <c r="C230" s="77"/>
      <c r="D230" s="78"/>
      <c r="E230" s="79"/>
      <c r="F230" s="79"/>
    </row>
    <row r="231" spans="1:6" x14ac:dyDescent="0.25">
      <c r="A231" s="76"/>
      <c r="B231" s="145"/>
      <c r="C231" s="77"/>
      <c r="D231" s="78"/>
      <c r="E231" s="79"/>
      <c r="F231" s="79"/>
    </row>
    <row r="232" spans="1:6" x14ac:dyDescent="0.25">
      <c r="A232" s="76"/>
      <c r="B232" s="145"/>
      <c r="C232" s="77"/>
      <c r="D232" s="78"/>
      <c r="E232" s="79"/>
      <c r="F232" s="79"/>
    </row>
    <row r="233" spans="1:6" x14ac:dyDescent="0.25">
      <c r="A233" s="76"/>
      <c r="B233" s="145"/>
      <c r="C233" s="77"/>
      <c r="D233" s="78"/>
      <c r="E233" s="79"/>
      <c r="F233" s="79"/>
    </row>
    <row r="234" spans="1:6" x14ac:dyDescent="0.25">
      <c r="A234" s="76"/>
      <c r="B234" s="145"/>
      <c r="C234" s="77"/>
      <c r="D234" s="78"/>
      <c r="E234" s="79"/>
      <c r="F234" s="79"/>
    </row>
    <row r="235" spans="1:6" x14ac:dyDescent="0.25">
      <c r="A235" s="76"/>
      <c r="B235" s="145"/>
      <c r="C235" s="77"/>
      <c r="D235" s="78"/>
      <c r="E235" s="79"/>
      <c r="F235" s="79"/>
    </row>
    <row r="236" spans="1:6" x14ac:dyDescent="0.25">
      <c r="A236" s="76"/>
      <c r="B236" s="145"/>
      <c r="C236" s="77"/>
      <c r="D236" s="78"/>
      <c r="E236" s="79"/>
      <c r="F236" s="79"/>
    </row>
    <row r="237" spans="1:6" x14ac:dyDescent="0.25">
      <c r="A237" s="76"/>
      <c r="B237" s="145"/>
      <c r="C237" s="77"/>
      <c r="D237" s="78"/>
      <c r="E237" s="79"/>
      <c r="F237" s="79"/>
    </row>
    <row r="238" spans="1:6" x14ac:dyDescent="0.25">
      <c r="A238" s="76"/>
      <c r="B238" s="145"/>
      <c r="C238" s="77"/>
      <c r="D238" s="78"/>
      <c r="E238" s="79"/>
      <c r="F238" s="79"/>
    </row>
    <row r="239" spans="1:6" x14ac:dyDescent="0.25">
      <c r="A239" s="76"/>
      <c r="B239" s="145"/>
      <c r="C239" s="77"/>
      <c r="D239" s="78"/>
      <c r="E239" s="79"/>
      <c r="F239" s="79"/>
    </row>
    <row r="240" spans="1:6" x14ac:dyDescent="0.25">
      <c r="A240" s="76"/>
      <c r="B240" s="145"/>
      <c r="C240" s="77"/>
      <c r="D240" s="78"/>
      <c r="E240" s="79"/>
      <c r="F240" s="79"/>
    </row>
    <row r="241" spans="1:6" x14ac:dyDescent="0.25">
      <c r="A241" s="76"/>
      <c r="B241" s="145"/>
      <c r="C241" s="77"/>
      <c r="D241" s="78"/>
      <c r="E241" s="79"/>
      <c r="F241" s="79"/>
    </row>
    <row r="242" spans="1:6" x14ac:dyDescent="0.25">
      <c r="A242" s="76"/>
      <c r="B242" s="145"/>
      <c r="C242" s="77"/>
      <c r="D242" s="78"/>
      <c r="E242" s="79"/>
      <c r="F242" s="79"/>
    </row>
    <row r="243" spans="1:6" x14ac:dyDescent="0.25">
      <c r="A243" s="76"/>
      <c r="B243" s="145"/>
      <c r="C243" s="77"/>
      <c r="D243" s="78"/>
      <c r="E243" s="79"/>
      <c r="F243" s="79"/>
    </row>
    <row r="244" spans="1:6" x14ac:dyDescent="0.25">
      <c r="A244" s="76"/>
      <c r="B244" s="145"/>
      <c r="C244" s="77"/>
      <c r="D244" s="78"/>
      <c r="E244" s="79"/>
      <c r="F244" s="79"/>
    </row>
    <row r="245" spans="1:6" x14ac:dyDescent="0.25">
      <c r="A245" s="76"/>
      <c r="B245" s="145"/>
      <c r="C245" s="77"/>
      <c r="D245" s="78"/>
      <c r="E245" s="79"/>
      <c r="F245" s="79"/>
    </row>
    <row r="246" spans="1:6" x14ac:dyDescent="0.25">
      <c r="A246" s="76"/>
      <c r="B246" s="145"/>
      <c r="C246" s="77"/>
      <c r="D246" s="78"/>
      <c r="E246" s="79"/>
      <c r="F246" s="79"/>
    </row>
    <row r="247" spans="1:6" x14ac:dyDescent="0.25">
      <c r="A247" s="76"/>
      <c r="B247" s="145"/>
      <c r="C247" s="77"/>
      <c r="D247" s="78"/>
      <c r="E247" s="79"/>
      <c r="F247" s="79"/>
    </row>
    <row r="248" spans="1:6" x14ac:dyDescent="0.25">
      <c r="A248" s="76"/>
      <c r="B248" s="145"/>
      <c r="C248" s="77"/>
      <c r="D248" s="78"/>
      <c r="E248" s="79"/>
      <c r="F248" s="79"/>
    </row>
    <row r="249" spans="1:6" x14ac:dyDescent="0.25">
      <c r="A249" s="76"/>
      <c r="B249" s="145"/>
      <c r="C249" s="77"/>
      <c r="D249" s="78"/>
      <c r="E249" s="79"/>
      <c r="F249" s="79"/>
    </row>
    <row r="250" spans="1:6" x14ac:dyDescent="0.25">
      <c r="A250" s="76"/>
      <c r="B250" s="145"/>
      <c r="C250" s="77"/>
      <c r="D250" s="78"/>
      <c r="E250" s="79"/>
      <c r="F250" s="79"/>
    </row>
    <row r="251" spans="1:6" x14ac:dyDescent="0.25">
      <c r="A251" s="76"/>
      <c r="B251" s="145"/>
      <c r="C251" s="77"/>
      <c r="D251" s="78"/>
      <c r="E251" s="79"/>
      <c r="F251" s="79"/>
    </row>
    <row r="252" spans="1:6" x14ac:dyDescent="0.25">
      <c r="A252" s="76"/>
      <c r="B252" s="145"/>
      <c r="C252" s="77"/>
      <c r="D252" s="78"/>
      <c r="E252" s="79"/>
      <c r="F252" s="79"/>
    </row>
    <row r="253" spans="1:6" x14ac:dyDescent="0.25">
      <c r="A253" s="76"/>
      <c r="B253" s="145"/>
      <c r="C253" s="77"/>
      <c r="D253" s="78"/>
      <c r="E253" s="79"/>
      <c r="F253" s="79"/>
    </row>
    <row r="254" spans="1:6" x14ac:dyDescent="0.25">
      <c r="A254" s="76"/>
      <c r="B254" s="145"/>
      <c r="C254" s="77"/>
      <c r="D254" s="78"/>
      <c r="E254" s="79"/>
      <c r="F254" s="79"/>
    </row>
    <row r="255" spans="1:6" x14ac:dyDescent="0.25">
      <c r="A255" s="76"/>
      <c r="B255" s="145"/>
      <c r="C255" s="77"/>
      <c r="D255" s="78"/>
      <c r="E255" s="79"/>
      <c r="F255" s="79"/>
    </row>
    <row r="256" spans="1:6" x14ac:dyDescent="0.25">
      <c r="A256" s="76"/>
      <c r="B256" s="145"/>
      <c r="C256" s="77"/>
      <c r="D256" s="78"/>
      <c r="E256" s="79"/>
      <c r="F256" s="79"/>
    </row>
    <row r="257" spans="1:6" x14ac:dyDescent="0.25">
      <c r="A257" s="76"/>
      <c r="B257" s="145"/>
      <c r="C257" s="77"/>
      <c r="D257" s="78"/>
      <c r="E257" s="79"/>
      <c r="F257" s="79"/>
    </row>
    <row r="258" spans="1:6" x14ac:dyDescent="0.25">
      <c r="A258" s="76"/>
      <c r="B258" s="145"/>
      <c r="C258" s="77"/>
      <c r="D258" s="78"/>
      <c r="E258" s="79"/>
      <c r="F258" s="79"/>
    </row>
    <row r="259" spans="1:6" x14ac:dyDescent="0.25">
      <c r="A259" s="76"/>
      <c r="B259" s="145"/>
      <c r="C259" s="77"/>
      <c r="D259" s="78"/>
      <c r="E259" s="79"/>
      <c r="F259" s="79"/>
    </row>
    <row r="260" spans="1:6" x14ac:dyDescent="0.25">
      <c r="A260" s="76"/>
      <c r="B260" s="145"/>
      <c r="C260" s="77"/>
      <c r="D260" s="78"/>
      <c r="E260" s="79"/>
      <c r="F260" s="79"/>
    </row>
    <row r="261" spans="1:6" x14ac:dyDescent="0.25">
      <c r="A261" s="76"/>
      <c r="B261" s="145"/>
      <c r="C261" s="77"/>
      <c r="D261" s="78"/>
      <c r="E261" s="79"/>
      <c r="F261" s="79"/>
    </row>
    <row r="262" spans="1:6" x14ac:dyDescent="0.25">
      <c r="A262" s="76"/>
      <c r="B262" s="145"/>
      <c r="C262" s="77"/>
      <c r="D262" s="78"/>
      <c r="E262" s="79"/>
      <c r="F262" s="79"/>
    </row>
    <row r="263" spans="1:6" x14ac:dyDescent="0.25">
      <c r="A263" s="76"/>
      <c r="B263" s="145"/>
      <c r="C263" s="77"/>
      <c r="D263" s="78"/>
      <c r="E263" s="79"/>
      <c r="F263" s="79"/>
    </row>
    <row r="264" spans="1:6" x14ac:dyDescent="0.25">
      <c r="A264" s="76"/>
      <c r="B264" s="145"/>
      <c r="C264" s="77"/>
      <c r="D264" s="78"/>
      <c r="E264" s="79"/>
      <c r="F264" s="79"/>
    </row>
    <row r="265" spans="1:6" x14ac:dyDescent="0.25">
      <c r="A265" s="76"/>
      <c r="B265" s="145"/>
      <c r="C265" s="77"/>
      <c r="D265" s="78"/>
      <c r="E265" s="79"/>
      <c r="F265" s="79"/>
    </row>
    <row r="266" spans="1:6" x14ac:dyDescent="0.25">
      <c r="A266" s="76"/>
      <c r="B266" s="145"/>
      <c r="C266" s="77"/>
      <c r="D266" s="78"/>
      <c r="E266" s="79"/>
      <c r="F266" s="79"/>
    </row>
    <row r="267" spans="1:6" x14ac:dyDescent="0.25">
      <c r="A267" s="76"/>
      <c r="B267" s="145"/>
      <c r="C267" s="77"/>
      <c r="D267" s="78"/>
      <c r="E267" s="79"/>
      <c r="F267" s="79"/>
    </row>
    <row r="268" spans="1:6" x14ac:dyDescent="0.25">
      <c r="A268" s="76"/>
      <c r="B268" s="145"/>
      <c r="C268" s="77"/>
      <c r="D268" s="78"/>
      <c r="E268" s="79"/>
      <c r="F268" s="79"/>
    </row>
    <row r="269" spans="1:6" x14ac:dyDescent="0.25">
      <c r="A269" s="76"/>
      <c r="B269" s="145"/>
      <c r="C269" s="77"/>
      <c r="D269" s="78"/>
      <c r="E269" s="79"/>
      <c r="F269" s="79"/>
    </row>
    <row r="270" spans="1:6" x14ac:dyDescent="0.25">
      <c r="A270" s="76"/>
      <c r="B270" s="145"/>
      <c r="C270" s="77"/>
      <c r="D270" s="78"/>
      <c r="E270" s="79"/>
      <c r="F270" s="79"/>
    </row>
    <row r="271" spans="1:6" x14ac:dyDescent="0.25">
      <c r="A271" s="76"/>
      <c r="B271" s="145"/>
      <c r="C271" s="77"/>
      <c r="D271" s="78"/>
      <c r="E271" s="79"/>
      <c r="F271" s="79"/>
    </row>
    <row r="272" spans="1:6" x14ac:dyDescent="0.25">
      <c r="A272" s="76"/>
      <c r="B272" s="145"/>
      <c r="C272" s="77"/>
      <c r="D272" s="78"/>
      <c r="E272" s="79"/>
      <c r="F272" s="79"/>
    </row>
    <row r="273" spans="1:6" x14ac:dyDescent="0.25">
      <c r="A273" s="76"/>
      <c r="B273" s="145"/>
      <c r="C273" s="77"/>
      <c r="D273" s="78"/>
      <c r="E273" s="79"/>
      <c r="F273" s="79"/>
    </row>
    <row r="274" spans="1:6" x14ac:dyDescent="0.25">
      <c r="A274" s="76"/>
      <c r="B274" s="145"/>
      <c r="C274" s="77"/>
      <c r="D274" s="78"/>
      <c r="E274" s="79"/>
      <c r="F274" s="79"/>
    </row>
    <row r="275" spans="1:6" x14ac:dyDescent="0.25">
      <c r="A275" s="76"/>
      <c r="B275" s="145"/>
      <c r="C275" s="77"/>
      <c r="D275" s="78"/>
      <c r="E275" s="79"/>
      <c r="F275" s="79"/>
    </row>
    <row r="276" spans="1:6" x14ac:dyDescent="0.25">
      <c r="A276" s="76"/>
      <c r="B276" s="145"/>
      <c r="C276" s="77"/>
      <c r="D276" s="78"/>
      <c r="E276" s="79"/>
      <c r="F276" s="79"/>
    </row>
    <row r="277" spans="1:6" x14ac:dyDescent="0.25">
      <c r="A277" s="76"/>
      <c r="B277" s="145"/>
      <c r="C277" s="77"/>
      <c r="D277" s="78"/>
      <c r="E277" s="79"/>
      <c r="F277" s="79"/>
    </row>
    <row r="278" spans="1:6" x14ac:dyDescent="0.25">
      <c r="A278" s="76"/>
      <c r="B278" s="145"/>
      <c r="C278" s="77"/>
      <c r="D278" s="78"/>
      <c r="E278" s="79"/>
      <c r="F278" s="79"/>
    </row>
    <row r="279" spans="1:6" x14ac:dyDescent="0.25">
      <c r="A279" s="76"/>
      <c r="B279" s="145"/>
      <c r="C279" s="77"/>
      <c r="D279" s="78"/>
      <c r="E279" s="79"/>
      <c r="F279" s="79"/>
    </row>
    <row r="280" spans="1:6" x14ac:dyDescent="0.25">
      <c r="A280" s="76"/>
      <c r="B280" s="145"/>
      <c r="C280" s="77"/>
      <c r="D280" s="78"/>
      <c r="E280" s="79"/>
      <c r="F280" s="79"/>
    </row>
    <row r="281" spans="1:6" x14ac:dyDescent="0.25">
      <c r="A281" s="76"/>
      <c r="B281" s="145"/>
      <c r="C281" s="77"/>
      <c r="D281" s="78"/>
      <c r="E281" s="79"/>
      <c r="F281" s="79"/>
    </row>
    <row r="282" spans="1:6" x14ac:dyDescent="0.25">
      <c r="A282" s="76"/>
      <c r="B282" s="145"/>
      <c r="C282" s="77"/>
      <c r="D282" s="78"/>
      <c r="E282" s="79"/>
      <c r="F282" s="79"/>
    </row>
    <row r="283" spans="1:6" x14ac:dyDescent="0.25">
      <c r="A283" s="76"/>
      <c r="B283" s="145"/>
      <c r="C283" s="77"/>
      <c r="D283" s="78"/>
      <c r="E283" s="79"/>
      <c r="F283" s="79"/>
    </row>
    <row r="284" spans="1:6" x14ac:dyDescent="0.25">
      <c r="A284" s="76"/>
      <c r="B284" s="145"/>
      <c r="C284" s="77"/>
      <c r="D284" s="78"/>
      <c r="E284" s="79"/>
      <c r="F284" s="79"/>
    </row>
    <row r="285" spans="1:6" x14ac:dyDescent="0.25">
      <c r="A285" s="76"/>
      <c r="B285" s="145"/>
      <c r="C285" s="77"/>
      <c r="D285" s="78"/>
      <c r="E285" s="79"/>
      <c r="F285" s="79"/>
    </row>
    <row r="286" spans="1:6" x14ac:dyDescent="0.25">
      <c r="A286" s="76"/>
      <c r="B286" s="145"/>
      <c r="C286" s="77"/>
      <c r="D286" s="78"/>
      <c r="E286" s="79"/>
      <c r="F286" s="79"/>
    </row>
    <row r="287" spans="1:6" x14ac:dyDescent="0.25">
      <c r="A287" s="76"/>
      <c r="B287" s="145"/>
      <c r="C287" s="77"/>
      <c r="D287" s="78"/>
      <c r="E287" s="79"/>
      <c r="F287" s="79"/>
    </row>
    <row r="288" spans="1:6" x14ac:dyDescent="0.25">
      <c r="A288" s="76"/>
      <c r="B288" s="145"/>
      <c r="C288" s="77"/>
      <c r="D288" s="78"/>
      <c r="E288" s="79"/>
      <c r="F288" s="79"/>
    </row>
    <row r="289" spans="1:6" x14ac:dyDescent="0.25">
      <c r="A289" s="76"/>
      <c r="B289" s="145"/>
      <c r="C289" s="77"/>
      <c r="D289" s="78"/>
      <c r="E289" s="79"/>
      <c r="F289" s="79"/>
    </row>
    <row r="290" spans="1:6" x14ac:dyDescent="0.25">
      <c r="A290" s="76"/>
      <c r="B290" s="145"/>
      <c r="C290" s="77"/>
      <c r="D290" s="78"/>
      <c r="E290" s="79"/>
      <c r="F290" s="79"/>
    </row>
    <row r="291" spans="1:6" x14ac:dyDescent="0.25">
      <c r="A291" s="76"/>
      <c r="B291" s="145"/>
      <c r="C291" s="77"/>
      <c r="D291" s="78"/>
      <c r="E291" s="79"/>
      <c r="F291" s="79"/>
    </row>
    <row r="292" spans="1:6" x14ac:dyDescent="0.25">
      <c r="A292" s="76"/>
      <c r="B292" s="145"/>
      <c r="C292" s="77"/>
      <c r="D292" s="78"/>
      <c r="E292" s="79"/>
      <c r="F292" s="79"/>
    </row>
    <row r="293" spans="1:6" x14ac:dyDescent="0.25">
      <c r="A293" s="76"/>
      <c r="B293" s="145"/>
      <c r="C293" s="77"/>
      <c r="D293" s="78"/>
      <c r="E293" s="79"/>
      <c r="F293" s="79"/>
    </row>
    <row r="294" spans="1:6" x14ac:dyDescent="0.25">
      <c r="A294" s="76"/>
      <c r="B294" s="145"/>
      <c r="C294" s="77"/>
      <c r="D294" s="78"/>
      <c r="E294" s="79"/>
      <c r="F294" s="79"/>
    </row>
    <row r="295" spans="1:6" x14ac:dyDescent="0.25">
      <c r="A295" s="76"/>
      <c r="B295" s="145"/>
      <c r="C295" s="77"/>
      <c r="D295" s="78"/>
      <c r="E295" s="79"/>
      <c r="F295" s="79"/>
    </row>
    <row r="296" spans="1:6" x14ac:dyDescent="0.25">
      <c r="A296" s="76"/>
      <c r="B296" s="145"/>
      <c r="C296" s="77"/>
      <c r="D296" s="78"/>
      <c r="E296" s="79"/>
      <c r="F296" s="79"/>
    </row>
    <row r="297" spans="1:6" x14ac:dyDescent="0.25">
      <c r="A297" s="76"/>
      <c r="B297" s="145"/>
      <c r="C297" s="77"/>
      <c r="D297" s="78"/>
      <c r="E297" s="79"/>
      <c r="F297" s="79"/>
    </row>
    <row r="298" spans="1:6" x14ac:dyDescent="0.25">
      <c r="A298" s="76"/>
      <c r="B298" s="145"/>
      <c r="C298" s="77"/>
      <c r="D298" s="78"/>
      <c r="E298" s="79"/>
      <c r="F298" s="79"/>
    </row>
    <row r="299" spans="1:6" x14ac:dyDescent="0.25">
      <c r="A299" s="76"/>
      <c r="B299" s="145"/>
      <c r="C299" s="77"/>
      <c r="D299" s="78"/>
      <c r="E299" s="79"/>
      <c r="F299" s="79"/>
    </row>
    <row r="300" spans="1:6" x14ac:dyDescent="0.25">
      <c r="A300" s="76"/>
      <c r="B300" s="145"/>
      <c r="C300" s="77"/>
      <c r="D300" s="78"/>
      <c r="E300" s="79"/>
      <c r="F300" s="79"/>
    </row>
    <row r="301" spans="1:6" x14ac:dyDescent="0.25">
      <c r="A301" s="76"/>
      <c r="B301" s="145"/>
      <c r="C301" s="77"/>
      <c r="D301" s="78"/>
      <c r="E301" s="79"/>
      <c r="F301" s="79"/>
    </row>
    <row r="302" spans="1:6" x14ac:dyDescent="0.25">
      <c r="A302" s="76"/>
      <c r="B302" s="145"/>
      <c r="C302" s="77"/>
      <c r="D302" s="78"/>
      <c r="E302" s="79"/>
      <c r="F302" s="79"/>
    </row>
    <row r="303" spans="1:6" x14ac:dyDescent="0.25">
      <c r="A303" s="76"/>
      <c r="B303" s="145"/>
      <c r="C303" s="77"/>
      <c r="D303" s="78"/>
      <c r="E303" s="79"/>
      <c r="F303" s="79"/>
    </row>
    <row r="304" spans="1:6" x14ac:dyDescent="0.25">
      <c r="A304" s="76"/>
      <c r="B304" s="145"/>
      <c r="C304" s="77"/>
      <c r="D304" s="78"/>
      <c r="E304" s="79"/>
      <c r="F304" s="79"/>
    </row>
    <row r="305" spans="1:6" x14ac:dyDescent="0.25">
      <c r="A305" s="76"/>
      <c r="B305" s="145"/>
      <c r="C305" s="77"/>
      <c r="D305" s="78"/>
      <c r="E305" s="79"/>
      <c r="F305" s="79"/>
    </row>
    <row r="306" spans="1:6" x14ac:dyDescent="0.25">
      <c r="A306" s="76"/>
      <c r="B306" s="145"/>
      <c r="C306" s="77"/>
      <c r="D306" s="78"/>
      <c r="E306" s="79"/>
      <c r="F306" s="79"/>
    </row>
    <row r="307" spans="1:6" x14ac:dyDescent="0.25">
      <c r="A307" s="76"/>
      <c r="B307" s="145"/>
      <c r="C307" s="77"/>
      <c r="D307" s="78"/>
      <c r="E307" s="79"/>
      <c r="F307" s="79"/>
    </row>
    <row r="308" spans="1:6" x14ac:dyDescent="0.25">
      <c r="A308" s="76"/>
      <c r="B308" s="145"/>
      <c r="C308" s="77"/>
      <c r="D308" s="78"/>
      <c r="E308" s="79"/>
      <c r="F308" s="79"/>
    </row>
    <row r="309" spans="1:6" x14ac:dyDescent="0.25">
      <c r="A309" s="76"/>
      <c r="B309" s="145"/>
      <c r="C309" s="77"/>
      <c r="D309" s="78"/>
      <c r="E309" s="79"/>
      <c r="F309" s="79"/>
    </row>
    <row r="310" spans="1:6" x14ac:dyDescent="0.25">
      <c r="A310" s="76"/>
      <c r="B310" s="145"/>
      <c r="C310" s="77"/>
      <c r="D310" s="78"/>
      <c r="E310" s="79"/>
      <c r="F310" s="79"/>
    </row>
    <row r="311" spans="1:6" x14ac:dyDescent="0.25">
      <c r="A311" s="76"/>
      <c r="B311" s="145"/>
      <c r="C311" s="77"/>
      <c r="D311" s="78"/>
      <c r="E311" s="79"/>
      <c r="F311" s="79"/>
    </row>
    <row r="312" spans="1:6" x14ac:dyDescent="0.25">
      <c r="A312" s="76"/>
      <c r="B312" s="145"/>
      <c r="C312" s="77"/>
      <c r="D312" s="78"/>
      <c r="E312" s="79"/>
      <c r="F312" s="79"/>
    </row>
    <row r="313" spans="1:6" x14ac:dyDescent="0.25">
      <c r="A313" s="76"/>
      <c r="B313" s="145"/>
      <c r="C313" s="77"/>
      <c r="D313" s="78"/>
      <c r="E313" s="79"/>
      <c r="F313" s="79"/>
    </row>
    <row r="314" spans="1:6" x14ac:dyDescent="0.25">
      <c r="A314" s="76"/>
      <c r="B314" s="145"/>
      <c r="C314" s="77"/>
      <c r="D314" s="78"/>
      <c r="E314" s="79"/>
      <c r="F314" s="79"/>
    </row>
    <row r="315" spans="1:6" x14ac:dyDescent="0.25">
      <c r="A315" s="76"/>
      <c r="B315" s="145"/>
      <c r="C315" s="77"/>
      <c r="D315" s="78"/>
      <c r="E315" s="79"/>
      <c r="F315" s="79"/>
    </row>
    <row r="316" spans="1:6" x14ac:dyDescent="0.25">
      <c r="A316" s="76"/>
      <c r="B316" s="145"/>
      <c r="C316" s="77"/>
      <c r="D316" s="78"/>
      <c r="E316" s="79"/>
      <c r="F316" s="79"/>
    </row>
    <row r="317" spans="1:6" x14ac:dyDescent="0.25">
      <c r="A317" s="76"/>
      <c r="B317" s="145"/>
      <c r="C317" s="77"/>
      <c r="D317" s="78"/>
      <c r="E317" s="79"/>
      <c r="F317" s="79"/>
    </row>
    <row r="318" spans="1:6" x14ac:dyDescent="0.25">
      <c r="A318" s="76"/>
      <c r="B318" s="145"/>
      <c r="C318" s="77"/>
      <c r="D318" s="78"/>
      <c r="E318" s="79"/>
      <c r="F318" s="79"/>
    </row>
    <row r="319" spans="1:6" x14ac:dyDescent="0.25">
      <c r="A319" s="76"/>
      <c r="B319" s="145"/>
      <c r="C319" s="77"/>
      <c r="D319" s="78"/>
      <c r="E319" s="79"/>
      <c r="F319" s="79"/>
    </row>
    <row r="320" spans="1:6" x14ac:dyDescent="0.25">
      <c r="A320" s="76"/>
      <c r="B320" s="145"/>
      <c r="C320" s="77"/>
      <c r="D320" s="78"/>
      <c r="E320" s="79"/>
      <c r="F320" s="79"/>
    </row>
    <row r="321" spans="1:6" x14ac:dyDescent="0.25">
      <c r="A321" s="76"/>
      <c r="B321" s="145"/>
      <c r="C321" s="77"/>
      <c r="D321" s="78"/>
      <c r="E321" s="79"/>
      <c r="F321" s="79"/>
    </row>
    <row r="322" spans="1:6" x14ac:dyDescent="0.25">
      <c r="A322" s="76"/>
      <c r="B322" s="145"/>
      <c r="C322" s="77"/>
      <c r="D322" s="78"/>
      <c r="E322" s="79"/>
      <c r="F322" s="79"/>
    </row>
    <row r="323" spans="1:6" x14ac:dyDescent="0.25">
      <c r="A323" s="76"/>
      <c r="B323" s="145"/>
      <c r="C323" s="77"/>
      <c r="D323" s="78"/>
      <c r="E323" s="79"/>
      <c r="F323" s="79"/>
    </row>
    <row r="324" spans="1:6" x14ac:dyDescent="0.25">
      <c r="A324" s="76"/>
      <c r="B324" s="145"/>
      <c r="C324" s="77"/>
      <c r="D324" s="78"/>
      <c r="E324" s="79"/>
      <c r="F324" s="79"/>
    </row>
    <row r="325" spans="1:6" x14ac:dyDescent="0.25">
      <c r="A325" s="76"/>
      <c r="B325" s="145"/>
      <c r="C325" s="77"/>
      <c r="D325" s="78"/>
      <c r="E325" s="79"/>
      <c r="F325" s="79"/>
    </row>
    <row r="326" spans="1:6" x14ac:dyDescent="0.25">
      <c r="A326" s="76"/>
      <c r="B326" s="145"/>
      <c r="C326" s="77"/>
      <c r="D326" s="78"/>
      <c r="E326" s="79"/>
      <c r="F326" s="79"/>
    </row>
    <row r="327" spans="1:6" x14ac:dyDescent="0.25">
      <c r="A327" s="76"/>
      <c r="B327" s="145"/>
      <c r="C327" s="77"/>
      <c r="D327" s="78"/>
      <c r="E327" s="79"/>
      <c r="F327" s="79"/>
    </row>
    <row r="328" spans="1:6" x14ac:dyDescent="0.25">
      <c r="A328" s="76"/>
      <c r="B328" s="145"/>
      <c r="C328" s="77"/>
      <c r="D328" s="78"/>
      <c r="E328" s="79"/>
      <c r="F328" s="79"/>
    </row>
    <row r="329" spans="1:6" x14ac:dyDescent="0.25">
      <c r="A329" s="76"/>
      <c r="B329" s="145"/>
      <c r="C329" s="77"/>
      <c r="D329" s="78"/>
      <c r="E329" s="79"/>
      <c r="F329" s="79"/>
    </row>
    <row r="330" spans="1:6" x14ac:dyDescent="0.25">
      <c r="A330" s="76"/>
      <c r="B330" s="145"/>
      <c r="C330" s="77"/>
      <c r="D330" s="78"/>
      <c r="E330" s="79"/>
      <c r="F330" s="79"/>
    </row>
    <row r="331" spans="1:6" x14ac:dyDescent="0.25">
      <c r="A331" s="76"/>
      <c r="B331" s="145"/>
      <c r="C331" s="77"/>
      <c r="D331" s="78"/>
      <c r="E331" s="79"/>
      <c r="F331" s="79"/>
    </row>
    <row r="332" spans="1:6" x14ac:dyDescent="0.25">
      <c r="A332" s="76"/>
      <c r="B332" s="145"/>
      <c r="C332" s="77"/>
      <c r="D332" s="78"/>
      <c r="E332" s="79"/>
      <c r="F332" s="79"/>
    </row>
    <row r="333" spans="1:6" x14ac:dyDescent="0.25">
      <c r="A333" s="76"/>
      <c r="B333" s="145"/>
      <c r="C333" s="77"/>
      <c r="D333" s="78"/>
      <c r="E333" s="79"/>
      <c r="F333" s="79"/>
    </row>
    <row r="334" spans="1:6" x14ac:dyDescent="0.25">
      <c r="A334" s="76"/>
      <c r="B334" s="145"/>
      <c r="C334" s="77"/>
      <c r="D334" s="78"/>
      <c r="E334" s="79"/>
      <c r="F334" s="79"/>
    </row>
    <row r="335" spans="1:6" x14ac:dyDescent="0.25">
      <c r="A335" s="76"/>
      <c r="B335" s="145"/>
      <c r="C335" s="77"/>
      <c r="D335" s="78"/>
      <c r="E335" s="79"/>
      <c r="F335" s="79"/>
    </row>
    <row r="336" spans="1:6" x14ac:dyDescent="0.25">
      <c r="A336" s="76"/>
      <c r="B336" s="145"/>
      <c r="C336" s="77"/>
      <c r="D336" s="78"/>
      <c r="E336" s="79"/>
      <c r="F336" s="79"/>
    </row>
    <row r="337" spans="1:6" x14ac:dyDescent="0.25">
      <c r="A337" s="76"/>
      <c r="B337" s="145"/>
      <c r="C337" s="77"/>
      <c r="D337" s="78"/>
      <c r="E337" s="79"/>
      <c r="F337" s="79"/>
    </row>
    <row r="338" spans="1:6" x14ac:dyDescent="0.25">
      <c r="A338" s="76"/>
      <c r="B338" s="145"/>
      <c r="C338" s="77"/>
      <c r="D338" s="78"/>
      <c r="E338" s="79"/>
      <c r="F338" s="79"/>
    </row>
    <row r="339" spans="1:6" x14ac:dyDescent="0.25">
      <c r="A339" s="76"/>
      <c r="B339" s="145"/>
      <c r="C339" s="77"/>
      <c r="D339" s="78"/>
      <c r="E339" s="79"/>
      <c r="F339" s="79"/>
    </row>
    <row r="340" spans="1:6" x14ac:dyDescent="0.25">
      <c r="A340" s="76"/>
      <c r="B340" s="145"/>
      <c r="C340" s="77"/>
      <c r="D340" s="78"/>
      <c r="E340" s="79"/>
      <c r="F340" s="79"/>
    </row>
    <row r="341" spans="1:6" x14ac:dyDescent="0.25">
      <c r="A341" s="76"/>
      <c r="B341" s="145"/>
      <c r="C341" s="77"/>
      <c r="D341" s="78"/>
      <c r="E341" s="79"/>
      <c r="F341" s="79"/>
    </row>
    <row r="342" spans="1:6" x14ac:dyDescent="0.25">
      <c r="A342" s="76"/>
      <c r="B342" s="145"/>
      <c r="C342" s="77"/>
      <c r="D342" s="78"/>
      <c r="E342" s="79"/>
      <c r="F342" s="79"/>
    </row>
    <row r="343" spans="1:6" x14ac:dyDescent="0.25">
      <c r="A343" s="76"/>
      <c r="B343" s="145"/>
      <c r="C343" s="77"/>
      <c r="D343" s="78"/>
      <c r="E343" s="79"/>
      <c r="F343" s="79"/>
    </row>
    <row r="344" spans="1:6" x14ac:dyDescent="0.25">
      <c r="A344" s="76"/>
      <c r="B344" s="145"/>
      <c r="C344" s="77"/>
      <c r="D344" s="78"/>
      <c r="E344" s="79"/>
      <c r="F344" s="79"/>
    </row>
    <row r="345" spans="1:6" x14ac:dyDescent="0.25">
      <c r="A345" s="76"/>
      <c r="B345" s="145"/>
      <c r="C345" s="77"/>
      <c r="D345" s="78"/>
      <c r="E345" s="79"/>
      <c r="F345" s="79"/>
    </row>
    <row r="346" spans="1:6" x14ac:dyDescent="0.25">
      <c r="A346" s="76"/>
      <c r="B346" s="145"/>
      <c r="C346" s="77"/>
      <c r="D346" s="78"/>
      <c r="E346" s="79"/>
      <c r="F346" s="79"/>
    </row>
    <row r="347" spans="1:6" x14ac:dyDescent="0.25">
      <c r="A347" s="76"/>
      <c r="B347" s="145"/>
      <c r="C347" s="77"/>
      <c r="D347" s="78"/>
      <c r="E347" s="79"/>
      <c r="F347" s="79"/>
    </row>
    <row r="348" spans="1:6" x14ac:dyDescent="0.25">
      <c r="A348" s="76"/>
      <c r="B348" s="145"/>
      <c r="C348" s="77"/>
      <c r="D348" s="78"/>
      <c r="E348" s="79"/>
      <c r="F348" s="79"/>
    </row>
    <row r="349" spans="1:6" x14ac:dyDescent="0.25">
      <c r="A349" s="76"/>
      <c r="B349" s="145"/>
      <c r="C349" s="77"/>
      <c r="D349" s="78"/>
      <c r="E349" s="79"/>
      <c r="F349" s="79"/>
    </row>
    <row r="350" spans="1:6" x14ac:dyDescent="0.25">
      <c r="A350" s="76"/>
      <c r="B350" s="145"/>
      <c r="C350" s="77"/>
      <c r="D350" s="78"/>
      <c r="E350" s="79"/>
      <c r="F350" s="79"/>
    </row>
    <row r="351" spans="1:6" x14ac:dyDescent="0.25">
      <c r="A351" s="76"/>
      <c r="B351" s="145"/>
      <c r="C351" s="77"/>
      <c r="D351" s="78"/>
      <c r="E351" s="79"/>
      <c r="F351" s="79"/>
    </row>
    <row r="352" spans="1:6" x14ac:dyDescent="0.25">
      <c r="A352" s="76"/>
      <c r="B352" s="145"/>
      <c r="C352" s="77"/>
      <c r="D352" s="78"/>
      <c r="E352" s="79"/>
      <c r="F352" s="79"/>
    </row>
    <row r="353" spans="1:6" x14ac:dyDescent="0.25">
      <c r="A353" s="76"/>
      <c r="B353" s="145"/>
      <c r="C353" s="77"/>
      <c r="D353" s="78"/>
      <c r="E353" s="79"/>
      <c r="F353" s="79"/>
    </row>
    <row r="354" spans="1:6" x14ac:dyDescent="0.25">
      <c r="A354" s="76"/>
      <c r="B354" s="145"/>
      <c r="C354" s="77"/>
      <c r="D354" s="78"/>
      <c r="E354" s="79"/>
      <c r="F354" s="79"/>
    </row>
    <row r="355" spans="1:6" x14ac:dyDescent="0.25">
      <c r="A355" s="76"/>
      <c r="B355" s="145"/>
      <c r="C355" s="77"/>
      <c r="D355" s="78"/>
      <c r="E355" s="79"/>
      <c r="F355" s="79"/>
    </row>
    <row r="356" spans="1:6" x14ac:dyDescent="0.25">
      <c r="A356" s="76"/>
      <c r="B356" s="145"/>
      <c r="C356" s="77"/>
      <c r="D356" s="78"/>
      <c r="E356" s="79"/>
      <c r="F356" s="79"/>
    </row>
    <row r="357" spans="1:6" x14ac:dyDescent="0.25">
      <c r="A357" s="76"/>
      <c r="B357" s="145"/>
      <c r="C357" s="77"/>
      <c r="D357" s="78"/>
      <c r="E357" s="79"/>
      <c r="F357" s="79"/>
    </row>
    <row r="358" spans="1:6" x14ac:dyDescent="0.25">
      <c r="A358" s="76"/>
      <c r="B358" s="145"/>
      <c r="C358" s="77"/>
      <c r="D358" s="78"/>
      <c r="E358" s="79"/>
      <c r="F358" s="79"/>
    </row>
    <row r="359" spans="1:6" x14ac:dyDescent="0.25">
      <c r="A359" s="76"/>
      <c r="B359" s="145"/>
      <c r="C359" s="77"/>
      <c r="D359" s="78"/>
      <c r="E359" s="79"/>
      <c r="F359" s="79"/>
    </row>
    <row r="360" spans="1:6" x14ac:dyDescent="0.25">
      <c r="A360" s="76"/>
      <c r="B360" s="145"/>
      <c r="C360" s="77"/>
      <c r="D360" s="78"/>
      <c r="E360" s="79"/>
      <c r="F360" s="79"/>
    </row>
    <row r="361" spans="1:6" x14ac:dyDescent="0.25">
      <c r="A361" s="76"/>
      <c r="B361" s="145"/>
      <c r="C361" s="77"/>
      <c r="D361" s="78"/>
      <c r="E361" s="79"/>
      <c r="F361" s="79"/>
    </row>
    <row r="362" spans="1:6" x14ac:dyDescent="0.25">
      <c r="A362" s="76"/>
      <c r="B362" s="145"/>
      <c r="C362" s="77"/>
      <c r="D362" s="78"/>
      <c r="E362" s="79"/>
      <c r="F362" s="79"/>
    </row>
    <row r="363" spans="1:6" x14ac:dyDescent="0.25">
      <c r="A363" s="76"/>
      <c r="B363" s="145"/>
      <c r="C363" s="77"/>
      <c r="D363" s="78"/>
      <c r="E363" s="79"/>
      <c r="F363" s="79"/>
    </row>
    <row r="364" spans="1:6" x14ac:dyDescent="0.25">
      <c r="A364" s="76"/>
      <c r="B364" s="145"/>
      <c r="C364" s="77"/>
      <c r="D364" s="78"/>
      <c r="E364" s="79"/>
      <c r="F364" s="79"/>
    </row>
    <row r="365" spans="1:6" x14ac:dyDescent="0.25">
      <c r="A365" s="76"/>
      <c r="B365" s="145"/>
      <c r="C365" s="77"/>
      <c r="D365" s="78"/>
      <c r="E365" s="79"/>
      <c r="F365" s="79"/>
    </row>
    <row r="366" spans="1:6" x14ac:dyDescent="0.25">
      <c r="A366" s="76"/>
      <c r="B366" s="145"/>
      <c r="C366" s="77"/>
      <c r="D366" s="78"/>
      <c r="E366" s="79"/>
      <c r="F366" s="79"/>
    </row>
    <row r="367" spans="1:6" x14ac:dyDescent="0.25">
      <c r="A367" s="76"/>
      <c r="B367" s="145"/>
      <c r="C367" s="77"/>
      <c r="D367" s="78"/>
      <c r="E367" s="79"/>
      <c r="F367" s="79"/>
    </row>
    <row r="368" spans="1:6" x14ac:dyDescent="0.25">
      <c r="A368" s="76"/>
      <c r="B368" s="145"/>
      <c r="C368" s="77"/>
      <c r="D368" s="78"/>
      <c r="E368" s="79"/>
      <c r="F368" s="79"/>
    </row>
    <row r="369" spans="1:6" x14ac:dyDescent="0.25">
      <c r="A369" s="76"/>
      <c r="B369" s="145"/>
      <c r="C369" s="77"/>
      <c r="D369" s="78"/>
      <c r="E369" s="79"/>
      <c r="F369" s="79"/>
    </row>
    <row r="370" spans="1:6" x14ac:dyDescent="0.25">
      <c r="A370" s="76"/>
      <c r="B370" s="145"/>
      <c r="C370" s="77"/>
      <c r="D370" s="78"/>
      <c r="E370" s="79"/>
      <c r="F370" s="79"/>
    </row>
    <row r="371" spans="1:6" x14ac:dyDescent="0.25">
      <c r="A371" s="76"/>
      <c r="B371" s="145"/>
      <c r="C371" s="77"/>
      <c r="D371" s="78"/>
      <c r="E371" s="79"/>
      <c r="F371" s="79"/>
    </row>
    <row r="372" spans="1:6" x14ac:dyDescent="0.25">
      <c r="A372" s="76"/>
      <c r="B372" s="145"/>
      <c r="C372" s="77"/>
      <c r="D372" s="78"/>
      <c r="E372" s="79"/>
      <c r="F372" s="79"/>
    </row>
    <row r="373" spans="1:6" x14ac:dyDescent="0.25">
      <c r="A373" s="76"/>
      <c r="B373" s="145"/>
      <c r="C373" s="77"/>
      <c r="D373" s="78"/>
      <c r="E373" s="79"/>
      <c r="F373" s="79"/>
    </row>
    <row r="374" spans="1:6" x14ac:dyDescent="0.25">
      <c r="A374" s="76"/>
      <c r="B374" s="145"/>
      <c r="C374" s="77"/>
      <c r="D374" s="78"/>
      <c r="E374" s="79"/>
      <c r="F374" s="79"/>
    </row>
    <row r="375" spans="1:6" x14ac:dyDescent="0.25">
      <c r="A375" s="76"/>
      <c r="B375" s="145"/>
      <c r="C375" s="77"/>
      <c r="D375" s="78"/>
      <c r="E375" s="79"/>
      <c r="F375" s="79"/>
    </row>
    <row r="376" spans="1:6" x14ac:dyDescent="0.25">
      <c r="A376" s="76"/>
      <c r="B376" s="145"/>
      <c r="C376" s="77"/>
      <c r="D376" s="78"/>
      <c r="E376" s="79"/>
      <c r="F376" s="79"/>
    </row>
    <row r="377" spans="1:6" x14ac:dyDescent="0.25">
      <c r="A377" s="76"/>
      <c r="B377" s="145"/>
      <c r="C377" s="77"/>
      <c r="D377" s="78"/>
      <c r="E377" s="79"/>
      <c r="F377" s="79"/>
    </row>
    <row r="378" spans="1:6" x14ac:dyDescent="0.25">
      <c r="A378" s="76"/>
      <c r="B378" s="145"/>
      <c r="C378" s="77"/>
      <c r="D378" s="78"/>
      <c r="E378" s="79"/>
      <c r="F378" s="79"/>
    </row>
    <row r="379" spans="1:6" x14ac:dyDescent="0.25">
      <c r="A379" s="76"/>
      <c r="B379" s="145"/>
      <c r="C379" s="77"/>
      <c r="D379" s="78"/>
      <c r="E379" s="79"/>
      <c r="F379" s="79"/>
    </row>
    <row r="380" spans="1:6" x14ac:dyDescent="0.25">
      <c r="A380" s="76"/>
      <c r="B380" s="145"/>
      <c r="C380" s="77"/>
      <c r="D380" s="78"/>
      <c r="E380" s="79"/>
      <c r="F380" s="79"/>
    </row>
    <row r="381" spans="1:6" x14ac:dyDescent="0.25">
      <c r="A381" s="76"/>
      <c r="B381" s="145"/>
      <c r="C381" s="77"/>
      <c r="D381" s="78"/>
      <c r="E381" s="79"/>
      <c r="F381" s="79"/>
    </row>
    <row r="382" spans="1:6" x14ac:dyDescent="0.25">
      <c r="A382" s="76"/>
      <c r="B382" s="145"/>
      <c r="C382" s="77"/>
      <c r="D382" s="78"/>
      <c r="E382" s="79"/>
      <c r="F382" s="79"/>
    </row>
    <row r="383" spans="1:6" x14ac:dyDescent="0.25">
      <c r="A383" s="76"/>
      <c r="B383" s="145"/>
      <c r="C383" s="77"/>
      <c r="D383" s="78"/>
      <c r="E383" s="79"/>
      <c r="F383" s="79"/>
    </row>
    <row r="384" spans="1:6" x14ac:dyDescent="0.25">
      <c r="A384" s="76"/>
      <c r="B384" s="145"/>
      <c r="C384" s="77"/>
      <c r="D384" s="78"/>
      <c r="E384" s="79"/>
      <c r="F384" s="79"/>
    </row>
    <row r="385" spans="1:6" x14ac:dyDescent="0.25">
      <c r="A385" s="76"/>
      <c r="B385" s="145"/>
      <c r="C385" s="77"/>
      <c r="D385" s="78"/>
      <c r="E385" s="79"/>
      <c r="F385" s="79"/>
    </row>
    <row r="386" spans="1:6" x14ac:dyDescent="0.25">
      <c r="A386" s="76"/>
      <c r="B386" s="145"/>
      <c r="C386" s="77"/>
      <c r="D386" s="78"/>
      <c r="E386" s="79"/>
      <c r="F386" s="79"/>
    </row>
    <row r="387" spans="1:6" x14ac:dyDescent="0.25">
      <c r="A387" s="76"/>
      <c r="B387" s="145"/>
      <c r="C387" s="77"/>
      <c r="D387" s="78"/>
      <c r="E387" s="79"/>
      <c r="F387" s="79"/>
    </row>
    <row r="388" spans="1:6" x14ac:dyDescent="0.25">
      <c r="A388" s="76"/>
      <c r="B388" s="145"/>
      <c r="C388" s="77"/>
      <c r="D388" s="78"/>
      <c r="E388" s="79"/>
      <c r="F388" s="79"/>
    </row>
    <row r="389" spans="1:6" x14ac:dyDescent="0.25">
      <c r="A389" s="76"/>
      <c r="B389" s="145"/>
      <c r="C389" s="77"/>
      <c r="D389" s="78"/>
      <c r="E389" s="79"/>
      <c r="F389" s="79"/>
    </row>
    <row r="390" spans="1:6" x14ac:dyDescent="0.25">
      <c r="A390" s="76"/>
      <c r="B390" s="145"/>
      <c r="C390" s="77"/>
      <c r="D390" s="78"/>
      <c r="E390" s="79"/>
      <c r="F390" s="79"/>
    </row>
    <row r="391" spans="1:6" x14ac:dyDescent="0.25">
      <c r="A391" s="76"/>
      <c r="B391" s="145"/>
      <c r="C391" s="77"/>
      <c r="D391" s="78"/>
      <c r="E391" s="79"/>
      <c r="F391" s="79"/>
    </row>
    <row r="392" spans="1:6" x14ac:dyDescent="0.25">
      <c r="A392" s="76"/>
      <c r="B392" s="145"/>
      <c r="C392" s="77"/>
      <c r="D392" s="78"/>
      <c r="E392" s="79"/>
      <c r="F392" s="79"/>
    </row>
    <row r="393" spans="1:6" x14ac:dyDescent="0.25">
      <c r="A393" s="76"/>
      <c r="B393" s="145"/>
      <c r="C393" s="77"/>
      <c r="D393" s="78"/>
      <c r="E393" s="79"/>
      <c r="F393" s="79"/>
    </row>
    <row r="394" spans="1:6" x14ac:dyDescent="0.25">
      <c r="A394" s="76"/>
      <c r="B394" s="145"/>
      <c r="C394" s="77"/>
      <c r="D394" s="78"/>
      <c r="E394" s="79"/>
      <c r="F394" s="79"/>
    </row>
    <row r="395" spans="1:6" x14ac:dyDescent="0.25">
      <c r="A395" s="76"/>
      <c r="B395" s="145"/>
      <c r="C395" s="77"/>
      <c r="D395" s="78"/>
      <c r="E395" s="79"/>
      <c r="F395" s="79"/>
    </row>
    <row r="396" spans="1:6" x14ac:dyDescent="0.25">
      <c r="A396" s="76"/>
      <c r="B396" s="145"/>
      <c r="C396" s="77"/>
      <c r="D396" s="78"/>
      <c r="E396" s="79"/>
      <c r="F396" s="79"/>
    </row>
    <row r="397" spans="1:6" x14ac:dyDescent="0.25">
      <c r="A397" s="76"/>
      <c r="B397" s="145"/>
      <c r="C397" s="77"/>
      <c r="D397" s="78"/>
      <c r="E397" s="79"/>
      <c r="F397" s="79"/>
    </row>
    <row r="398" spans="1:6" x14ac:dyDescent="0.25">
      <c r="A398" s="76"/>
      <c r="B398" s="145"/>
      <c r="C398" s="77"/>
      <c r="D398" s="78"/>
      <c r="E398" s="79"/>
      <c r="F398" s="79"/>
    </row>
    <row r="399" spans="1:6" x14ac:dyDescent="0.25">
      <c r="A399" s="76"/>
      <c r="B399" s="145"/>
      <c r="C399" s="77"/>
      <c r="D399" s="78"/>
      <c r="E399" s="79"/>
      <c r="F399" s="79"/>
    </row>
    <row r="400" spans="1:6" x14ac:dyDescent="0.25">
      <c r="A400" s="76"/>
      <c r="B400" s="145"/>
      <c r="C400" s="77"/>
      <c r="D400" s="78"/>
      <c r="E400" s="79"/>
      <c r="F400" s="79"/>
    </row>
    <row r="401" spans="1:6" x14ac:dyDescent="0.25">
      <c r="A401" s="76"/>
      <c r="B401" s="145"/>
      <c r="C401" s="77"/>
      <c r="D401" s="78"/>
      <c r="E401" s="79"/>
      <c r="F401" s="79"/>
    </row>
    <row r="402" spans="1:6" x14ac:dyDescent="0.25">
      <c r="A402" s="76"/>
      <c r="B402" s="145"/>
      <c r="C402" s="77"/>
      <c r="D402" s="78"/>
      <c r="E402" s="79"/>
      <c r="F402" s="79"/>
    </row>
    <row r="403" spans="1:6" x14ac:dyDescent="0.25">
      <c r="A403" s="76"/>
      <c r="B403" s="145"/>
      <c r="C403" s="77"/>
      <c r="D403" s="78"/>
      <c r="E403" s="79"/>
      <c r="F403" s="79"/>
    </row>
    <row r="404" spans="1:6" x14ac:dyDescent="0.25">
      <c r="A404" s="76"/>
      <c r="B404" s="145"/>
      <c r="C404" s="77"/>
      <c r="D404" s="78"/>
      <c r="E404" s="79"/>
      <c r="F404" s="79"/>
    </row>
    <row r="405" spans="1:6" x14ac:dyDescent="0.25">
      <c r="A405" s="76"/>
      <c r="B405" s="145"/>
      <c r="C405" s="77"/>
      <c r="D405" s="78"/>
      <c r="E405" s="79"/>
      <c r="F405" s="79"/>
    </row>
    <row r="406" spans="1:6" x14ac:dyDescent="0.25">
      <c r="A406" s="76"/>
      <c r="B406" s="145"/>
      <c r="C406" s="77"/>
      <c r="D406" s="78"/>
      <c r="E406" s="79"/>
      <c r="F406" s="79"/>
    </row>
    <row r="407" spans="1:6" x14ac:dyDescent="0.25">
      <c r="A407" s="76"/>
      <c r="B407" s="145"/>
      <c r="C407" s="77"/>
      <c r="D407" s="78"/>
      <c r="E407" s="79"/>
      <c r="F407" s="79"/>
    </row>
    <row r="408" spans="1:6" x14ac:dyDescent="0.25">
      <c r="A408" s="76"/>
      <c r="B408" s="145"/>
      <c r="C408" s="77"/>
      <c r="D408" s="78"/>
      <c r="E408" s="79"/>
      <c r="F408" s="79"/>
    </row>
    <row r="409" spans="1:6" x14ac:dyDescent="0.25">
      <c r="A409" s="76"/>
      <c r="B409" s="145"/>
      <c r="C409" s="77"/>
      <c r="D409" s="78"/>
      <c r="E409" s="79"/>
      <c r="F409" s="79"/>
    </row>
    <row r="410" spans="1:6" x14ac:dyDescent="0.25">
      <c r="A410" s="76"/>
      <c r="B410" s="145"/>
      <c r="C410" s="77"/>
      <c r="D410" s="78"/>
      <c r="E410" s="79"/>
      <c r="F410" s="79"/>
    </row>
    <row r="411" spans="1:6" x14ac:dyDescent="0.25">
      <c r="A411" s="76"/>
      <c r="B411" s="145"/>
      <c r="C411" s="77"/>
      <c r="D411" s="78"/>
      <c r="E411" s="79"/>
      <c r="F411" s="79"/>
    </row>
    <row r="412" spans="1:6" x14ac:dyDescent="0.25">
      <c r="A412" s="76"/>
      <c r="B412" s="145"/>
      <c r="C412" s="77"/>
      <c r="D412" s="78"/>
      <c r="E412" s="79"/>
      <c r="F412" s="79"/>
    </row>
    <row r="413" spans="1:6" x14ac:dyDescent="0.25">
      <c r="A413" s="76"/>
      <c r="B413" s="145"/>
      <c r="C413" s="77"/>
      <c r="D413" s="78"/>
      <c r="E413" s="79"/>
      <c r="F413" s="79"/>
    </row>
    <row r="414" spans="1:6" x14ac:dyDescent="0.25">
      <c r="A414" s="76"/>
      <c r="B414" s="145"/>
      <c r="C414" s="77"/>
      <c r="D414" s="78"/>
      <c r="E414" s="79"/>
      <c r="F414" s="79"/>
    </row>
    <row r="415" spans="1:6" x14ac:dyDescent="0.25">
      <c r="A415" s="76"/>
      <c r="B415" s="145"/>
      <c r="C415" s="77"/>
      <c r="D415" s="78"/>
      <c r="E415" s="79"/>
      <c r="F415" s="79"/>
    </row>
    <row r="416" spans="1:6" x14ac:dyDescent="0.25">
      <c r="A416" s="76"/>
      <c r="B416" s="145"/>
      <c r="C416" s="77"/>
      <c r="D416" s="78"/>
      <c r="E416" s="79"/>
      <c r="F416" s="79"/>
    </row>
    <row r="417" spans="1:6" x14ac:dyDescent="0.25">
      <c r="A417" s="76"/>
      <c r="B417" s="145"/>
      <c r="C417" s="77"/>
      <c r="D417" s="78"/>
      <c r="E417" s="79"/>
      <c r="F417" s="79"/>
    </row>
    <row r="418" spans="1:6" x14ac:dyDescent="0.25">
      <c r="A418" s="76"/>
      <c r="B418" s="145"/>
      <c r="C418" s="77"/>
      <c r="D418" s="78"/>
      <c r="E418" s="79"/>
      <c r="F418" s="79"/>
    </row>
    <row r="419" spans="1:6" x14ac:dyDescent="0.25">
      <c r="A419" s="76"/>
      <c r="B419" s="145"/>
      <c r="C419" s="77"/>
      <c r="D419" s="78"/>
      <c r="E419" s="79"/>
      <c r="F419" s="79"/>
    </row>
    <row r="420" spans="1:6" x14ac:dyDescent="0.25">
      <c r="A420" s="76"/>
      <c r="B420" s="145"/>
      <c r="C420" s="77"/>
      <c r="D420" s="78"/>
      <c r="E420" s="79"/>
      <c r="F420" s="79"/>
    </row>
    <row r="421" spans="1:6" x14ac:dyDescent="0.25">
      <c r="A421" s="76"/>
      <c r="B421" s="145"/>
      <c r="C421" s="77"/>
      <c r="D421" s="78"/>
      <c r="E421" s="79"/>
      <c r="F421" s="79"/>
    </row>
    <row r="422" spans="1:6" x14ac:dyDescent="0.25">
      <c r="A422" s="76"/>
      <c r="B422" s="145"/>
      <c r="C422" s="77"/>
      <c r="D422" s="78"/>
      <c r="E422" s="79"/>
      <c r="F422" s="79"/>
    </row>
    <row r="423" spans="1:6" x14ac:dyDescent="0.25">
      <c r="A423" s="76"/>
      <c r="B423" s="145"/>
      <c r="C423" s="77"/>
      <c r="D423" s="78"/>
      <c r="E423" s="79"/>
      <c r="F423" s="79"/>
    </row>
    <row r="424" spans="1:6" x14ac:dyDescent="0.25">
      <c r="A424" s="76"/>
      <c r="B424" s="145"/>
      <c r="C424" s="77"/>
      <c r="D424" s="78"/>
      <c r="E424" s="79"/>
      <c r="F424" s="79"/>
    </row>
    <row r="425" spans="1:6" x14ac:dyDescent="0.25">
      <c r="A425" s="76"/>
      <c r="B425" s="145"/>
      <c r="C425" s="77"/>
      <c r="D425" s="78"/>
      <c r="E425" s="79"/>
      <c r="F425" s="79"/>
    </row>
    <row r="426" spans="1:6" x14ac:dyDescent="0.25">
      <c r="A426" s="76"/>
      <c r="B426" s="145"/>
      <c r="C426" s="77"/>
      <c r="D426" s="78"/>
      <c r="E426" s="79"/>
      <c r="F426" s="79"/>
    </row>
    <row r="427" spans="1:6" x14ac:dyDescent="0.25">
      <c r="A427" s="76"/>
      <c r="B427" s="145"/>
      <c r="C427" s="77"/>
      <c r="D427" s="78"/>
      <c r="E427" s="79"/>
      <c r="F427" s="79"/>
    </row>
    <row r="428" spans="1:6" x14ac:dyDescent="0.25">
      <c r="A428" s="76"/>
      <c r="B428" s="145"/>
      <c r="C428" s="77"/>
      <c r="D428" s="78"/>
      <c r="E428" s="79"/>
      <c r="F428" s="79"/>
    </row>
    <row r="429" spans="1:6" x14ac:dyDescent="0.25">
      <c r="A429" s="76"/>
      <c r="B429" s="145"/>
      <c r="C429" s="77"/>
      <c r="D429" s="78"/>
      <c r="E429" s="79"/>
      <c r="F429" s="79"/>
    </row>
    <row r="430" spans="1:6" x14ac:dyDescent="0.25">
      <c r="A430" s="76"/>
      <c r="B430" s="145"/>
      <c r="C430" s="77"/>
      <c r="D430" s="78"/>
      <c r="E430" s="79"/>
      <c r="F430" s="79"/>
    </row>
    <row r="431" spans="1:6" x14ac:dyDescent="0.25">
      <c r="A431" s="76"/>
      <c r="B431" s="145"/>
      <c r="C431" s="77"/>
      <c r="D431" s="78"/>
      <c r="E431" s="79"/>
      <c r="F431" s="79"/>
    </row>
    <row r="432" spans="1:6" x14ac:dyDescent="0.25">
      <c r="A432" s="76"/>
      <c r="B432" s="145"/>
      <c r="C432" s="77"/>
      <c r="D432" s="78"/>
      <c r="E432" s="79"/>
      <c r="F432" s="79"/>
    </row>
    <row r="433" spans="1:6" x14ac:dyDescent="0.25">
      <c r="A433" s="76"/>
      <c r="B433" s="145"/>
      <c r="C433" s="77"/>
      <c r="D433" s="78"/>
      <c r="E433" s="79"/>
      <c r="F433" s="79"/>
    </row>
    <row r="434" spans="1:6" x14ac:dyDescent="0.25">
      <c r="A434" s="76"/>
      <c r="B434" s="145"/>
      <c r="C434" s="77"/>
      <c r="D434" s="78"/>
      <c r="E434" s="79"/>
      <c r="F434" s="79"/>
    </row>
    <row r="435" spans="1:6" x14ac:dyDescent="0.25">
      <c r="A435" s="76"/>
      <c r="B435" s="145"/>
      <c r="C435" s="77"/>
      <c r="D435" s="78"/>
      <c r="E435" s="79"/>
      <c r="F435" s="79"/>
    </row>
    <row r="436" spans="1:6" x14ac:dyDescent="0.25">
      <c r="A436" s="76"/>
      <c r="B436" s="145"/>
      <c r="C436" s="77"/>
      <c r="D436" s="78"/>
      <c r="E436" s="79"/>
      <c r="F436" s="79"/>
    </row>
    <row r="437" spans="1:6" x14ac:dyDescent="0.25">
      <c r="A437" s="76"/>
      <c r="B437" s="145"/>
      <c r="C437" s="77"/>
      <c r="D437" s="78"/>
      <c r="E437" s="79"/>
      <c r="F437" s="79"/>
    </row>
    <row r="438" spans="1:6" x14ac:dyDescent="0.25">
      <c r="A438" s="76"/>
      <c r="B438" s="145"/>
      <c r="C438" s="77"/>
      <c r="D438" s="78"/>
      <c r="E438" s="79"/>
      <c r="F438" s="79"/>
    </row>
    <row r="439" spans="1:6" x14ac:dyDescent="0.25">
      <c r="A439" s="76"/>
      <c r="B439" s="145"/>
      <c r="C439" s="77"/>
      <c r="D439" s="78"/>
      <c r="E439" s="79"/>
      <c r="F439" s="79"/>
    </row>
    <row r="440" spans="1:6" x14ac:dyDescent="0.25">
      <c r="A440" s="76"/>
      <c r="B440" s="145"/>
      <c r="C440" s="77"/>
      <c r="D440" s="78"/>
      <c r="E440" s="79"/>
      <c r="F440" s="79"/>
    </row>
    <row r="441" spans="1:6" x14ac:dyDescent="0.25">
      <c r="A441" s="76"/>
      <c r="B441" s="145"/>
      <c r="C441" s="77"/>
      <c r="D441" s="78"/>
      <c r="E441" s="79"/>
      <c r="F441" s="79"/>
    </row>
    <row r="442" spans="1:6" x14ac:dyDescent="0.25">
      <c r="A442" s="76"/>
      <c r="B442" s="145"/>
      <c r="C442" s="77"/>
      <c r="D442" s="78"/>
      <c r="E442" s="79"/>
      <c r="F442" s="79"/>
    </row>
    <row r="443" spans="1:6" x14ac:dyDescent="0.25">
      <c r="A443" s="76"/>
      <c r="B443" s="145"/>
      <c r="C443" s="77"/>
      <c r="D443" s="78"/>
      <c r="E443" s="79"/>
      <c r="F443" s="79"/>
    </row>
    <row r="444" spans="1:6" x14ac:dyDescent="0.25">
      <c r="A444" s="76"/>
      <c r="B444" s="145"/>
      <c r="C444" s="77"/>
      <c r="D444" s="78"/>
      <c r="E444" s="79"/>
      <c r="F444" s="79"/>
    </row>
    <row r="445" spans="1:6" x14ac:dyDescent="0.25">
      <c r="A445" s="76"/>
      <c r="B445" s="145"/>
      <c r="C445" s="77"/>
      <c r="D445" s="78"/>
      <c r="E445" s="79"/>
      <c r="F445" s="79"/>
    </row>
    <row r="446" spans="1:6" x14ac:dyDescent="0.25">
      <c r="A446" s="76"/>
      <c r="B446" s="145"/>
      <c r="C446" s="77"/>
      <c r="D446" s="78"/>
      <c r="E446" s="79"/>
      <c r="F446" s="79"/>
    </row>
    <row r="447" spans="1:6" x14ac:dyDescent="0.25">
      <c r="A447" s="76"/>
      <c r="B447" s="145"/>
      <c r="C447" s="77"/>
      <c r="D447" s="78"/>
      <c r="E447" s="79"/>
      <c r="F447" s="79"/>
    </row>
    <row r="448" spans="1:6" x14ac:dyDescent="0.25">
      <c r="A448" s="76"/>
      <c r="B448" s="145"/>
      <c r="C448" s="77"/>
      <c r="D448" s="78"/>
      <c r="E448" s="79"/>
      <c r="F448" s="79"/>
    </row>
    <row r="449" spans="1:6" x14ac:dyDescent="0.25">
      <c r="A449" s="76"/>
      <c r="B449" s="145"/>
      <c r="C449" s="77"/>
      <c r="D449" s="78"/>
      <c r="E449" s="79"/>
      <c r="F449" s="79"/>
    </row>
    <row r="450" spans="1:6" x14ac:dyDescent="0.25">
      <c r="A450" s="76"/>
      <c r="B450" s="145"/>
      <c r="C450" s="77"/>
      <c r="D450" s="78"/>
      <c r="E450" s="79"/>
      <c r="F450" s="79"/>
    </row>
    <row r="451" spans="1:6" x14ac:dyDescent="0.25">
      <c r="A451" s="76"/>
      <c r="B451" s="145"/>
      <c r="C451" s="77"/>
      <c r="D451" s="78"/>
      <c r="E451" s="79"/>
      <c r="F451" s="79"/>
    </row>
    <row r="452" spans="1:6" x14ac:dyDescent="0.25">
      <c r="A452" s="76"/>
      <c r="B452" s="145"/>
      <c r="C452" s="77"/>
      <c r="D452" s="78"/>
      <c r="E452" s="79"/>
      <c r="F452" s="79"/>
    </row>
    <row r="453" spans="1:6" x14ac:dyDescent="0.25">
      <c r="A453" s="76"/>
      <c r="B453" s="145"/>
      <c r="C453" s="77"/>
      <c r="D453" s="78"/>
      <c r="E453" s="79"/>
      <c r="F453" s="79"/>
    </row>
    <row r="454" spans="1:6" x14ac:dyDescent="0.25">
      <c r="A454" s="76"/>
      <c r="B454" s="145"/>
      <c r="C454" s="77"/>
      <c r="D454" s="78"/>
      <c r="E454" s="79"/>
      <c r="F454" s="79"/>
    </row>
    <row r="455" spans="1:6" x14ac:dyDescent="0.25">
      <c r="A455" s="76"/>
      <c r="B455" s="145"/>
      <c r="C455" s="77"/>
      <c r="D455" s="78"/>
      <c r="E455" s="79"/>
      <c r="F455" s="79"/>
    </row>
    <row r="456" spans="1:6" x14ac:dyDescent="0.25">
      <c r="A456" s="76"/>
      <c r="B456" s="145"/>
      <c r="C456" s="77"/>
      <c r="D456" s="78"/>
      <c r="E456" s="79"/>
      <c r="F456" s="79"/>
    </row>
    <row r="457" spans="1:6" x14ac:dyDescent="0.25">
      <c r="A457" s="76"/>
      <c r="B457" s="145"/>
      <c r="C457" s="77"/>
      <c r="D457" s="78"/>
      <c r="E457" s="79"/>
      <c r="F457" s="79"/>
    </row>
    <row r="458" spans="1:6" x14ac:dyDescent="0.25">
      <c r="A458" s="76"/>
      <c r="B458" s="145"/>
      <c r="C458" s="77"/>
      <c r="D458" s="78"/>
      <c r="E458" s="79"/>
      <c r="F458" s="79"/>
    </row>
    <row r="459" spans="1:6" x14ac:dyDescent="0.25">
      <c r="A459" s="76"/>
      <c r="B459" s="145"/>
      <c r="C459" s="77"/>
      <c r="D459" s="78"/>
      <c r="E459" s="79"/>
      <c r="F459" s="79"/>
    </row>
    <row r="460" spans="1:6" x14ac:dyDescent="0.25">
      <c r="A460" s="76"/>
      <c r="B460" s="145"/>
      <c r="C460" s="77"/>
      <c r="D460" s="78"/>
      <c r="E460" s="79"/>
      <c r="F460" s="79"/>
    </row>
    <row r="461" spans="1:6" x14ac:dyDescent="0.25">
      <c r="A461" s="76"/>
      <c r="B461" s="145"/>
      <c r="C461" s="77"/>
      <c r="D461" s="78"/>
      <c r="E461" s="79"/>
      <c r="F461" s="79"/>
    </row>
    <row r="462" spans="1:6" x14ac:dyDescent="0.25">
      <c r="A462" s="76"/>
      <c r="B462" s="145"/>
      <c r="C462" s="77"/>
      <c r="D462" s="78"/>
      <c r="E462" s="79"/>
      <c r="F462" s="79"/>
    </row>
    <row r="463" spans="1:6" x14ac:dyDescent="0.25">
      <c r="A463" s="76"/>
      <c r="B463" s="145"/>
      <c r="C463" s="77"/>
      <c r="D463" s="78"/>
      <c r="E463" s="79"/>
      <c r="F463" s="79"/>
    </row>
    <row r="464" spans="1:6" x14ac:dyDescent="0.25">
      <c r="A464" s="76"/>
      <c r="B464" s="145"/>
      <c r="C464" s="77"/>
      <c r="D464" s="78"/>
      <c r="E464" s="79"/>
      <c r="F464" s="79"/>
    </row>
    <row r="465" spans="1:6" x14ac:dyDescent="0.25">
      <c r="A465" s="76"/>
      <c r="B465" s="145"/>
      <c r="C465" s="77"/>
      <c r="D465" s="78"/>
      <c r="E465" s="79"/>
      <c r="F465" s="79"/>
    </row>
    <row r="466" spans="1:6" x14ac:dyDescent="0.25">
      <c r="A466" s="76"/>
      <c r="B466" s="145"/>
      <c r="C466" s="77"/>
      <c r="D466" s="78"/>
      <c r="E466" s="79"/>
      <c r="F466" s="79"/>
    </row>
    <row r="467" spans="1:6" x14ac:dyDescent="0.25">
      <c r="A467" s="76"/>
      <c r="B467" s="145"/>
      <c r="C467" s="77"/>
      <c r="D467" s="78"/>
      <c r="E467" s="79"/>
      <c r="F467" s="79"/>
    </row>
    <row r="468" spans="1:6" x14ac:dyDescent="0.25">
      <c r="A468" s="76"/>
      <c r="B468" s="145"/>
      <c r="C468" s="77"/>
      <c r="D468" s="78"/>
      <c r="E468" s="79"/>
      <c r="F468" s="79"/>
    </row>
    <row r="469" spans="1:6" x14ac:dyDescent="0.25">
      <c r="A469" s="76"/>
      <c r="B469" s="145"/>
      <c r="C469" s="77"/>
      <c r="D469" s="78"/>
      <c r="E469" s="79"/>
      <c r="F469" s="79"/>
    </row>
    <row r="470" spans="1:6" x14ac:dyDescent="0.25">
      <c r="A470" s="76"/>
      <c r="B470" s="145"/>
      <c r="C470" s="77"/>
      <c r="D470" s="78"/>
      <c r="E470" s="79"/>
      <c r="F470" s="79"/>
    </row>
    <row r="471" spans="1:6" x14ac:dyDescent="0.25">
      <c r="A471" s="76"/>
      <c r="B471" s="145"/>
      <c r="C471" s="77"/>
      <c r="D471" s="78"/>
      <c r="E471" s="79"/>
      <c r="F471" s="79"/>
    </row>
    <row r="472" spans="1:6" x14ac:dyDescent="0.25">
      <c r="A472" s="76"/>
      <c r="B472" s="145"/>
      <c r="C472" s="77"/>
      <c r="D472" s="78"/>
      <c r="E472" s="79"/>
      <c r="F472" s="79"/>
    </row>
    <row r="473" spans="1:6" x14ac:dyDescent="0.25">
      <c r="A473" s="76"/>
      <c r="B473" s="145"/>
      <c r="C473" s="77"/>
      <c r="D473" s="78"/>
      <c r="E473" s="79"/>
      <c r="F473" s="79"/>
    </row>
    <row r="474" spans="1:6" x14ac:dyDescent="0.25">
      <c r="A474" s="76"/>
      <c r="B474" s="145"/>
      <c r="C474" s="77"/>
      <c r="D474" s="78"/>
      <c r="E474" s="79"/>
      <c r="F474" s="79"/>
    </row>
    <row r="475" spans="1:6" x14ac:dyDescent="0.25">
      <c r="A475" s="76"/>
      <c r="B475" s="145"/>
      <c r="C475" s="77"/>
      <c r="D475" s="78"/>
      <c r="E475" s="79"/>
      <c r="F475" s="79"/>
    </row>
    <row r="476" spans="1:6" x14ac:dyDescent="0.25">
      <c r="A476" s="76"/>
      <c r="B476" s="145"/>
      <c r="C476" s="77"/>
      <c r="D476" s="78"/>
      <c r="E476" s="79"/>
      <c r="F476" s="79"/>
    </row>
    <row r="477" spans="1:6" x14ac:dyDescent="0.25">
      <c r="A477" s="76"/>
      <c r="B477" s="145"/>
      <c r="C477" s="77"/>
      <c r="D477" s="78"/>
      <c r="E477" s="79"/>
      <c r="F477" s="79"/>
    </row>
    <row r="478" spans="1:6" x14ac:dyDescent="0.25">
      <c r="A478" s="76"/>
      <c r="B478" s="145"/>
      <c r="C478" s="77"/>
      <c r="D478" s="78"/>
      <c r="E478" s="79"/>
      <c r="F478" s="79"/>
    </row>
    <row r="479" spans="1:6" x14ac:dyDescent="0.25">
      <c r="A479" s="76"/>
      <c r="B479" s="145"/>
      <c r="C479" s="77"/>
      <c r="D479" s="78"/>
      <c r="E479" s="79"/>
      <c r="F479" s="79"/>
    </row>
    <row r="480" spans="1:6" x14ac:dyDescent="0.25">
      <c r="A480" s="76"/>
      <c r="B480" s="145"/>
      <c r="C480" s="77"/>
      <c r="D480" s="78"/>
      <c r="E480" s="79"/>
      <c r="F480" s="79"/>
    </row>
    <row r="481" spans="1:6" x14ac:dyDescent="0.25">
      <c r="A481" s="76"/>
      <c r="B481" s="145"/>
      <c r="C481" s="77"/>
      <c r="D481" s="78"/>
      <c r="E481" s="79"/>
      <c r="F481" s="79"/>
    </row>
    <row r="482" spans="1:6" x14ac:dyDescent="0.25">
      <c r="A482" s="76"/>
      <c r="B482" s="145"/>
      <c r="C482" s="77"/>
      <c r="D482" s="78"/>
      <c r="E482" s="79"/>
      <c r="F482" s="79"/>
    </row>
    <row r="483" spans="1:6" x14ac:dyDescent="0.25">
      <c r="A483" s="76"/>
      <c r="B483" s="145"/>
      <c r="C483" s="77"/>
      <c r="D483" s="78"/>
      <c r="E483" s="79"/>
      <c r="F483" s="79"/>
    </row>
    <row r="484" spans="1:6" x14ac:dyDescent="0.25">
      <c r="A484" s="76"/>
      <c r="B484" s="145"/>
      <c r="C484" s="77"/>
      <c r="D484" s="78"/>
      <c r="E484" s="79"/>
      <c r="F484" s="79"/>
    </row>
    <row r="485" spans="1:6" x14ac:dyDescent="0.25">
      <c r="A485" s="76"/>
      <c r="B485" s="145"/>
      <c r="C485" s="77"/>
      <c r="D485" s="78"/>
      <c r="E485" s="79"/>
      <c r="F485" s="79"/>
    </row>
    <row r="486" spans="1:6" x14ac:dyDescent="0.25">
      <c r="A486" s="76"/>
      <c r="B486" s="145"/>
      <c r="C486" s="77"/>
      <c r="D486" s="78"/>
      <c r="E486" s="79"/>
      <c r="F486" s="79"/>
    </row>
    <row r="487" spans="1:6" x14ac:dyDescent="0.25">
      <c r="A487" s="76"/>
      <c r="B487" s="145"/>
      <c r="C487" s="77"/>
      <c r="D487" s="78"/>
      <c r="E487" s="79"/>
      <c r="F487" s="79"/>
    </row>
    <row r="488" spans="1:6" x14ac:dyDescent="0.25">
      <c r="A488" s="76"/>
      <c r="B488" s="145"/>
      <c r="C488" s="77"/>
      <c r="D488" s="78"/>
      <c r="E488" s="79"/>
      <c r="F488" s="79"/>
    </row>
    <row r="489" spans="1:6" x14ac:dyDescent="0.25">
      <c r="A489" s="76"/>
      <c r="B489" s="145"/>
      <c r="C489" s="77"/>
      <c r="D489" s="78"/>
      <c r="E489" s="79"/>
      <c r="F489" s="79"/>
    </row>
    <row r="490" spans="1:6" x14ac:dyDescent="0.25">
      <c r="A490" s="76"/>
      <c r="B490" s="145"/>
      <c r="C490" s="77"/>
      <c r="D490" s="78"/>
      <c r="E490" s="79"/>
      <c r="F490" s="79"/>
    </row>
    <row r="491" spans="1:6" x14ac:dyDescent="0.25">
      <c r="A491" s="76"/>
      <c r="B491" s="145"/>
      <c r="C491" s="77"/>
      <c r="D491" s="78"/>
      <c r="E491" s="79"/>
      <c r="F491" s="79"/>
    </row>
    <row r="492" spans="1:6" x14ac:dyDescent="0.25">
      <c r="A492" s="76"/>
      <c r="B492" s="145"/>
      <c r="C492" s="77"/>
      <c r="D492" s="78"/>
      <c r="E492" s="79"/>
      <c r="F492" s="79"/>
    </row>
    <row r="493" spans="1:6" x14ac:dyDescent="0.25">
      <c r="A493" s="76"/>
      <c r="B493" s="145"/>
      <c r="C493" s="77"/>
      <c r="D493" s="78"/>
      <c r="E493" s="79"/>
      <c r="F493" s="79"/>
    </row>
    <row r="494" spans="1:6" x14ac:dyDescent="0.25">
      <c r="A494" s="76"/>
      <c r="B494" s="145"/>
      <c r="C494" s="77"/>
      <c r="D494" s="78"/>
      <c r="E494" s="79"/>
      <c r="F494" s="79"/>
    </row>
    <row r="495" spans="1:6" x14ac:dyDescent="0.25">
      <c r="A495" s="76"/>
      <c r="B495" s="145"/>
      <c r="C495" s="77"/>
      <c r="D495" s="78"/>
      <c r="E495" s="79"/>
      <c r="F495" s="79"/>
    </row>
    <row r="496" spans="1:6" x14ac:dyDescent="0.25">
      <c r="A496" s="76"/>
      <c r="B496" s="145"/>
      <c r="C496" s="77"/>
      <c r="D496" s="78"/>
      <c r="E496" s="79"/>
      <c r="F496" s="79"/>
    </row>
    <row r="497" spans="1:6" x14ac:dyDescent="0.25">
      <c r="A497" s="76"/>
      <c r="B497" s="145"/>
      <c r="C497" s="77"/>
      <c r="D497" s="78"/>
      <c r="E497" s="79"/>
      <c r="F497" s="79"/>
    </row>
    <row r="498" spans="1:6" x14ac:dyDescent="0.25">
      <c r="A498" s="76"/>
      <c r="B498" s="145"/>
      <c r="C498" s="77"/>
      <c r="D498" s="78"/>
      <c r="E498" s="79"/>
      <c r="F498" s="79"/>
    </row>
    <row r="499" spans="1:6" x14ac:dyDescent="0.25">
      <c r="A499" s="76"/>
      <c r="B499" s="145"/>
      <c r="C499" s="77"/>
      <c r="D499" s="78"/>
      <c r="E499" s="79"/>
      <c r="F499" s="79"/>
    </row>
    <row r="500" spans="1:6" x14ac:dyDescent="0.25">
      <c r="A500" s="76"/>
      <c r="B500" s="145"/>
      <c r="C500" s="77"/>
      <c r="D500" s="78"/>
      <c r="E500" s="79"/>
      <c r="F500" s="79"/>
    </row>
    <row r="501" spans="1:6" x14ac:dyDescent="0.25">
      <c r="A501" s="76"/>
      <c r="B501" s="145"/>
      <c r="C501" s="77"/>
      <c r="D501" s="78"/>
      <c r="E501" s="79"/>
      <c r="F501" s="79"/>
    </row>
    <row r="502" spans="1:6" x14ac:dyDescent="0.25">
      <c r="A502" s="76"/>
      <c r="B502" s="145"/>
      <c r="C502" s="77"/>
      <c r="D502" s="78"/>
      <c r="E502" s="79"/>
      <c r="F502" s="79"/>
    </row>
    <row r="503" spans="1:6" x14ac:dyDescent="0.25">
      <c r="A503" s="76"/>
      <c r="B503" s="145"/>
      <c r="C503" s="77"/>
      <c r="D503" s="78"/>
      <c r="E503" s="79"/>
      <c r="F503" s="79"/>
    </row>
    <row r="504" spans="1:6" x14ac:dyDescent="0.25">
      <c r="A504" s="76"/>
      <c r="B504" s="145"/>
      <c r="C504" s="77"/>
      <c r="D504" s="78"/>
      <c r="E504" s="79"/>
      <c r="F504" s="79"/>
    </row>
    <row r="505" spans="1:6" x14ac:dyDescent="0.25">
      <c r="A505" s="76"/>
      <c r="B505" s="145"/>
      <c r="C505" s="77"/>
      <c r="D505" s="78"/>
      <c r="E505" s="79"/>
      <c r="F505" s="79"/>
    </row>
    <row r="506" spans="1:6" x14ac:dyDescent="0.25">
      <c r="A506" s="76"/>
      <c r="B506" s="145"/>
      <c r="C506" s="77"/>
      <c r="D506" s="78"/>
      <c r="E506" s="79"/>
      <c r="F506" s="79"/>
    </row>
    <row r="507" spans="1:6" x14ac:dyDescent="0.25">
      <c r="A507" s="76"/>
      <c r="B507" s="145"/>
      <c r="C507" s="77"/>
      <c r="D507" s="78"/>
      <c r="E507" s="79"/>
      <c r="F507" s="79"/>
    </row>
    <row r="508" spans="1:6" x14ac:dyDescent="0.25">
      <c r="A508" s="76"/>
      <c r="B508" s="145"/>
      <c r="C508" s="77"/>
      <c r="D508" s="78"/>
      <c r="E508" s="79"/>
      <c r="F508" s="79"/>
    </row>
    <row r="509" spans="1:6" x14ac:dyDescent="0.25">
      <c r="A509" s="76"/>
      <c r="B509" s="145"/>
      <c r="C509" s="77"/>
      <c r="D509" s="78"/>
      <c r="E509" s="79"/>
      <c r="F509" s="79"/>
    </row>
    <row r="510" spans="1:6" x14ac:dyDescent="0.25">
      <c r="A510" s="76"/>
      <c r="B510" s="145"/>
      <c r="C510" s="77"/>
      <c r="D510" s="78"/>
      <c r="E510" s="79"/>
      <c r="F510" s="79"/>
    </row>
    <row r="511" spans="1:6" x14ac:dyDescent="0.25">
      <c r="A511" s="76"/>
      <c r="B511" s="145"/>
      <c r="C511" s="77"/>
      <c r="D511" s="78"/>
      <c r="E511" s="79"/>
      <c r="F511" s="79"/>
    </row>
    <row r="512" spans="1:6" x14ac:dyDescent="0.25">
      <c r="A512" s="76"/>
      <c r="B512" s="145"/>
      <c r="C512" s="77"/>
      <c r="D512" s="78"/>
      <c r="E512" s="79"/>
      <c r="F512" s="79"/>
    </row>
    <row r="513" spans="1:6" x14ac:dyDescent="0.25">
      <c r="A513" s="76"/>
      <c r="B513" s="145"/>
      <c r="C513" s="77"/>
      <c r="D513" s="78"/>
      <c r="E513" s="79"/>
      <c r="F513" s="79"/>
    </row>
    <row r="514" spans="1:6" x14ac:dyDescent="0.25">
      <c r="A514" s="76"/>
      <c r="B514" s="145"/>
      <c r="C514" s="77"/>
      <c r="D514" s="78"/>
      <c r="E514" s="79"/>
      <c r="F514" s="79"/>
    </row>
    <row r="515" spans="1:6" x14ac:dyDescent="0.25">
      <c r="A515" s="76"/>
      <c r="B515" s="145"/>
      <c r="C515" s="77"/>
      <c r="D515" s="78"/>
      <c r="E515" s="79"/>
      <c r="F515" s="79"/>
    </row>
    <row r="516" spans="1:6" x14ac:dyDescent="0.25">
      <c r="A516" s="76"/>
      <c r="B516" s="145"/>
      <c r="C516" s="77"/>
      <c r="D516" s="78"/>
      <c r="E516" s="79"/>
      <c r="F516" s="79"/>
    </row>
    <row r="517" spans="1:6" x14ac:dyDescent="0.25">
      <c r="A517" s="76"/>
      <c r="B517" s="145"/>
      <c r="C517" s="77"/>
      <c r="D517" s="78"/>
      <c r="E517" s="79"/>
      <c r="F517" s="79"/>
    </row>
    <row r="518" spans="1:6" x14ac:dyDescent="0.25">
      <c r="A518" s="76"/>
      <c r="B518" s="145"/>
      <c r="C518" s="77"/>
      <c r="D518" s="78"/>
      <c r="E518" s="79"/>
      <c r="F518" s="79"/>
    </row>
    <row r="519" spans="1:6" x14ac:dyDescent="0.25">
      <c r="A519" s="76"/>
      <c r="B519" s="145"/>
      <c r="C519" s="77"/>
      <c r="D519" s="78"/>
      <c r="E519" s="79"/>
      <c r="F519" s="79"/>
    </row>
    <row r="520" spans="1:6" x14ac:dyDescent="0.25">
      <c r="A520" s="76"/>
      <c r="B520" s="145"/>
      <c r="C520" s="77"/>
      <c r="D520" s="78"/>
      <c r="E520" s="79"/>
      <c r="F520" s="79"/>
    </row>
    <row r="521" spans="1:6" x14ac:dyDescent="0.25">
      <c r="A521" s="76"/>
      <c r="B521" s="145"/>
      <c r="C521" s="77"/>
      <c r="D521" s="78"/>
      <c r="E521" s="79"/>
      <c r="F521" s="79"/>
    </row>
    <row r="522" spans="1:6" x14ac:dyDescent="0.25">
      <c r="A522" s="76"/>
      <c r="B522" s="145"/>
      <c r="C522" s="77"/>
      <c r="D522" s="78"/>
      <c r="E522" s="79"/>
      <c r="F522" s="79"/>
    </row>
    <row r="523" spans="1:6" x14ac:dyDescent="0.25">
      <c r="A523" s="76"/>
      <c r="B523" s="145"/>
      <c r="C523" s="77"/>
      <c r="D523" s="78"/>
      <c r="E523" s="79"/>
      <c r="F523" s="79"/>
    </row>
    <row r="524" spans="1:6" x14ac:dyDescent="0.25">
      <c r="A524" s="76"/>
      <c r="B524" s="145"/>
      <c r="C524" s="77"/>
      <c r="D524" s="78"/>
      <c r="E524" s="79"/>
      <c r="F524" s="79"/>
    </row>
    <row r="525" spans="1:6" x14ac:dyDescent="0.25">
      <c r="A525" s="76"/>
      <c r="B525" s="145"/>
      <c r="C525" s="77"/>
      <c r="D525" s="78"/>
      <c r="E525" s="79"/>
      <c r="F525" s="79"/>
    </row>
    <row r="526" spans="1:6" x14ac:dyDescent="0.25">
      <c r="A526" s="76"/>
      <c r="B526" s="145"/>
      <c r="C526" s="77"/>
      <c r="D526" s="78"/>
      <c r="E526" s="79"/>
      <c r="F526" s="79"/>
    </row>
    <row r="527" spans="1:6" x14ac:dyDescent="0.25">
      <c r="A527" s="76"/>
      <c r="B527" s="145"/>
      <c r="C527" s="77"/>
      <c r="D527" s="78"/>
      <c r="E527" s="79"/>
      <c r="F527" s="79"/>
    </row>
    <row r="528" spans="1:6" x14ac:dyDescent="0.25">
      <c r="A528" s="76"/>
      <c r="B528" s="145"/>
      <c r="C528" s="77"/>
      <c r="D528" s="78"/>
      <c r="E528" s="79"/>
      <c r="F528" s="79"/>
    </row>
    <row r="529" spans="1:6" x14ac:dyDescent="0.25">
      <c r="A529" s="76"/>
      <c r="B529" s="145"/>
      <c r="C529" s="77"/>
      <c r="D529" s="78"/>
      <c r="E529" s="79"/>
      <c r="F529" s="79"/>
    </row>
    <row r="530" spans="1:6" x14ac:dyDescent="0.25">
      <c r="A530" s="76"/>
      <c r="B530" s="145"/>
      <c r="C530" s="77"/>
      <c r="D530" s="78"/>
      <c r="E530" s="79"/>
      <c r="F530" s="79"/>
    </row>
    <row r="531" spans="1:6" x14ac:dyDescent="0.25">
      <c r="A531" s="76"/>
      <c r="B531" s="145"/>
      <c r="C531" s="77"/>
      <c r="D531" s="78"/>
      <c r="E531" s="79"/>
      <c r="F531" s="79"/>
    </row>
    <row r="532" spans="1:6" x14ac:dyDescent="0.25">
      <c r="A532" s="76"/>
      <c r="B532" s="145"/>
      <c r="C532" s="77"/>
      <c r="D532" s="78"/>
      <c r="E532" s="79"/>
      <c r="F532" s="79"/>
    </row>
    <row r="533" spans="1:6" x14ac:dyDescent="0.25">
      <c r="A533" s="76"/>
      <c r="B533" s="145"/>
      <c r="C533" s="77"/>
      <c r="D533" s="78"/>
      <c r="E533" s="79"/>
      <c r="F533" s="79"/>
    </row>
    <row r="534" spans="1:6" x14ac:dyDescent="0.25">
      <c r="A534" s="76"/>
      <c r="B534" s="145"/>
      <c r="C534" s="77"/>
      <c r="D534" s="78"/>
      <c r="E534" s="79"/>
      <c r="F534" s="79"/>
    </row>
    <row r="535" spans="1:6" x14ac:dyDescent="0.25">
      <c r="A535" s="76"/>
      <c r="B535" s="145"/>
      <c r="C535" s="77"/>
      <c r="D535" s="78"/>
      <c r="E535" s="79"/>
      <c r="F535" s="79"/>
    </row>
    <row r="536" spans="1:6" x14ac:dyDescent="0.25">
      <c r="A536" s="76"/>
      <c r="B536" s="145"/>
      <c r="C536" s="77"/>
      <c r="D536" s="78"/>
      <c r="E536" s="79"/>
      <c r="F536" s="79"/>
    </row>
    <row r="537" spans="1:6" x14ac:dyDescent="0.25">
      <c r="A537" s="76"/>
      <c r="B537" s="145"/>
      <c r="C537" s="77"/>
      <c r="D537" s="78"/>
      <c r="E537" s="79"/>
      <c r="F537" s="79"/>
    </row>
    <row r="538" spans="1:6" x14ac:dyDescent="0.25">
      <c r="A538" s="76"/>
      <c r="B538" s="145"/>
      <c r="C538" s="77"/>
      <c r="D538" s="78"/>
      <c r="E538" s="79"/>
      <c r="F538" s="79"/>
    </row>
    <row r="539" spans="1:6" x14ac:dyDescent="0.25">
      <c r="A539" s="76"/>
      <c r="B539" s="145"/>
      <c r="C539" s="77"/>
      <c r="D539" s="78"/>
      <c r="E539" s="79"/>
      <c r="F539" s="79"/>
    </row>
    <row r="540" spans="1:6" x14ac:dyDescent="0.25">
      <c r="A540" s="76"/>
      <c r="B540" s="145"/>
      <c r="C540" s="77"/>
      <c r="D540" s="78"/>
      <c r="E540" s="79"/>
      <c r="F540" s="79"/>
    </row>
    <row r="541" spans="1:6" x14ac:dyDescent="0.25">
      <c r="A541" s="76"/>
      <c r="B541" s="145"/>
      <c r="C541" s="77"/>
      <c r="D541" s="78"/>
      <c r="E541" s="79"/>
      <c r="F541" s="79"/>
    </row>
    <row r="542" spans="1:6" x14ac:dyDescent="0.25">
      <c r="A542" s="76"/>
      <c r="B542" s="145"/>
      <c r="C542" s="77"/>
      <c r="D542" s="78"/>
      <c r="E542" s="79"/>
      <c r="F542" s="79"/>
    </row>
    <row r="543" spans="1:6" x14ac:dyDescent="0.25">
      <c r="A543" s="76"/>
      <c r="B543" s="145"/>
      <c r="C543" s="77"/>
      <c r="D543" s="78"/>
      <c r="E543" s="79"/>
      <c r="F543" s="79"/>
    </row>
    <row r="544" spans="1:6" x14ac:dyDescent="0.25">
      <c r="A544" s="76"/>
      <c r="B544" s="145"/>
      <c r="C544" s="77"/>
      <c r="D544" s="78"/>
      <c r="E544" s="79"/>
      <c r="F544" s="79"/>
    </row>
    <row r="545" spans="1:6" x14ac:dyDescent="0.25">
      <c r="A545" s="76"/>
      <c r="B545" s="145"/>
      <c r="C545" s="77"/>
      <c r="D545" s="78"/>
      <c r="E545" s="79"/>
      <c r="F545" s="79"/>
    </row>
    <row r="546" spans="1:6" x14ac:dyDescent="0.25">
      <c r="A546" s="76"/>
      <c r="B546" s="145"/>
      <c r="C546" s="77"/>
      <c r="D546" s="78"/>
      <c r="E546" s="79"/>
      <c r="F546" s="79"/>
    </row>
    <row r="547" spans="1:6" x14ac:dyDescent="0.25">
      <c r="A547" s="76"/>
      <c r="B547" s="145"/>
      <c r="C547" s="77"/>
      <c r="D547" s="78"/>
      <c r="E547" s="79"/>
      <c r="F547" s="79"/>
    </row>
    <row r="548" spans="1:6" x14ac:dyDescent="0.25">
      <c r="A548" s="76"/>
      <c r="B548" s="145"/>
      <c r="C548" s="77"/>
      <c r="D548" s="78"/>
      <c r="E548" s="79"/>
      <c r="F548" s="79"/>
    </row>
    <row r="549" spans="1:6" x14ac:dyDescent="0.25">
      <c r="A549" s="76"/>
      <c r="B549" s="145"/>
      <c r="C549" s="77"/>
      <c r="D549" s="78"/>
      <c r="E549" s="79"/>
      <c r="F549" s="79"/>
    </row>
    <row r="550" spans="1:6" x14ac:dyDescent="0.25">
      <c r="A550" s="76"/>
      <c r="B550" s="145"/>
      <c r="C550" s="77"/>
      <c r="D550" s="78"/>
      <c r="E550" s="79"/>
      <c r="F550" s="79"/>
    </row>
    <row r="551" spans="1:6" x14ac:dyDescent="0.25">
      <c r="A551" s="76"/>
      <c r="B551" s="145"/>
      <c r="C551" s="77"/>
      <c r="D551" s="78"/>
      <c r="E551" s="79"/>
      <c r="F551" s="79"/>
    </row>
    <row r="552" spans="1:6" x14ac:dyDescent="0.25">
      <c r="A552" s="76"/>
      <c r="B552" s="145"/>
      <c r="C552" s="77"/>
      <c r="D552" s="78"/>
      <c r="E552" s="79"/>
      <c r="F552" s="79"/>
    </row>
    <row r="553" spans="1:6" x14ac:dyDescent="0.25">
      <c r="A553" s="76"/>
      <c r="B553" s="145"/>
      <c r="C553" s="77"/>
      <c r="D553" s="78"/>
      <c r="E553" s="79"/>
      <c r="F553" s="79"/>
    </row>
    <row r="554" spans="1:6" x14ac:dyDescent="0.25">
      <c r="A554" s="76"/>
      <c r="B554" s="145"/>
      <c r="C554" s="77"/>
      <c r="D554" s="78"/>
      <c r="E554" s="79"/>
      <c r="F554" s="79"/>
    </row>
    <row r="555" spans="1:6" x14ac:dyDescent="0.25">
      <c r="A555" s="76"/>
      <c r="B555" s="145"/>
      <c r="C555" s="77"/>
      <c r="D555" s="78"/>
      <c r="E555" s="79"/>
      <c r="F555" s="79"/>
    </row>
    <row r="556" spans="1:6" x14ac:dyDescent="0.25">
      <c r="A556" s="76"/>
      <c r="B556" s="145"/>
      <c r="C556" s="77"/>
      <c r="D556" s="78"/>
      <c r="E556" s="79"/>
      <c r="F556" s="79"/>
    </row>
    <row r="557" spans="1:6" x14ac:dyDescent="0.25">
      <c r="A557" s="76"/>
      <c r="B557" s="145"/>
      <c r="C557" s="77"/>
      <c r="D557" s="78"/>
      <c r="E557" s="79"/>
      <c r="F557" s="79"/>
    </row>
    <row r="558" spans="1:6" x14ac:dyDescent="0.25">
      <c r="A558" s="76"/>
      <c r="B558" s="145"/>
      <c r="C558" s="77"/>
      <c r="D558" s="78"/>
      <c r="E558" s="79"/>
      <c r="F558" s="79"/>
    </row>
    <row r="559" spans="1:6" x14ac:dyDescent="0.25">
      <c r="A559" s="76"/>
      <c r="B559" s="145"/>
      <c r="C559" s="77"/>
      <c r="D559" s="78"/>
      <c r="E559" s="79"/>
      <c r="F559" s="79"/>
    </row>
    <row r="560" spans="1:6" x14ac:dyDescent="0.25">
      <c r="A560" s="76"/>
      <c r="B560" s="145"/>
      <c r="C560" s="77"/>
      <c r="D560" s="78"/>
      <c r="E560" s="79"/>
      <c r="F560" s="79"/>
    </row>
    <row r="561" spans="1:6" x14ac:dyDescent="0.25">
      <c r="A561" s="76"/>
      <c r="B561" s="145"/>
      <c r="C561" s="77"/>
      <c r="D561" s="78"/>
      <c r="E561" s="79"/>
      <c r="F561" s="79"/>
    </row>
    <row r="562" spans="1:6" x14ac:dyDescent="0.25">
      <c r="A562" s="76"/>
      <c r="B562" s="145"/>
      <c r="C562" s="77"/>
      <c r="D562" s="78"/>
      <c r="E562" s="79"/>
      <c r="F562" s="79"/>
    </row>
    <row r="563" spans="1:6" x14ac:dyDescent="0.25">
      <c r="A563" s="76"/>
      <c r="B563" s="145"/>
      <c r="C563" s="77"/>
      <c r="D563" s="78"/>
      <c r="E563" s="79"/>
      <c r="F563" s="79"/>
    </row>
    <row r="564" spans="1:6" x14ac:dyDescent="0.25">
      <c r="A564" s="76"/>
      <c r="B564" s="145"/>
      <c r="C564" s="77"/>
      <c r="D564" s="78"/>
      <c r="E564" s="79"/>
      <c r="F564" s="79"/>
    </row>
    <row r="565" spans="1:6" x14ac:dyDescent="0.25">
      <c r="A565" s="76"/>
      <c r="B565" s="145"/>
      <c r="C565" s="77"/>
      <c r="D565" s="78"/>
      <c r="E565" s="79"/>
      <c r="F565" s="79"/>
    </row>
    <row r="566" spans="1:6" x14ac:dyDescent="0.25">
      <c r="A566" s="76"/>
      <c r="B566" s="145"/>
      <c r="C566" s="77"/>
      <c r="D566" s="78"/>
      <c r="E566" s="79"/>
      <c r="F566" s="79"/>
    </row>
    <row r="567" spans="1:6" x14ac:dyDescent="0.25">
      <c r="A567" s="76"/>
      <c r="B567" s="145"/>
      <c r="C567" s="77"/>
      <c r="D567" s="78"/>
      <c r="E567" s="79"/>
      <c r="F567" s="79"/>
    </row>
    <row r="568" spans="1:6" x14ac:dyDescent="0.25">
      <c r="A568" s="76"/>
      <c r="B568" s="145"/>
      <c r="C568" s="77"/>
      <c r="D568" s="78"/>
      <c r="E568" s="79"/>
      <c r="F568" s="79"/>
    </row>
    <row r="569" spans="1:6" x14ac:dyDescent="0.25">
      <c r="A569" s="76"/>
      <c r="B569" s="145"/>
      <c r="C569" s="77"/>
      <c r="D569" s="78"/>
      <c r="E569" s="79"/>
      <c r="F569" s="79"/>
    </row>
    <row r="570" spans="1:6" x14ac:dyDescent="0.25">
      <c r="A570" s="76"/>
      <c r="B570" s="145"/>
      <c r="C570" s="77"/>
      <c r="D570" s="78"/>
      <c r="E570" s="79"/>
      <c r="F570" s="79"/>
    </row>
    <row r="571" spans="1:6" x14ac:dyDescent="0.25">
      <c r="A571" s="76"/>
      <c r="B571" s="145"/>
      <c r="C571" s="77"/>
      <c r="D571" s="78"/>
      <c r="E571" s="79"/>
      <c r="F571" s="79"/>
    </row>
    <row r="572" spans="1:6" x14ac:dyDescent="0.25">
      <c r="A572" s="76"/>
      <c r="B572" s="145"/>
      <c r="C572" s="77"/>
      <c r="D572" s="78"/>
      <c r="E572" s="79"/>
      <c r="F572" s="79"/>
    </row>
    <row r="573" spans="1:6" x14ac:dyDescent="0.25">
      <c r="A573" s="76"/>
      <c r="B573" s="145"/>
      <c r="C573" s="77"/>
      <c r="D573" s="78"/>
      <c r="E573" s="79"/>
      <c r="F573" s="79"/>
    </row>
    <row r="574" spans="1:6" x14ac:dyDescent="0.25">
      <c r="A574" s="76"/>
      <c r="B574" s="145"/>
      <c r="C574" s="77"/>
      <c r="D574" s="78"/>
      <c r="E574" s="79"/>
      <c r="F574" s="79"/>
    </row>
    <row r="575" spans="1:6" x14ac:dyDescent="0.25">
      <c r="A575" s="76"/>
      <c r="B575" s="145"/>
      <c r="C575" s="77"/>
      <c r="D575" s="78"/>
      <c r="E575" s="79"/>
      <c r="F575" s="79"/>
    </row>
    <row r="576" spans="1:6" x14ac:dyDescent="0.25">
      <c r="A576" s="76"/>
      <c r="B576" s="145"/>
      <c r="C576" s="77"/>
      <c r="D576" s="78"/>
      <c r="E576" s="79"/>
      <c r="F576" s="79"/>
    </row>
    <row r="577" spans="1:6" x14ac:dyDescent="0.25">
      <c r="A577" s="76"/>
      <c r="B577" s="145"/>
      <c r="C577" s="77"/>
      <c r="D577" s="78"/>
      <c r="E577" s="79"/>
      <c r="F577" s="79"/>
    </row>
    <row r="578" spans="1:6" x14ac:dyDescent="0.25">
      <c r="A578" s="76"/>
      <c r="B578" s="145"/>
      <c r="C578" s="77"/>
      <c r="D578" s="78"/>
      <c r="E578" s="79"/>
      <c r="F578" s="79"/>
    </row>
    <row r="579" spans="1:6" x14ac:dyDescent="0.25">
      <c r="A579" s="76"/>
      <c r="B579" s="145"/>
      <c r="C579" s="77"/>
      <c r="D579" s="78"/>
      <c r="E579" s="79"/>
      <c r="F579" s="79"/>
    </row>
    <row r="580" spans="1:6" x14ac:dyDescent="0.25">
      <c r="A580" s="76"/>
      <c r="B580" s="145"/>
      <c r="C580" s="77"/>
      <c r="D580" s="78"/>
      <c r="E580" s="79"/>
      <c r="F580" s="79"/>
    </row>
    <row r="581" spans="1:6" x14ac:dyDescent="0.25">
      <c r="A581" s="76"/>
      <c r="B581" s="145"/>
      <c r="C581" s="77"/>
      <c r="D581" s="78"/>
      <c r="E581" s="79"/>
      <c r="F581" s="79"/>
    </row>
    <row r="582" spans="1:6" x14ac:dyDescent="0.25">
      <c r="A582" s="76"/>
      <c r="B582" s="145"/>
      <c r="C582" s="77"/>
      <c r="D582" s="78"/>
      <c r="E582" s="79"/>
      <c r="F582" s="79"/>
    </row>
    <row r="583" spans="1:6" x14ac:dyDescent="0.25">
      <c r="A583" s="76"/>
      <c r="B583" s="145"/>
      <c r="C583" s="77"/>
      <c r="D583" s="78"/>
      <c r="E583" s="79"/>
      <c r="F583" s="79"/>
    </row>
    <row r="584" spans="1:6" x14ac:dyDescent="0.25">
      <c r="A584" s="76"/>
      <c r="B584" s="145"/>
      <c r="C584" s="77"/>
      <c r="D584" s="78"/>
      <c r="E584" s="79"/>
      <c r="F584" s="79"/>
    </row>
    <row r="585" spans="1:6" x14ac:dyDescent="0.25">
      <c r="A585" s="76"/>
      <c r="B585" s="145"/>
      <c r="C585" s="77"/>
      <c r="D585" s="78"/>
      <c r="E585" s="79"/>
      <c r="F585" s="79"/>
    </row>
    <row r="586" spans="1:6" x14ac:dyDescent="0.25">
      <c r="A586" s="76"/>
      <c r="B586" s="145"/>
      <c r="C586" s="77"/>
      <c r="D586" s="78"/>
      <c r="E586" s="79"/>
      <c r="F586" s="79"/>
    </row>
    <row r="587" spans="1:6" x14ac:dyDescent="0.25">
      <c r="A587" s="76"/>
      <c r="B587" s="145"/>
      <c r="C587" s="77"/>
      <c r="D587" s="78"/>
      <c r="E587" s="79"/>
      <c r="F587" s="79"/>
    </row>
    <row r="588" spans="1:6" x14ac:dyDescent="0.25">
      <c r="A588" s="76"/>
      <c r="B588" s="145"/>
      <c r="C588" s="77"/>
      <c r="D588" s="78"/>
      <c r="E588" s="79"/>
      <c r="F588" s="79"/>
    </row>
    <row r="589" spans="1:6" x14ac:dyDescent="0.25">
      <c r="A589" s="76"/>
      <c r="B589" s="145"/>
      <c r="C589" s="77"/>
      <c r="D589" s="78"/>
      <c r="E589" s="79"/>
      <c r="F589" s="79"/>
    </row>
    <row r="590" spans="1:6" x14ac:dyDescent="0.25">
      <c r="A590" s="76"/>
      <c r="B590" s="145"/>
      <c r="C590" s="77"/>
      <c r="D590" s="78"/>
      <c r="E590" s="79"/>
      <c r="F590" s="79"/>
    </row>
    <row r="591" spans="1:6" x14ac:dyDescent="0.25">
      <c r="A591" s="76"/>
      <c r="B591" s="145"/>
      <c r="C591" s="77"/>
      <c r="D591" s="78"/>
      <c r="E591" s="79"/>
      <c r="F591" s="79"/>
    </row>
    <row r="592" spans="1:6" x14ac:dyDescent="0.25">
      <c r="A592" s="76"/>
      <c r="B592" s="145"/>
      <c r="C592" s="77"/>
      <c r="D592" s="78"/>
      <c r="E592" s="79"/>
      <c r="F592" s="79"/>
    </row>
    <row r="593" spans="1:6" x14ac:dyDescent="0.25">
      <c r="A593" s="76"/>
      <c r="B593" s="145"/>
      <c r="C593" s="77"/>
      <c r="D593" s="78"/>
      <c r="E593" s="79"/>
      <c r="F593" s="79"/>
    </row>
    <row r="594" spans="1:6" x14ac:dyDescent="0.25">
      <c r="A594" s="76"/>
      <c r="B594" s="145"/>
      <c r="C594" s="77"/>
      <c r="D594" s="78"/>
      <c r="E594" s="79"/>
      <c r="F594" s="79"/>
    </row>
    <row r="595" spans="1:6" x14ac:dyDescent="0.25">
      <c r="A595" s="76"/>
      <c r="B595" s="145"/>
      <c r="C595" s="77"/>
      <c r="D595" s="78"/>
      <c r="E595" s="79"/>
      <c r="F595" s="79"/>
    </row>
    <row r="596" spans="1:6" x14ac:dyDescent="0.25">
      <c r="A596" s="76"/>
      <c r="B596" s="145"/>
      <c r="C596" s="77"/>
      <c r="D596" s="78"/>
      <c r="E596" s="79"/>
      <c r="F596" s="79"/>
    </row>
    <row r="597" spans="1:6" x14ac:dyDescent="0.25">
      <c r="A597" s="76"/>
      <c r="B597" s="145"/>
      <c r="C597" s="77"/>
      <c r="D597" s="78"/>
      <c r="E597" s="79"/>
      <c r="F597" s="79"/>
    </row>
    <row r="598" spans="1:6" x14ac:dyDescent="0.25">
      <c r="A598" s="76"/>
      <c r="B598" s="145"/>
      <c r="C598" s="77"/>
      <c r="D598" s="78"/>
      <c r="E598" s="79"/>
      <c r="F598" s="79"/>
    </row>
    <row r="599" spans="1:6" x14ac:dyDescent="0.25">
      <c r="A599" s="76"/>
      <c r="B599" s="145"/>
      <c r="C599" s="77"/>
      <c r="D599" s="78"/>
      <c r="E599" s="79"/>
      <c r="F599" s="79"/>
    </row>
    <row r="600" spans="1:6" x14ac:dyDescent="0.25">
      <c r="A600" s="76"/>
      <c r="B600" s="145"/>
      <c r="C600" s="77"/>
      <c r="D600" s="78"/>
      <c r="E600" s="79"/>
      <c r="F600" s="79"/>
    </row>
    <row r="601" spans="1:6" x14ac:dyDescent="0.25">
      <c r="A601" s="76"/>
      <c r="B601" s="145"/>
      <c r="C601" s="77"/>
      <c r="D601" s="78"/>
      <c r="E601" s="79"/>
      <c r="F601" s="79"/>
    </row>
    <row r="602" spans="1:6" x14ac:dyDescent="0.25">
      <c r="A602" s="76"/>
      <c r="B602" s="145"/>
      <c r="C602" s="77"/>
      <c r="D602" s="78"/>
      <c r="E602" s="79"/>
      <c r="F602" s="79"/>
    </row>
    <row r="603" spans="1:6" x14ac:dyDescent="0.25">
      <c r="A603" s="76"/>
      <c r="B603" s="145"/>
      <c r="C603" s="77"/>
      <c r="D603" s="78"/>
      <c r="E603" s="79"/>
      <c r="F603" s="79"/>
    </row>
    <row r="604" spans="1:6" x14ac:dyDescent="0.25">
      <c r="A604" s="76"/>
      <c r="B604" s="145"/>
      <c r="C604" s="77"/>
      <c r="D604" s="78"/>
      <c r="E604" s="79"/>
      <c r="F604" s="79"/>
    </row>
    <row r="605" spans="1:6" x14ac:dyDescent="0.25">
      <c r="A605" s="76"/>
      <c r="B605" s="145"/>
      <c r="C605" s="77"/>
      <c r="D605" s="78"/>
      <c r="E605" s="79"/>
      <c r="F605" s="79"/>
    </row>
    <row r="606" spans="1:6" x14ac:dyDescent="0.25">
      <c r="A606" s="76"/>
      <c r="B606" s="145"/>
      <c r="C606" s="77"/>
      <c r="D606" s="78"/>
      <c r="E606" s="79"/>
      <c r="F606" s="79"/>
    </row>
    <row r="607" spans="1:6" x14ac:dyDescent="0.25">
      <c r="A607" s="76"/>
      <c r="B607" s="145"/>
      <c r="C607" s="77"/>
      <c r="D607" s="78"/>
      <c r="E607" s="79"/>
      <c r="F607" s="79"/>
    </row>
    <row r="608" spans="1:6" x14ac:dyDescent="0.25">
      <c r="A608" s="76"/>
      <c r="B608" s="145"/>
      <c r="C608" s="77"/>
      <c r="D608" s="78"/>
      <c r="E608" s="79"/>
      <c r="F608" s="79"/>
    </row>
    <row r="609" spans="1:6" x14ac:dyDescent="0.25">
      <c r="A609" s="76"/>
      <c r="B609" s="145"/>
      <c r="C609" s="77"/>
      <c r="D609" s="78"/>
      <c r="E609" s="79"/>
      <c r="F609" s="79"/>
    </row>
    <row r="610" spans="1:6" x14ac:dyDescent="0.25">
      <c r="A610" s="76"/>
      <c r="B610" s="145"/>
      <c r="C610" s="77"/>
      <c r="D610" s="78"/>
      <c r="E610" s="79"/>
      <c r="F610" s="79"/>
    </row>
    <row r="611" spans="1:6" x14ac:dyDescent="0.25">
      <c r="A611" s="76"/>
      <c r="B611" s="145"/>
      <c r="C611" s="77"/>
      <c r="D611" s="78"/>
      <c r="E611" s="79"/>
      <c r="F611" s="79"/>
    </row>
    <row r="612" spans="1:6" x14ac:dyDescent="0.25">
      <c r="A612" s="76"/>
      <c r="B612" s="145"/>
      <c r="C612" s="77"/>
      <c r="D612" s="78"/>
      <c r="E612" s="79"/>
      <c r="F612" s="79"/>
    </row>
    <row r="613" spans="1:6" x14ac:dyDescent="0.25">
      <c r="A613" s="76"/>
      <c r="B613" s="145"/>
      <c r="C613" s="77"/>
      <c r="D613" s="78"/>
      <c r="E613" s="79"/>
      <c r="F613" s="79"/>
    </row>
    <row r="614" spans="1:6" x14ac:dyDescent="0.25">
      <c r="A614" s="76"/>
      <c r="B614" s="145"/>
      <c r="C614" s="77"/>
      <c r="D614" s="78"/>
      <c r="E614" s="79"/>
      <c r="F614" s="79"/>
    </row>
    <row r="615" spans="1:6" x14ac:dyDescent="0.25">
      <c r="A615" s="76"/>
      <c r="B615" s="145"/>
      <c r="C615" s="77"/>
      <c r="D615" s="78"/>
      <c r="E615" s="79"/>
      <c r="F615" s="79"/>
    </row>
    <row r="616" spans="1:6" x14ac:dyDescent="0.25">
      <c r="A616" s="76"/>
      <c r="B616" s="145"/>
      <c r="C616" s="77"/>
      <c r="D616" s="78"/>
      <c r="E616" s="79"/>
      <c r="F616" s="79"/>
    </row>
    <row r="617" spans="1:6" x14ac:dyDescent="0.25">
      <c r="A617" s="76"/>
      <c r="B617" s="145"/>
      <c r="C617" s="77"/>
      <c r="D617" s="78"/>
      <c r="E617" s="79"/>
      <c r="F617" s="79"/>
    </row>
    <row r="618" spans="1:6" x14ac:dyDescent="0.25">
      <c r="A618" s="76"/>
      <c r="B618" s="145"/>
      <c r="C618" s="77"/>
      <c r="D618" s="78"/>
      <c r="E618" s="79"/>
      <c r="F618" s="79"/>
    </row>
    <row r="619" spans="1:6" x14ac:dyDescent="0.25">
      <c r="A619" s="76"/>
      <c r="B619" s="145"/>
      <c r="C619" s="77"/>
      <c r="D619" s="78"/>
      <c r="E619" s="79"/>
      <c r="F619" s="79"/>
    </row>
    <row r="620" spans="1:6" x14ac:dyDescent="0.25">
      <c r="A620" s="76"/>
      <c r="B620" s="145"/>
      <c r="C620" s="77"/>
      <c r="D620" s="78"/>
      <c r="E620" s="79"/>
      <c r="F620" s="79"/>
    </row>
    <row r="621" spans="1:6" x14ac:dyDescent="0.25">
      <c r="A621" s="76"/>
      <c r="B621" s="145"/>
      <c r="C621" s="77"/>
      <c r="D621" s="78"/>
      <c r="E621" s="79"/>
      <c r="F621" s="79"/>
    </row>
    <row r="622" spans="1:6" x14ac:dyDescent="0.25">
      <c r="A622" s="76"/>
      <c r="B622" s="145"/>
      <c r="C622" s="77"/>
      <c r="D622" s="78"/>
      <c r="E622" s="79"/>
      <c r="F622" s="79"/>
    </row>
    <row r="623" spans="1:6" x14ac:dyDescent="0.25">
      <c r="A623" s="76"/>
      <c r="B623" s="145"/>
      <c r="C623" s="77"/>
      <c r="D623" s="78"/>
      <c r="E623" s="79"/>
      <c r="F623" s="79"/>
    </row>
    <row r="624" spans="1:6" x14ac:dyDescent="0.25">
      <c r="A624" s="76"/>
      <c r="B624" s="145"/>
      <c r="C624" s="77"/>
      <c r="D624" s="78"/>
      <c r="E624" s="79"/>
      <c r="F624" s="79"/>
    </row>
    <row r="625" spans="1:6" x14ac:dyDescent="0.25">
      <c r="A625" s="76"/>
      <c r="B625" s="145"/>
      <c r="C625" s="77"/>
      <c r="D625" s="78"/>
      <c r="E625" s="79"/>
      <c r="F625" s="79"/>
    </row>
    <row r="626" spans="1:6" x14ac:dyDescent="0.25">
      <c r="A626" s="76"/>
      <c r="B626" s="145"/>
      <c r="C626" s="77"/>
      <c r="D626" s="78"/>
      <c r="E626" s="79"/>
      <c r="F626" s="79"/>
    </row>
    <row r="627" spans="1:6" x14ac:dyDescent="0.25">
      <c r="A627" s="76"/>
      <c r="B627" s="145"/>
      <c r="C627" s="77"/>
      <c r="D627" s="78"/>
      <c r="E627" s="79"/>
      <c r="F627" s="79"/>
    </row>
    <row r="628" spans="1:6" x14ac:dyDescent="0.25">
      <c r="A628" s="76"/>
      <c r="B628" s="145"/>
      <c r="C628" s="77"/>
      <c r="D628" s="78"/>
      <c r="E628" s="79"/>
      <c r="F628" s="79"/>
    </row>
    <row r="629" spans="1:6" x14ac:dyDescent="0.25">
      <c r="A629" s="76"/>
      <c r="B629" s="145"/>
      <c r="C629" s="77"/>
      <c r="D629" s="78"/>
      <c r="E629" s="79"/>
      <c r="F629" s="79"/>
    </row>
    <row r="630" spans="1:6" x14ac:dyDescent="0.25">
      <c r="A630" s="76"/>
      <c r="B630" s="145"/>
      <c r="C630" s="77"/>
      <c r="D630" s="78"/>
      <c r="E630" s="79"/>
      <c r="F630" s="79"/>
    </row>
    <row r="631" spans="1:6" x14ac:dyDescent="0.25">
      <c r="A631" s="76"/>
      <c r="B631" s="145"/>
      <c r="C631" s="77"/>
      <c r="D631" s="78"/>
      <c r="E631" s="79"/>
      <c r="F631" s="79"/>
    </row>
    <row r="632" spans="1:6" x14ac:dyDescent="0.25">
      <c r="A632" s="76"/>
      <c r="B632" s="145"/>
      <c r="C632" s="77"/>
      <c r="D632" s="78"/>
      <c r="E632" s="79"/>
      <c r="F632" s="79"/>
    </row>
    <row r="633" spans="1:6" x14ac:dyDescent="0.25">
      <c r="A633" s="76"/>
      <c r="B633" s="145"/>
      <c r="C633" s="77"/>
      <c r="D633" s="78"/>
      <c r="E633" s="79"/>
      <c r="F633" s="79"/>
    </row>
    <row r="634" spans="1:6" x14ac:dyDescent="0.25">
      <c r="A634" s="76"/>
      <c r="B634" s="145"/>
      <c r="C634" s="77"/>
      <c r="D634" s="78"/>
      <c r="E634" s="79"/>
      <c r="F634" s="79"/>
    </row>
    <row r="635" spans="1:6" x14ac:dyDescent="0.25">
      <c r="A635" s="76"/>
      <c r="B635" s="145"/>
      <c r="C635" s="77"/>
      <c r="D635" s="78"/>
      <c r="E635" s="79"/>
      <c r="F635" s="79"/>
    </row>
    <row r="636" spans="1:6" x14ac:dyDescent="0.25">
      <c r="A636" s="76"/>
      <c r="B636" s="145"/>
      <c r="C636" s="77"/>
      <c r="D636" s="78"/>
      <c r="E636" s="79"/>
      <c r="F636" s="79"/>
    </row>
    <row r="637" spans="1:6" x14ac:dyDescent="0.25">
      <c r="A637" s="76"/>
      <c r="B637" s="145"/>
      <c r="C637" s="77"/>
      <c r="D637" s="78"/>
      <c r="E637" s="79"/>
      <c r="F637" s="79"/>
    </row>
    <row r="638" spans="1:6" x14ac:dyDescent="0.25">
      <c r="A638" s="76"/>
      <c r="B638" s="145"/>
      <c r="C638" s="77"/>
      <c r="D638" s="78"/>
      <c r="E638" s="79"/>
      <c r="F638" s="79"/>
    </row>
    <row r="639" spans="1:6" x14ac:dyDescent="0.25">
      <c r="A639" s="76"/>
      <c r="B639" s="145"/>
      <c r="C639" s="77"/>
      <c r="D639" s="78"/>
      <c r="E639" s="79"/>
      <c r="F639" s="79"/>
    </row>
    <row r="640" spans="1:6" x14ac:dyDescent="0.25">
      <c r="A640" s="76"/>
      <c r="B640" s="145"/>
      <c r="C640" s="77"/>
      <c r="D640" s="78"/>
      <c r="E640" s="79"/>
      <c r="F640" s="79"/>
    </row>
    <row r="641" spans="1:6" x14ac:dyDescent="0.25">
      <c r="A641" s="76"/>
      <c r="B641" s="145"/>
      <c r="C641" s="77"/>
      <c r="D641" s="78"/>
      <c r="E641" s="79"/>
      <c r="F641" s="79"/>
    </row>
    <row r="642" spans="1:6" x14ac:dyDescent="0.25">
      <c r="A642" s="76"/>
      <c r="B642" s="145"/>
      <c r="C642" s="77"/>
      <c r="D642" s="78"/>
      <c r="E642" s="79"/>
      <c r="F642" s="79"/>
    </row>
    <row r="643" spans="1:6" x14ac:dyDescent="0.25">
      <c r="A643" s="76"/>
      <c r="B643" s="145"/>
      <c r="C643" s="77"/>
      <c r="D643" s="78"/>
      <c r="E643" s="79"/>
      <c r="F643" s="79"/>
    </row>
    <row r="644" spans="1:6" x14ac:dyDescent="0.25">
      <c r="A644" s="76"/>
      <c r="B644" s="145"/>
      <c r="C644" s="77"/>
      <c r="D644" s="78"/>
      <c r="E644" s="79"/>
      <c r="F644" s="79"/>
    </row>
    <row r="645" spans="1:6" x14ac:dyDescent="0.25">
      <c r="A645" s="76"/>
      <c r="B645" s="145"/>
      <c r="C645" s="77"/>
      <c r="D645" s="78"/>
      <c r="E645" s="79"/>
      <c r="F645" s="79"/>
    </row>
    <row r="646" spans="1:6" x14ac:dyDescent="0.25">
      <c r="A646" s="76"/>
      <c r="B646" s="145"/>
      <c r="C646" s="77"/>
      <c r="D646" s="78"/>
      <c r="E646" s="79"/>
      <c r="F646" s="79"/>
    </row>
    <row r="647" spans="1:6" x14ac:dyDescent="0.25">
      <c r="A647" s="76"/>
      <c r="B647" s="145"/>
      <c r="C647" s="77"/>
      <c r="D647" s="78"/>
      <c r="E647" s="79"/>
      <c r="F647" s="79"/>
    </row>
    <row r="648" spans="1:6" x14ac:dyDescent="0.25">
      <c r="A648" s="76"/>
      <c r="B648" s="145"/>
      <c r="C648" s="77"/>
      <c r="D648" s="78"/>
      <c r="E648" s="79"/>
      <c r="F648" s="79"/>
    </row>
    <row r="649" spans="1:6" x14ac:dyDescent="0.25">
      <c r="A649" s="76"/>
      <c r="B649" s="145"/>
      <c r="C649" s="77"/>
      <c r="D649" s="78"/>
      <c r="E649" s="79"/>
      <c r="F649" s="79"/>
    </row>
    <row r="650" spans="1:6" x14ac:dyDescent="0.25">
      <c r="A650" s="76"/>
      <c r="B650" s="145"/>
      <c r="C650" s="77"/>
      <c r="D650" s="78"/>
      <c r="E650" s="79"/>
      <c r="F650" s="79"/>
    </row>
    <row r="651" spans="1:6" x14ac:dyDescent="0.25">
      <c r="A651" s="76"/>
      <c r="B651" s="145"/>
      <c r="C651" s="77"/>
      <c r="D651" s="78"/>
      <c r="E651" s="79"/>
      <c r="F651" s="79"/>
    </row>
    <row r="652" spans="1:6" x14ac:dyDescent="0.25">
      <c r="A652" s="76"/>
      <c r="B652" s="145"/>
      <c r="C652" s="77"/>
      <c r="D652" s="78"/>
      <c r="E652" s="79"/>
      <c r="F652" s="79"/>
    </row>
    <row r="653" spans="1:6" x14ac:dyDescent="0.25">
      <c r="A653" s="76"/>
      <c r="B653" s="145"/>
      <c r="C653" s="77"/>
      <c r="D653" s="78"/>
      <c r="E653" s="79"/>
      <c r="F653" s="79"/>
    </row>
    <row r="654" spans="1:6" x14ac:dyDescent="0.25">
      <c r="A654" s="76"/>
      <c r="B654" s="145"/>
      <c r="C654" s="77"/>
      <c r="D654" s="78"/>
      <c r="E654" s="79"/>
      <c r="F654" s="79"/>
    </row>
    <row r="655" spans="1:6" x14ac:dyDescent="0.25">
      <c r="A655" s="76"/>
      <c r="B655" s="145"/>
      <c r="C655" s="77"/>
      <c r="D655" s="78"/>
      <c r="E655" s="79"/>
      <c r="F655" s="79"/>
    </row>
    <row r="656" spans="1:6" x14ac:dyDescent="0.25">
      <c r="A656" s="76"/>
      <c r="B656" s="145"/>
      <c r="C656" s="77"/>
      <c r="D656" s="78"/>
      <c r="E656" s="79"/>
      <c r="F656" s="79"/>
    </row>
    <row r="657" spans="1:6" x14ac:dyDescent="0.25">
      <c r="A657" s="76"/>
      <c r="B657" s="145"/>
      <c r="C657" s="77"/>
      <c r="D657" s="78"/>
      <c r="E657" s="79"/>
      <c r="F657" s="79"/>
    </row>
    <row r="658" spans="1:6" x14ac:dyDescent="0.25">
      <c r="A658" s="76"/>
      <c r="B658" s="145"/>
      <c r="C658" s="77"/>
      <c r="D658" s="78"/>
      <c r="E658" s="79"/>
      <c r="F658" s="79"/>
    </row>
    <row r="659" spans="1:6" x14ac:dyDescent="0.25">
      <c r="A659" s="76"/>
      <c r="B659" s="145"/>
      <c r="C659" s="77"/>
      <c r="D659" s="78"/>
      <c r="E659" s="79"/>
      <c r="F659" s="79"/>
    </row>
    <row r="660" spans="1:6" x14ac:dyDescent="0.25">
      <c r="A660" s="76"/>
      <c r="B660" s="145"/>
      <c r="C660" s="77"/>
      <c r="D660" s="78"/>
      <c r="E660" s="79"/>
      <c r="F660" s="79"/>
    </row>
    <row r="661" spans="1:6" x14ac:dyDescent="0.25">
      <c r="A661" s="76"/>
      <c r="B661" s="145"/>
      <c r="C661" s="77"/>
      <c r="D661" s="78"/>
      <c r="E661" s="79"/>
      <c r="F661" s="79"/>
    </row>
    <row r="662" spans="1:6" x14ac:dyDescent="0.25">
      <c r="A662" s="76"/>
      <c r="B662" s="145"/>
      <c r="C662" s="77"/>
      <c r="D662" s="78"/>
      <c r="E662" s="79"/>
      <c r="F662" s="79"/>
    </row>
    <row r="663" spans="1:6" x14ac:dyDescent="0.25">
      <c r="A663" s="76"/>
      <c r="B663" s="145"/>
      <c r="C663" s="77"/>
      <c r="D663" s="78"/>
      <c r="E663" s="79"/>
      <c r="F663" s="79"/>
    </row>
    <row r="664" spans="1:6" x14ac:dyDescent="0.25">
      <c r="A664" s="76"/>
      <c r="B664" s="145"/>
      <c r="C664" s="77"/>
      <c r="D664" s="78"/>
      <c r="E664" s="79"/>
      <c r="F664" s="79"/>
    </row>
    <row r="665" spans="1:6" x14ac:dyDescent="0.25">
      <c r="A665" s="76"/>
      <c r="B665" s="145"/>
      <c r="C665" s="77"/>
      <c r="D665" s="78"/>
      <c r="E665" s="79"/>
      <c r="F665" s="79"/>
    </row>
    <row r="666" spans="1:6" x14ac:dyDescent="0.25">
      <c r="A666" s="76"/>
      <c r="B666" s="145"/>
      <c r="C666" s="77"/>
      <c r="D666" s="78"/>
      <c r="E666" s="79"/>
      <c r="F666" s="79"/>
    </row>
    <row r="667" spans="1:6" x14ac:dyDescent="0.25">
      <c r="A667" s="76"/>
      <c r="B667" s="145"/>
      <c r="C667" s="77"/>
      <c r="D667" s="78"/>
      <c r="E667" s="79"/>
      <c r="F667" s="79"/>
    </row>
    <row r="668" spans="1:6" x14ac:dyDescent="0.25">
      <c r="A668" s="76"/>
      <c r="B668" s="145"/>
      <c r="C668" s="77"/>
      <c r="D668" s="78"/>
      <c r="E668" s="79"/>
      <c r="F668" s="79"/>
    </row>
    <row r="669" spans="1:6" x14ac:dyDescent="0.25">
      <c r="A669" s="76"/>
      <c r="B669" s="145"/>
      <c r="C669" s="77"/>
      <c r="D669" s="78"/>
      <c r="E669" s="79"/>
      <c r="F669" s="79"/>
    </row>
    <row r="670" spans="1:6" x14ac:dyDescent="0.25">
      <c r="A670" s="76"/>
      <c r="B670" s="145"/>
      <c r="C670" s="77"/>
      <c r="D670" s="78"/>
      <c r="E670" s="79"/>
      <c r="F670" s="79"/>
    </row>
    <row r="671" spans="1:6" x14ac:dyDescent="0.25">
      <c r="A671" s="76"/>
      <c r="B671" s="145"/>
      <c r="C671" s="77"/>
      <c r="D671" s="78"/>
      <c r="E671" s="79"/>
      <c r="F671" s="79"/>
    </row>
    <row r="672" spans="1:6" x14ac:dyDescent="0.25">
      <c r="A672" s="76"/>
      <c r="B672" s="145"/>
      <c r="C672" s="77"/>
      <c r="D672" s="78"/>
      <c r="E672" s="79"/>
      <c r="F672" s="79"/>
    </row>
    <row r="673" spans="1:6" x14ac:dyDescent="0.25">
      <c r="A673" s="76"/>
      <c r="B673" s="145"/>
      <c r="C673" s="77"/>
      <c r="D673" s="78"/>
      <c r="E673" s="79"/>
      <c r="F673" s="79"/>
    </row>
    <row r="674" spans="1:6" x14ac:dyDescent="0.25">
      <c r="A674" s="76"/>
      <c r="B674" s="145"/>
      <c r="C674" s="77"/>
      <c r="D674" s="78"/>
      <c r="E674" s="79"/>
      <c r="F674" s="79"/>
    </row>
    <row r="675" spans="1:6" x14ac:dyDescent="0.25">
      <c r="A675" s="76"/>
      <c r="B675" s="145"/>
      <c r="C675" s="77"/>
      <c r="D675" s="78"/>
      <c r="E675" s="79"/>
      <c r="F675" s="79"/>
    </row>
    <row r="676" spans="1:6" x14ac:dyDescent="0.25">
      <c r="A676" s="76"/>
      <c r="B676" s="145"/>
      <c r="C676" s="77"/>
      <c r="D676" s="78"/>
      <c r="E676" s="79"/>
      <c r="F676" s="79"/>
    </row>
    <row r="677" spans="1:6" x14ac:dyDescent="0.25">
      <c r="A677" s="76"/>
      <c r="B677" s="145"/>
      <c r="C677" s="77"/>
      <c r="D677" s="78"/>
      <c r="E677" s="79"/>
      <c r="F677" s="79"/>
    </row>
    <row r="678" spans="1:6" x14ac:dyDescent="0.25">
      <c r="A678" s="76"/>
      <c r="B678" s="145"/>
      <c r="C678" s="77"/>
      <c r="D678" s="78"/>
      <c r="E678" s="79"/>
      <c r="F678" s="79"/>
    </row>
    <row r="679" spans="1:6" x14ac:dyDescent="0.25">
      <c r="A679" s="76"/>
      <c r="B679" s="145"/>
      <c r="C679" s="77"/>
      <c r="D679" s="78"/>
      <c r="E679" s="79"/>
      <c r="F679" s="79"/>
    </row>
    <row r="680" spans="1:6" x14ac:dyDescent="0.25">
      <c r="A680" s="76"/>
      <c r="B680" s="145"/>
      <c r="C680" s="77"/>
      <c r="D680" s="78"/>
      <c r="E680" s="79"/>
      <c r="F680" s="79"/>
    </row>
    <row r="681" spans="1:6" x14ac:dyDescent="0.25">
      <c r="A681" s="76"/>
      <c r="B681" s="145"/>
      <c r="C681" s="77"/>
      <c r="D681" s="78"/>
      <c r="E681" s="79"/>
      <c r="F681" s="79"/>
    </row>
    <row r="682" spans="1:6" x14ac:dyDescent="0.25">
      <c r="A682" s="76"/>
      <c r="B682" s="145"/>
      <c r="C682" s="77"/>
      <c r="D682" s="78"/>
      <c r="E682" s="79"/>
      <c r="F682" s="79"/>
    </row>
    <row r="683" spans="1:6" x14ac:dyDescent="0.25">
      <c r="A683" s="76"/>
      <c r="B683" s="145"/>
      <c r="C683" s="77"/>
      <c r="D683" s="78"/>
      <c r="E683" s="79"/>
      <c r="F683" s="79"/>
    </row>
    <row r="684" spans="1:6" x14ac:dyDescent="0.25">
      <c r="A684" s="76"/>
      <c r="B684" s="145"/>
      <c r="C684" s="77"/>
      <c r="D684" s="78"/>
      <c r="E684" s="79"/>
      <c r="F684" s="79"/>
    </row>
    <row r="685" spans="1:6" x14ac:dyDescent="0.25">
      <c r="A685" s="76"/>
      <c r="B685" s="145"/>
      <c r="C685" s="77"/>
      <c r="D685" s="78"/>
      <c r="E685" s="79"/>
      <c r="F685" s="79"/>
    </row>
    <row r="686" spans="1:6" x14ac:dyDescent="0.25">
      <c r="A686" s="76"/>
      <c r="B686" s="145"/>
      <c r="C686" s="77"/>
      <c r="D686" s="78"/>
      <c r="E686" s="79"/>
      <c r="F686" s="79"/>
    </row>
    <row r="687" spans="1:6" x14ac:dyDescent="0.25">
      <c r="A687" s="76"/>
      <c r="B687" s="145"/>
      <c r="C687" s="77"/>
      <c r="D687" s="78"/>
      <c r="E687" s="79"/>
      <c r="F687" s="79"/>
    </row>
    <row r="688" spans="1:6" x14ac:dyDescent="0.25">
      <c r="A688" s="76"/>
      <c r="B688" s="145"/>
      <c r="C688" s="77"/>
      <c r="D688" s="78"/>
      <c r="E688" s="79"/>
      <c r="F688" s="79"/>
    </row>
    <row r="689" spans="1:6" x14ac:dyDescent="0.25">
      <c r="A689" s="76"/>
      <c r="B689" s="145"/>
      <c r="C689" s="77"/>
      <c r="D689" s="78"/>
      <c r="E689" s="79"/>
      <c r="F689" s="79"/>
    </row>
    <row r="690" spans="1:6" x14ac:dyDescent="0.25">
      <c r="A690" s="76"/>
      <c r="B690" s="145"/>
      <c r="C690" s="77"/>
      <c r="D690" s="78"/>
      <c r="E690" s="79"/>
      <c r="F690" s="79"/>
    </row>
    <row r="691" spans="1:6" x14ac:dyDescent="0.25">
      <c r="A691" s="76"/>
      <c r="B691" s="145"/>
      <c r="C691" s="77"/>
      <c r="D691" s="78"/>
      <c r="E691" s="79"/>
      <c r="F691" s="79"/>
    </row>
    <row r="692" spans="1:6" x14ac:dyDescent="0.25">
      <c r="A692" s="76"/>
      <c r="B692" s="145"/>
      <c r="C692" s="77"/>
      <c r="D692" s="78"/>
      <c r="E692" s="79"/>
      <c r="F692" s="79"/>
    </row>
    <row r="693" spans="1:6" x14ac:dyDescent="0.25">
      <c r="A693" s="76"/>
      <c r="B693" s="145"/>
      <c r="C693" s="77"/>
      <c r="D693" s="78"/>
      <c r="E693" s="79"/>
      <c r="F693" s="79"/>
    </row>
    <row r="694" spans="1:6" x14ac:dyDescent="0.25">
      <c r="A694" s="76"/>
      <c r="B694" s="145"/>
      <c r="C694" s="77"/>
      <c r="D694" s="78"/>
      <c r="E694" s="79"/>
      <c r="F694" s="79"/>
    </row>
    <row r="695" spans="1:6" x14ac:dyDescent="0.25">
      <c r="A695" s="76"/>
      <c r="B695" s="145"/>
      <c r="C695" s="77"/>
      <c r="D695" s="78"/>
      <c r="E695" s="79"/>
      <c r="F695" s="79"/>
    </row>
    <row r="696" spans="1:6" x14ac:dyDescent="0.25">
      <c r="A696" s="76"/>
      <c r="B696" s="145"/>
      <c r="C696" s="77"/>
      <c r="D696" s="78"/>
      <c r="E696" s="79"/>
      <c r="F696" s="79"/>
    </row>
    <row r="697" spans="1:6" x14ac:dyDescent="0.25">
      <c r="A697" s="76"/>
      <c r="B697" s="145"/>
      <c r="C697" s="77"/>
      <c r="D697" s="78"/>
      <c r="E697" s="79"/>
      <c r="F697" s="79"/>
    </row>
    <row r="698" spans="1:6" x14ac:dyDescent="0.25">
      <c r="A698" s="76"/>
      <c r="B698" s="145"/>
      <c r="C698" s="77"/>
      <c r="D698" s="78"/>
      <c r="E698" s="79"/>
      <c r="F698" s="79"/>
    </row>
    <row r="699" spans="1:6" x14ac:dyDescent="0.25">
      <c r="A699" s="76"/>
      <c r="B699" s="145"/>
      <c r="C699" s="77"/>
      <c r="D699" s="78"/>
      <c r="E699" s="79"/>
      <c r="F699" s="79"/>
    </row>
    <row r="700" spans="1:6" x14ac:dyDescent="0.25">
      <c r="A700" s="76"/>
      <c r="B700" s="145"/>
      <c r="C700" s="77"/>
      <c r="D700" s="78"/>
      <c r="E700" s="79"/>
      <c r="F700" s="79"/>
    </row>
    <row r="701" spans="1:6" x14ac:dyDescent="0.25">
      <c r="A701" s="76"/>
      <c r="B701" s="145"/>
      <c r="C701" s="77"/>
      <c r="D701" s="78"/>
      <c r="E701" s="79"/>
      <c r="F701" s="79"/>
    </row>
    <row r="702" spans="1:6" x14ac:dyDescent="0.25">
      <c r="A702" s="76"/>
      <c r="B702" s="145"/>
      <c r="C702" s="77"/>
      <c r="D702" s="78"/>
      <c r="E702" s="79"/>
      <c r="F702" s="79"/>
    </row>
    <row r="703" spans="1:6" x14ac:dyDescent="0.25">
      <c r="A703" s="76"/>
      <c r="B703" s="145"/>
      <c r="C703" s="77"/>
      <c r="D703" s="78"/>
      <c r="E703" s="79"/>
      <c r="F703" s="79"/>
    </row>
    <row r="704" spans="1:6" x14ac:dyDescent="0.25">
      <c r="A704" s="76"/>
      <c r="B704" s="145"/>
      <c r="C704" s="77"/>
      <c r="D704" s="78"/>
      <c r="E704" s="79"/>
      <c r="F704" s="79"/>
    </row>
    <row r="705" spans="1:6" x14ac:dyDescent="0.25">
      <c r="A705" s="76"/>
      <c r="B705" s="145"/>
      <c r="C705" s="77"/>
      <c r="D705" s="78"/>
      <c r="E705" s="79"/>
      <c r="F705" s="79"/>
    </row>
    <row r="706" spans="1:6" x14ac:dyDescent="0.25">
      <c r="A706" s="76"/>
      <c r="B706" s="145"/>
      <c r="C706" s="77"/>
      <c r="D706" s="78"/>
      <c r="E706" s="79"/>
      <c r="F706" s="79"/>
    </row>
    <row r="707" spans="1:6" x14ac:dyDescent="0.25">
      <c r="A707" s="76"/>
      <c r="B707" s="145"/>
      <c r="C707" s="77"/>
      <c r="D707" s="78"/>
      <c r="E707" s="79"/>
      <c r="F707" s="79"/>
    </row>
    <row r="708" spans="1:6" x14ac:dyDescent="0.25">
      <c r="A708" s="76"/>
      <c r="B708" s="145"/>
      <c r="C708" s="77"/>
      <c r="D708" s="78"/>
      <c r="E708" s="79"/>
      <c r="F708" s="79"/>
    </row>
    <row r="709" spans="1:6" x14ac:dyDescent="0.25">
      <c r="A709" s="76"/>
      <c r="B709" s="145"/>
      <c r="C709" s="77"/>
      <c r="D709" s="78"/>
      <c r="E709" s="79"/>
      <c r="F709" s="79"/>
    </row>
    <row r="710" spans="1:6" x14ac:dyDescent="0.25">
      <c r="A710" s="76"/>
      <c r="B710" s="145"/>
      <c r="C710" s="77"/>
      <c r="D710" s="78"/>
      <c r="E710" s="79"/>
      <c r="F710" s="79"/>
    </row>
    <row r="711" spans="1:6" x14ac:dyDescent="0.25">
      <c r="A711" s="76"/>
      <c r="B711" s="145"/>
      <c r="C711" s="77"/>
      <c r="D711" s="78"/>
      <c r="E711" s="79"/>
      <c r="F711" s="79"/>
    </row>
    <row r="712" spans="1:6" x14ac:dyDescent="0.25">
      <c r="A712" s="76"/>
      <c r="B712" s="145"/>
      <c r="C712" s="77"/>
      <c r="D712" s="78"/>
      <c r="E712" s="79"/>
      <c r="F712" s="79"/>
    </row>
    <row r="713" spans="1:6" x14ac:dyDescent="0.25">
      <c r="A713" s="76"/>
      <c r="B713" s="145"/>
      <c r="C713" s="77"/>
      <c r="D713" s="78"/>
      <c r="E713" s="79"/>
      <c r="F713" s="79"/>
    </row>
    <row r="714" spans="1:6" x14ac:dyDescent="0.25">
      <c r="A714" s="76"/>
      <c r="B714" s="145"/>
      <c r="C714" s="77"/>
      <c r="D714" s="78"/>
      <c r="E714" s="79"/>
      <c r="F714" s="79"/>
    </row>
    <row r="715" spans="1:6" x14ac:dyDescent="0.25">
      <c r="A715" s="76"/>
      <c r="B715" s="145"/>
      <c r="C715" s="77"/>
      <c r="D715" s="78"/>
      <c r="E715" s="79"/>
      <c r="F715" s="79"/>
    </row>
    <row r="716" spans="1:6" x14ac:dyDescent="0.25">
      <c r="A716" s="76"/>
      <c r="B716" s="145"/>
      <c r="C716" s="77"/>
      <c r="D716" s="78"/>
      <c r="E716" s="79"/>
      <c r="F716" s="79"/>
    </row>
    <row r="717" spans="1:6" x14ac:dyDescent="0.25">
      <c r="A717" s="76"/>
      <c r="B717" s="145"/>
      <c r="C717" s="77"/>
      <c r="D717" s="78"/>
      <c r="E717" s="79"/>
      <c r="F717" s="79"/>
    </row>
    <row r="718" spans="1:6" x14ac:dyDescent="0.25">
      <c r="A718" s="76"/>
      <c r="B718" s="145"/>
      <c r="C718" s="77"/>
      <c r="D718" s="78"/>
      <c r="E718" s="79"/>
      <c r="F718" s="79"/>
    </row>
    <row r="719" spans="1:6" x14ac:dyDescent="0.25">
      <c r="A719" s="76"/>
      <c r="B719" s="145"/>
      <c r="C719" s="77"/>
      <c r="D719" s="78"/>
      <c r="E719" s="79"/>
      <c r="F719" s="79"/>
    </row>
    <row r="720" spans="1:6" x14ac:dyDescent="0.25">
      <c r="A720" s="76"/>
      <c r="B720" s="145"/>
      <c r="C720" s="77"/>
      <c r="D720" s="78"/>
      <c r="E720" s="79"/>
      <c r="F720" s="79"/>
    </row>
    <row r="721" spans="1:6" x14ac:dyDescent="0.25">
      <c r="A721" s="76"/>
      <c r="B721" s="145"/>
      <c r="C721" s="77"/>
      <c r="D721" s="78"/>
      <c r="E721" s="79"/>
      <c r="F721" s="79"/>
    </row>
    <row r="722" spans="1:6" x14ac:dyDescent="0.25">
      <c r="A722" s="76"/>
      <c r="B722" s="145"/>
      <c r="C722" s="77"/>
      <c r="D722" s="78"/>
      <c r="E722" s="79"/>
      <c r="F722" s="79"/>
    </row>
    <row r="723" spans="1:6" x14ac:dyDescent="0.25">
      <c r="A723" s="76"/>
      <c r="B723" s="145"/>
      <c r="C723" s="77"/>
      <c r="D723" s="78"/>
      <c r="E723" s="79"/>
      <c r="F723" s="79"/>
    </row>
    <row r="724" spans="1:6" x14ac:dyDescent="0.25">
      <c r="A724" s="76"/>
      <c r="B724" s="145"/>
      <c r="C724" s="77"/>
      <c r="D724" s="78"/>
      <c r="E724" s="79"/>
      <c r="F724" s="79"/>
    </row>
    <row r="725" spans="1:6" x14ac:dyDescent="0.25">
      <c r="A725" s="76"/>
      <c r="B725" s="145"/>
      <c r="C725" s="77"/>
      <c r="D725" s="78"/>
      <c r="E725" s="79"/>
      <c r="F725" s="79"/>
    </row>
    <row r="726" spans="1:6" x14ac:dyDescent="0.25">
      <c r="A726" s="76"/>
      <c r="B726" s="145"/>
      <c r="C726" s="77"/>
      <c r="D726" s="78"/>
      <c r="E726" s="79"/>
      <c r="F726" s="79"/>
    </row>
    <row r="727" spans="1:6" x14ac:dyDescent="0.25">
      <c r="A727" s="76"/>
      <c r="B727" s="145"/>
      <c r="C727" s="77"/>
      <c r="D727" s="78"/>
      <c r="E727" s="79"/>
      <c r="F727" s="79"/>
    </row>
    <row r="728" spans="1:6" x14ac:dyDescent="0.25">
      <c r="A728" s="76"/>
      <c r="B728" s="145"/>
      <c r="C728" s="77"/>
      <c r="D728" s="78"/>
      <c r="E728" s="79"/>
      <c r="F728" s="79"/>
    </row>
    <row r="729" spans="1:6" x14ac:dyDescent="0.25">
      <c r="A729" s="76"/>
      <c r="B729" s="145"/>
      <c r="C729" s="77"/>
      <c r="D729" s="78"/>
      <c r="E729" s="79"/>
      <c r="F729" s="79"/>
    </row>
    <row r="730" spans="1:6" x14ac:dyDescent="0.25">
      <c r="A730" s="76"/>
      <c r="B730" s="145"/>
      <c r="C730" s="77"/>
      <c r="D730" s="78"/>
      <c r="E730" s="79"/>
      <c r="F730" s="79"/>
    </row>
    <row r="731" spans="1:6" x14ac:dyDescent="0.25">
      <c r="A731" s="76"/>
      <c r="B731" s="145"/>
      <c r="C731" s="77"/>
      <c r="D731" s="78"/>
      <c r="E731" s="79"/>
      <c r="F731" s="79"/>
    </row>
    <row r="732" spans="1:6" x14ac:dyDescent="0.25">
      <c r="A732" s="76"/>
      <c r="B732" s="145"/>
      <c r="C732" s="77"/>
      <c r="D732" s="78"/>
      <c r="E732" s="79"/>
      <c r="F732" s="79"/>
    </row>
    <row r="733" spans="1:6" x14ac:dyDescent="0.25">
      <c r="A733" s="76"/>
      <c r="B733" s="145"/>
      <c r="C733" s="77"/>
      <c r="D733" s="78"/>
      <c r="E733" s="79"/>
      <c r="F733" s="79"/>
    </row>
    <row r="734" spans="1:6" x14ac:dyDescent="0.25">
      <c r="A734" s="76"/>
      <c r="B734" s="145"/>
      <c r="C734" s="77"/>
      <c r="D734" s="78"/>
      <c r="E734" s="79"/>
      <c r="F734" s="79"/>
    </row>
    <row r="735" spans="1:6" x14ac:dyDescent="0.25">
      <c r="A735" s="76"/>
      <c r="B735" s="145"/>
      <c r="C735" s="77"/>
      <c r="D735" s="78"/>
      <c r="E735" s="79"/>
      <c r="F735" s="79"/>
    </row>
    <row r="736" spans="1:6" x14ac:dyDescent="0.25">
      <c r="A736" s="76"/>
      <c r="B736" s="145"/>
      <c r="C736" s="77"/>
      <c r="D736" s="78"/>
      <c r="E736" s="79"/>
      <c r="F736" s="79"/>
    </row>
    <row r="737" spans="1:6" x14ac:dyDescent="0.25">
      <c r="A737" s="76"/>
      <c r="B737" s="145"/>
      <c r="C737" s="77"/>
      <c r="D737" s="78"/>
      <c r="E737" s="79"/>
      <c r="F737" s="79"/>
    </row>
    <row r="738" spans="1:6" x14ac:dyDescent="0.25">
      <c r="A738" s="76"/>
      <c r="B738" s="145"/>
      <c r="C738" s="77"/>
      <c r="D738" s="78"/>
      <c r="E738" s="79"/>
      <c r="F738" s="79"/>
    </row>
    <row r="739" spans="1:6" x14ac:dyDescent="0.25">
      <c r="A739" s="76"/>
      <c r="B739" s="145"/>
      <c r="C739" s="77"/>
      <c r="D739" s="78"/>
      <c r="E739" s="79"/>
      <c r="F739" s="79"/>
    </row>
    <row r="740" spans="1:6" x14ac:dyDescent="0.25">
      <c r="A740" s="76"/>
      <c r="B740" s="145"/>
      <c r="C740" s="77"/>
      <c r="D740" s="78"/>
      <c r="E740" s="79"/>
      <c r="F740" s="79"/>
    </row>
    <row r="741" spans="1:6" x14ac:dyDescent="0.25">
      <c r="A741" s="76"/>
      <c r="B741" s="145"/>
      <c r="C741" s="77"/>
      <c r="D741" s="78"/>
      <c r="E741" s="79"/>
      <c r="F741" s="79"/>
    </row>
    <row r="742" spans="1:6" x14ac:dyDescent="0.25">
      <c r="A742" s="76"/>
      <c r="B742" s="145"/>
      <c r="C742" s="77"/>
      <c r="D742" s="78"/>
      <c r="E742" s="79"/>
      <c r="F742" s="79"/>
    </row>
    <row r="743" spans="1:6" x14ac:dyDescent="0.25">
      <c r="A743" s="76"/>
      <c r="B743" s="145"/>
      <c r="C743" s="77"/>
      <c r="D743" s="78"/>
      <c r="E743" s="79"/>
      <c r="F743" s="79"/>
    </row>
    <row r="744" spans="1:6" x14ac:dyDescent="0.25">
      <c r="A744" s="76"/>
      <c r="B744" s="145"/>
      <c r="C744" s="77"/>
      <c r="D744" s="78"/>
      <c r="E744" s="79"/>
      <c r="F744" s="79"/>
    </row>
    <row r="745" spans="1:6" x14ac:dyDescent="0.25">
      <c r="A745" s="76"/>
      <c r="B745" s="145"/>
      <c r="C745" s="77"/>
      <c r="D745" s="78"/>
      <c r="E745" s="79"/>
      <c r="F745" s="79"/>
    </row>
    <row r="746" spans="1:6" x14ac:dyDescent="0.25">
      <c r="A746" s="76"/>
      <c r="B746" s="145"/>
      <c r="C746" s="77"/>
      <c r="D746" s="78"/>
      <c r="E746" s="79"/>
      <c r="F746" s="79"/>
    </row>
    <row r="747" spans="1:6" x14ac:dyDescent="0.25">
      <c r="A747" s="76"/>
      <c r="B747" s="145"/>
      <c r="C747" s="77"/>
      <c r="D747" s="78"/>
      <c r="E747" s="79"/>
      <c r="F747" s="79"/>
    </row>
    <row r="748" spans="1:6" x14ac:dyDescent="0.25">
      <c r="A748" s="76"/>
      <c r="B748" s="145"/>
      <c r="C748" s="77"/>
      <c r="D748" s="78"/>
      <c r="E748" s="79"/>
      <c r="F748" s="79"/>
    </row>
    <row r="749" spans="1:6" x14ac:dyDescent="0.25">
      <c r="A749" s="76"/>
      <c r="B749" s="145"/>
      <c r="C749" s="77"/>
      <c r="D749" s="78"/>
      <c r="E749" s="79"/>
      <c r="F749" s="79"/>
    </row>
    <row r="750" spans="1:6" x14ac:dyDescent="0.25">
      <c r="A750" s="76"/>
      <c r="B750" s="145"/>
      <c r="C750" s="77"/>
      <c r="D750" s="78"/>
      <c r="E750" s="79"/>
      <c r="F750" s="79"/>
    </row>
    <row r="751" spans="1:6" x14ac:dyDescent="0.25">
      <c r="A751" s="76"/>
      <c r="B751" s="145"/>
      <c r="C751" s="77"/>
      <c r="D751" s="78"/>
      <c r="E751" s="79"/>
      <c r="F751" s="79"/>
    </row>
    <row r="752" spans="1:6" x14ac:dyDescent="0.25">
      <c r="A752" s="76"/>
      <c r="B752" s="145"/>
      <c r="C752" s="77"/>
      <c r="D752" s="78"/>
      <c r="E752" s="79"/>
      <c r="F752" s="79"/>
    </row>
    <row r="753" spans="1:6" x14ac:dyDescent="0.25">
      <c r="A753" s="76"/>
      <c r="B753" s="145"/>
      <c r="C753" s="77"/>
      <c r="D753" s="78"/>
      <c r="E753" s="79"/>
      <c r="F753" s="79"/>
    </row>
    <row r="754" spans="1:6" x14ac:dyDescent="0.25">
      <c r="A754" s="76"/>
      <c r="B754" s="145"/>
      <c r="C754" s="77"/>
      <c r="D754" s="78"/>
      <c r="E754" s="79"/>
      <c r="F754" s="79"/>
    </row>
    <row r="755" spans="1:6" x14ac:dyDescent="0.25">
      <c r="A755" s="76"/>
      <c r="B755" s="145"/>
      <c r="C755" s="77"/>
      <c r="D755" s="78"/>
      <c r="E755" s="79"/>
      <c r="F755" s="79"/>
    </row>
    <row r="756" spans="1:6" x14ac:dyDescent="0.25">
      <c r="A756" s="76"/>
      <c r="B756" s="145"/>
      <c r="C756" s="77"/>
      <c r="D756" s="78"/>
      <c r="E756" s="79"/>
      <c r="F756" s="79"/>
    </row>
    <row r="757" spans="1:6" x14ac:dyDescent="0.25">
      <c r="A757" s="76"/>
      <c r="B757" s="145"/>
      <c r="C757" s="77"/>
      <c r="D757" s="78"/>
      <c r="E757" s="79"/>
      <c r="F757" s="79"/>
    </row>
    <row r="758" spans="1:6" x14ac:dyDescent="0.25">
      <c r="A758" s="76"/>
      <c r="B758" s="145"/>
      <c r="C758" s="77"/>
      <c r="D758" s="78"/>
      <c r="E758" s="79"/>
      <c r="F758" s="79"/>
    </row>
    <row r="759" spans="1:6" x14ac:dyDescent="0.25">
      <c r="A759" s="76"/>
      <c r="B759" s="145"/>
      <c r="C759" s="77"/>
      <c r="D759" s="78"/>
      <c r="E759" s="79"/>
      <c r="F759" s="79"/>
    </row>
    <row r="760" spans="1:6" x14ac:dyDescent="0.25">
      <c r="A760" s="76"/>
      <c r="B760" s="145"/>
      <c r="C760" s="77"/>
      <c r="D760" s="78"/>
      <c r="E760" s="79"/>
      <c r="F760" s="79"/>
    </row>
    <row r="761" spans="1:6" x14ac:dyDescent="0.25">
      <c r="A761" s="76"/>
      <c r="B761" s="145"/>
      <c r="C761" s="77"/>
      <c r="D761" s="78"/>
      <c r="E761" s="79"/>
      <c r="F761" s="79"/>
    </row>
    <row r="762" spans="1:6" x14ac:dyDescent="0.25">
      <c r="A762" s="76"/>
      <c r="B762" s="145"/>
      <c r="C762" s="77"/>
      <c r="D762" s="78"/>
      <c r="E762" s="79"/>
      <c r="F762" s="79"/>
    </row>
    <row r="763" spans="1:6" x14ac:dyDescent="0.25">
      <c r="A763" s="76"/>
      <c r="B763" s="145"/>
      <c r="C763" s="77"/>
      <c r="D763" s="78"/>
      <c r="E763" s="79"/>
      <c r="F763" s="79"/>
    </row>
    <row r="764" spans="1:6" x14ac:dyDescent="0.25">
      <c r="A764" s="76"/>
      <c r="B764" s="145"/>
      <c r="C764" s="77"/>
      <c r="D764" s="78"/>
      <c r="E764" s="79"/>
      <c r="F764" s="79"/>
    </row>
    <row r="765" spans="1:6" x14ac:dyDescent="0.25">
      <c r="A765" s="76"/>
      <c r="B765" s="145"/>
      <c r="C765" s="77"/>
      <c r="D765" s="78"/>
      <c r="E765" s="79"/>
      <c r="F765" s="79"/>
    </row>
    <row r="766" spans="1:6" x14ac:dyDescent="0.25">
      <c r="A766" s="76"/>
      <c r="B766" s="145"/>
      <c r="C766" s="77"/>
      <c r="D766" s="78"/>
      <c r="E766" s="79"/>
      <c r="F766" s="79"/>
    </row>
    <row r="767" spans="1:6" x14ac:dyDescent="0.25">
      <c r="A767" s="76"/>
      <c r="B767" s="145"/>
      <c r="C767" s="77"/>
      <c r="D767" s="78"/>
      <c r="E767" s="79"/>
      <c r="F767" s="79"/>
    </row>
    <row r="768" spans="1:6" x14ac:dyDescent="0.25">
      <c r="A768" s="76"/>
      <c r="B768" s="145"/>
      <c r="C768" s="77"/>
      <c r="D768" s="78"/>
      <c r="E768" s="79"/>
      <c r="F768" s="79"/>
    </row>
    <row r="769" spans="1:6" x14ac:dyDescent="0.25">
      <c r="A769" s="76"/>
      <c r="B769" s="145"/>
      <c r="C769" s="77"/>
      <c r="D769" s="78"/>
      <c r="E769" s="79"/>
      <c r="F769" s="79"/>
    </row>
    <row r="770" spans="1:6" x14ac:dyDescent="0.25">
      <c r="A770" s="76"/>
      <c r="B770" s="145"/>
      <c r="C770" s="77"/>
      <c r="D770" s="78"/>
      <c r="E770" s="79"/>
      <c r="F770" s="79"/>
    </row>
    <row r="771" spans="1:6" x14ac:dyDescent="0.25">
      <c r="A771" s="76"/>
      <c r="B771" s="145"/>
      <c r="C771" s="77"/>
      <c r="D771" s="78"/>
      <c r="E771" s="79"/>
      <c r="F771" s="79"/>
    </row>
    <row r="772" spans="1:6" x14ac:dyDescent="0.25">
      <c r="A772" s="76"/>
      <c r="B772" s="145"/>
      <c r="C772" s="77"/>
      <c r="D772" s="78"/>
      <c r="E772" s="79"/>
      <c r="F772" s="79"/>
    </row>
    <row r="773" spans="1:6" x14ac:dyDescent="0.25">
      <c r="A773" s="76"/>
      <c r="B773" s="145"/>
      <c r="C773" s="77"/>
      <c r="D773" s="78"/>
      <c r="E773" s="79"/>
      <c r="F773" s="79"/>
    </row>
    <row r="774" spans="1:6" x14ac:dyDescent="0.25">
      <c r="A774" s="76"/>
      <c r="B774" s="145"/>
      <c r="C774" s="77"/>
      <c r="D774" s="78"/>
      <c r="E774" s="79"/>
      <c r="F774" s="79"/>
    </row>
    <row r="775" spans="1:6" x14ac:dyDescent="0.25">
      <c r="A775" s="76"/>
      <c r="B775" s="145"/>
      <c r="C775" s="77"/>
      <c r="D775" s="78"/>
      <c r="E775" s="79"/>
      <c r="F775" s="79"/>
    </row>
    <row r="776" spans="1:6" x14ac:dyDescent="0.25">
      <c r="A776" s="76"/>
      <c r="B776" s="145"/>
      <c r="C776" s="77"/>
      <c r="D776" s="78"/>
      <c r="E776" s="79"/>
      <c r="F776" s="79"/>
    </row>
    <row r="777" spans="1:6" x14ac:dyDescent="0.25">
      <c r="A777" s="76"/>
      <c r="B777" s="145"/>
      <c r="C777" s="77"/>
      <c r="D777" s="78"/>
      <c r="E777" s="79"/>
      <c r="F777" s="79"/>
    </row>
    <row r="778" spans="1:6" x14ac:dyDescent="0.25">
      <c r="A778" s="76"/>
      <c r="B778" s="145"/>
      <c r="C778" s="77"/>
      <c r="D778" s="78"/>
      <c r="E778" s="79"/>
      <c r="F778" s="79"/>
    </row>
    <row r="779" spans="1:6" x14ac:dyDescent="0.25">
      <c r="A779" s="76"/>
      <c r="B779" s="145"/>
      <c r="C779" s="77"/>
      <c r="D779" s="78"/>
      <c r="E779" s="79"/>
      <c r="F779" s="79"/>
    </row>
    <row r="780" spans="1:6" x14ac:dyDescent="0.25">
      <c r="A780" s="76"/>
      <c r="B780" s="145"/>
      <c r="C780" s="77"/>
      <c r="D780" s="78"/>
      <c r="E780" s="79"/>
      <c r="F780" s="79"/>
    </row>
    <row r="781" spans="1:6" x14ac:dyDescent="0.25">
      <c r="A781" s="76"/>
      <c r="B781" s="145"/>
      <c r="C781" s="77"/>
      <c r="D781" s="78"/>
      <c r="E781" s="79"/>
      <c r="F781" s="79"/>
    </row>
    <row r="782" spans="1:6" x14ac:dyDescent="0.25">
      <c r="A782" s="76"/>
      <c r="B782" s="145"/>
      <c r="C782" s="77"/>
      <c r="D782" s="78"/>
      <c r="E782" s="79"/>
      <c r="F782" s="79"/>
    </row>
    <row r="783" spans="1:6" x14ac:dyDescent="0.25">
      <c r="A783" s="76"/>
      <c r="B783" s="145"/>
      <c r="C783" s="77"/>
      <c r="D783" s="78"/>
      <c r="E783" s="79"/>
      <c r="F783" s="79"/>
    </row>
    <row r="784" spans="1:6" x14ac:dyDescent="0.25">
      <c r="A784" s="76"/>
      <c r="B784" s="145"/>
      <c r="C784" s="77"/>
      <c r="D784" s="78"/>
      <c r="E784" s="79"/>
      <c r="F784" s="79"/>
    </row>
    <row r="785" spans="1:6" x14ac:dyDescent="0.25">
      <c r="A785" s="76"/>
      <c r="B785" s="145"/>
      <c r="C785" s="77"/>
      <c r="D785" s="78"/>
      <c r="E785" s="79"/>
      <c r="F785" s="79"/>
    </row>
    <row r="786" spans="1:6" x14ac:dyDescent="0.25">
      <c r="A786" s="76"/>
      <c r="B786" s="145"/>
      <c r="C786" s="77"/>
      <c r="D786" s="78"/>
      <c r="E786" s="79"/>
      <c r="F786" s="79"/>
    </row>
    <row r="787" spans="1:6" x14ac:dyDescent="0.25">
      <c r="A787" s="76"/>
      <c r="B787" s="145"/>
      <c r="C787" s="77"/>
      <c r="D787" s="78"/>
      <c r="E787" s="79"/>
      <c r="F787" s="79"/>
    </row>
    <row r="788" spans="1:6" x14ac:dyDescent="0.25">
      <c r="A788" s="76"/>
      <c r="B788" s="145"/>
      <c r="C788" s="77"/>
      <c r="D788" s="78"/>
      <c r="E788" s="79"/>
      <c r="F788" s="79"/>
    </row>
    <row r="789" spans="1:6" x14ac:dyDescent="0.25">
      <c r="A789" s="76"/>
      <c r="B789" s="145"/>
      <c r="C789" s="77"/>
      <c r="D789" s="78"/>
      <c r="E789" s="79"/>
      <c r="F789" s="79"/>
    </row>
    <row r="790" spans="1:6" x14ac:dyDescent="0.25">
      <c r="A790" s="76"/>
      <c r="B790" s="145"/>
      <c r="C790" s="77"/>
      <c r="D790" s="78"/>
      <c r="E790" s="79"/>
      <c r="F790" s="79"/>
    </row>
    <row r="791" spans="1:6" x14ac:dyDescent="0.25">
      <c r="A791" s="76"/>
      <c r="B791" s="145"/>
      <c r="C791" s="77"/>
      <c r="D791" s="78"/>
      <c r="E791" s="79"/>
      <c r="F791" s="79"/>
    </row>
    <row r="792" spans="1:6" x14ac:dyDescent="0.25">
      <c r="A792" s="76"/>
      <c r="B792" s="145"/>
      <c r="C792" s="77"/>
      <c r="D792" s="78"/>
      <c r="E792" s="79"/>
      <c r="F792" s="79"/>
    </row>
    <row r="793" spans="1:6" x14ac:dyDescent="0.25">
      <c r="A793" s="76"/>
      <c r="B793" s="145"/>
      <c r="C793" s="77"/>
      <c r="D793" s="78"/>
      <c r="E793" s="79"/>
      <c r="F793" s="79"/>
    </row>
    <row r="794" spans="1:6" x14ac:dyDescent="0.25">
      <c r="A794" s="76"/>
      <c r="B794" s="145"/>
      <c r="C794" s="77"/>
      <c r="D794" s="78"/>
      <c r="E794" s="79"/>
      <c r="F794" s="79"/>
    </row>
    <row r="795" spans="1:6" x14ac:dyDescent="0.25">
      <c r="A795" s="76"/>
      <c r="B795" s="145"/>
      <c r="C795" s="77"/>
      <c r="D795" s="78"/>
      <c r="E795" s="79"/>
      <c r="F795" s="79"/>
    </row>
    <row r="796" spans="1:6" x14ac:dyDescent="0.25">
      <c r="A796" s="76"/>
      <c r="B796" s="145"/>
      <c r="C796" s="77"/>
      <c r="D796" s="78"/>
      <c r="E796" s="79"/>
      <c r="F796" s="79"/>
    </row>
    <row r="797" spans="1:6" x14ac:dyDescent="0.25">
      <c r="A797" s="76"/>
      <c r="B797" s="145"/>
      <c r="C797" s="77"/>
      <c r="D797" s="78"/>
      <c r="E797" s="79"/>
      <c r="F797" s="79"/>
    </row>
    <row r="798" spans="1:6" x14ac:dyDescent="0.25">
      <c r="A798" s="76"/>
      <c r="B798" s="145"/>
      <c r="C798" s="77"/>
      <c r="D798" s="78"/>
      <c r="E798" s="79"/>
      <c r="F798" s="79"/>
    </row>
    <row r="799" spans="1:6" x14ac:dyDescent="0.25">
      <c r="A799" s="76"/>
      <c r="B799" s="145"/>
      <c r="C799" s="77"/>
      <c r="D799" s="78"/>
      <c r="E799" s="79"/>
      <c r="F799" s="79"/>
    </row>
    <row r="800" spans="1:6" x14ac:dyDescent="0.25">
      <c r="A800" s="76"/>
      <c r="B800" s="145"/>
      <c r="C800" s="77"/>
      <c r="D800" s="78"/>
      <c r="E800" s="79"/>
      <c r="F800" s="79"/>
    </row>
    <row r="801" spans="1:6" x14ac:dyDescent="0.25">
      <c r="A801" s="76"/>
      <c r="B801" s="145"/>
      <c r="C801" s="77"/>
      <c r="D801" s="78"/>
      <c r="E801" s="79"/>
      <c r="F801" s="79"/>
    </row>
    <row r="802" spans="1:6" x14ac:dyDescent="0.25">
      <c r="A802" s="76"/>
      <c r="B802" s="145"/>
      <c r="C802" s="77"/>
      <c r="D802" s="78"/>
      <c r="E802" s="79"/>
      <c r="F802" s="79"/>
    </row>
    <row r="803" spans="1:6" x14ac:dyDescent="0.25">
      <c r="A803" s="76"/>
      <c r="B803" s="145"/>
      <c r="C803" s="77"/>
      <c r="D803" s="78"/>
      <c r="E803" s="79"/>
      <c r="F803" s="79"/>
    </row>
    <row r="804" spans="1:6" x14ac:dyDescent="0.25">
      <c r="A804" s="76"/>
      <c r="B804" s="145"/>
      <c r="C804" s="77"/>
      <c r="D804" s="78"/>
      <c r="E804" s="79"/>
      <c r="F804" s="79"/>
    </row>
    <row r="805" spans="1:6" x14ac:dyDescent="0.25">
      <c r="A805" s="76"/>
      <c r="B805" s="145"/>
      <c r="C805" s="77"/>
      <c r="D805" s="78"/>
      <c r="E805" s="79"/>
      <c r="F805" s="79"/>
    </row>
    <row r="806" spans="1:6" x14ac:dyDescent="0.25">
      <c r="A806" s="76"/>
      <c r="B806" s="145"/>
      <c r="C806" s="77"/>
      <c r="D806" s="78"/>
      <c r="E806" s="79"/>
      <c r="F806" s="79"/>
    </row>
    <row r="807" spans="1:6" x14ac:dyDescent="0.25">
      <c r="A807" s="76"/>
      <c r="B807" s="145"/>
      <c r="C807" s="77"/>
      <c r="D807" s="78"/>
      <c r="E807" s="79"/>
      <c r="F807" s="79"/>
    </row>
    <row r="808" spans="1:6" x14ac:dyDescent="0.25">
      <c r="A808" s="76"/>
      <c r="B808" s="145"/>
      <c r="C808" s="77"/>
      <c r="D808" s="78"/>
      <c r="E808" s="79"/>
      <c r="F808" s="79"/>
    </row>
    <row r="809" spans="1:6" x14ac:dyDescent="0.25">
      <c r="A809" s="76"/>
      <c r="B809" s="145"/>
      <c r="C809" s="77"/>
      <c r="D809" s="78"/>
      <c r="E809" s="79"/>
      <c r="F809" s="79"/>
    </row>
    <row r="810" spans="1:6" x14ac:dyDescent="0.25">
      <c r="A810" s="76"/>
      <c r="B810" s="145"/>
      <c r="C810" s="77"/>
      <c r="D810" s="78"/>
      <c r="E810" s="79"/>
      <c r="F810" s="79"/>
    </row>
    <row r="811" spans="1:6" x14ac:dyDescent="0.25">
      <c r="A811" s="76"/>
      <c r="B811" s="145"/>
      <c r="C811" s="77"/>
      <c r="D811" s="78"/>
      <c r="E811" s="79"/>
      <c r="F811" s="79"/>
    </row>
    <row r="812" spans="1:6" x14ac:dyDescent="0.25">
      <c r="A812" s="76"/>
      <c r="B812" s="145"/>
      <c r="C812" s="77"/>
      <c r="D812" s="78"/>
      <c r="E812" s="79"/>
      <c r="F812" s="79"/>
    </row>
    <row r="813" spans="1:6" x14ac:dyDescent="0.25">
      <c r="A813" s="76"/>
      <c r="B813" s="145"/>
      <c r="C813" s="77"/>
      <c r="D813" s="78"/>
      <c r="E813" s="79"/>
      <c r="F813" s="79"/>
    </row>
    <row r="814" spans="1:6" x14ac:dyDescent="0.25">
      <c r="A814" s="76"/>
      <c r="B814" s="145"/>
      <c r="C814" s="77"/>
      <c r="D814" s="78"/>
      <c r="E814" s="79"/>
      <c r="F814" s="79"/>
    </row>
    <row r="815" spans="1:6" x14ac:dyDescent="0.25">
      <c r="A815" s="76"/>
      <c r="B815" s="145"/>
      <c r="C815" s="77"/>
      <c r="D815" s="78"/>
      <c r="E815" s="79"/>
      <c r="F815" s="79"/>
    </row>
    <row r="816" spans="1:6" x14ac:dyDescent="0.25">
      <c r="A816" s="76"/>
      <c r="B816" s="145"/>
      <c r="C816" s="77"/>
      <c r="D816" s="78"/>
      <c r="E816" s="79"/>
      <c r="F816" s="79"/>
    </row>
    <row r="817" spans="1:6" x14ac:dyDescent="0.25">
      <c r="A817" s="76"/>
      <c r="B817" s="145"/>
      <c r="C817" s="77"/>
      <c r="D817" s="78"/>
      <c r="E817" s="79"/>
      <c r="F817" s="79"/>
    </row>
    <row r="818" spans="1:6" x14ac:dyDescent="0.25">
      <c r="A818" s="76"/>
      <c r="B818" s="145"/>
      <c r="C818" s="77"/>
      <c r="D818" s="78"/>
      <c r="E818" s="79"/>
      <c r="F818" s="79"/>
    </row>
    <row r="819" spans="1:6" x14ac:dyDescent="0.25">
      <c r="A819" s="76"/>
      <c r="B819" s="145"/>
      <c r="C819" s="77"/>
      <c r="D819" s="78"/>
      <c r="E819" s="79"/>
      <c r="F819" s="79"/>
    </row>
    <row r="820" spans="1:6" x14ac:dyDescent="0.25">
      <c r="A820" s="76"/>
      <c r="B820" s="145"/>
      <c r="C820" s="77"/>
      <c r="D820" s="78"/>
      <c r="E820" s="79"/>
      <c r="F820" s="79"/>
    </row>
    <row r="821" spans="1:6" x14ac:dyDescent="0.25">
      <c r="A821" s="76"/>
      <c r="B821" s="145"/>
      <c r="C821" s="77"/>
      <c r="D821" s="78"/>
      <c r="E821" s="79"/>
      <c r="F821" s="79"/>
    </row>
    <row r="822" spans="1:6" x14ac:dyDescent="0.25">
      <c r="A822" s="76"/>
      <c r="B822" s="145"/>
      <c r="C822" s="77"/>
      <c r="D822" s="78"/>
      <c r="E822" s="79"/>
      <c r="F822" s="79"/>
    </row>
    <row r="823" spans="1:6" x14ac:dyDescent="0.25">
      <c r="A823" s="76"/>
      <c r="B823" s="145"/>
      <c r="C823" s="77"/>
      <c r="D823" s="78"/>
      <c r="E823" s="79"/>
      <c r="F823" s="79"/>
    </row>
    <row r="824" spans="1:6" x14ac:dyDescent="0.25">
      <c r="A824" s="76"/>
      <c r="B824" s="145"/>
      <c r="C824" s="77"/>
      <c r="D824" s="78"/>
      <c r="E824" s="79"/>
      <c r="F824" s="79"/>
    </row>
    <row r="825" spans="1:6" x14ac:dyDescent="0.25">
      <c r="A825" s="76"/>
      <c r="B825" s="145"/>
      <c r="C825" s="77"/>
      <c r="D825" s="78"/>
      <c r="E825" s="79"/>
      <c r="F825" s="79"/>
    </row>
    <row r="826" spans="1:6" x14ac:dyDescent="0.25">
      <c r="A826" s="76"/>
      <c r="B826" s="145"/>
      <c r="C826" s="77"/>
      <c r="D826" s="78"/>
      <c r="E826" s="79"/>
      <c r="F826" s="79"/>
    </row>
    <row r="827" spans="1:6" x14ac:dyDescent="0.25">
      <c r="A827" s="76"/>
      <c r="B827" s="145"/>
      <c r="C827" s="77"/>
      <c r="D827" s="78"/>
      <c r="E827" s="79"/>
      <c r="F827" s="79"/>
    </row>
    <row r="828" spans="1:6" x14ac:dyDescent="0.25">
      <c r="A828" s="76"/>
      <c r="B828" s="145"/>
      <c r="C828" s="77"/>
      <c r="D828" s="78"/>
      <c r="E828" s="79"/>
      <c r="F828" s="79"/>
    </row>
    <row r="829" spans="1:6" x14ac:dyDescent="0.25">
      <c r="A829" s="76"/>
      <c r="B829" s="145"/>
      <c r="C829" s="77"/>
      <c r="D829" s="78"/>
      <c r="E829" s="79"/>
      <c r="F829" s="79"/>
    </row>
    <row r="830" spans="1:6" x14ac:dyDescent="0.25">
      <c r="A830" s="76"/>
      <c r="B830" s="145"/>
      <c r="C830" s="77"/>
      <c r="D830" s="78"/>
      <c r="E830" s="79"/>
      <c r="F830" s="79"/>
    </row>
    <row r="831" spans="1:6" x14ac:dyDescent="0.25">
      <c r="A831" s="76"/>
      <c r="B831" s="145"/>
      <c r="C831" s="77"/>
      <c r="D831" s="78"/>
      <c r="E831" s="79"/>
      <c r="F831" s="79"/>
    </row>
    <row r="832" spans="1:6" x14ac:dyDescent="0.25">
      <c r="A832" s="76"/>
      <c r="B832" s="145"/>
      <c r="C832" s="77"/>
      <c r="D832" s="78"/>
      <c r="E832" s="79"/>
      <c r="F832" s="79"/>
    </row>
    <row r="833" spans="1:6" x14ac:dyDescent="0.25">
      <c r="A833" s="76"/>
      <c r="B833" s="145"/>
      <c r="C833" s="77"/>
      <c r="D833" s="78"/>
      <c r="E833" s="79"/>
      <c r="F833" s="79"/>
    </row>
    <row r="834" spans="1:6" x14ac:dyDescent="0.25">
      <c r="A834" s="76"/>
      <c r="B834" s="145"/>
      <c r="C834" s="77"/>
      <c r="D834" s="78"/>
      <c r="E834" s="79"/>
      <c r="F834" s="79"/>
    </row>
    <row r="835" spans="1:6" x14ac:dyDescent="0.25">
      <c r="A835" s="76"/>
      <c r="B835" s="145"/>
      <c r="C835" s="77"/>
      <c r="D835" s="78"/>
      <c r="E835" s="79"/>
      <c r="F835" s="79"/>
    </row>
    <row r="836" spans="1:6" x14ac:dyDescent="0.25">
      <c r="A836" s="76"/>
      <c r="B836" s="145"/>
      <c r="C836" s="77"/>
      <c r="D836" s="78"/>
      <c r="E836" s="79"/>
      <c r="F836" s="79"/>
    </row>
    <row r="837" spans="1:6" x14ac:dyDescent="0.25">
      <c r="A837" s="76"/>
      <c r="B837" s="145"/>
      <c r="C837" s="77"/>
      <c r="D837" s="78"/>
      <c r="E837" s="79"/>
      <c r="F837" s="79"/>
    </row>
    <row r="838" spans="1:6" x14ac:dyDescent="0.25">
      <c r="A838" s="76"/>
      <c r="B838" s="145"/>
      <c r="C838" s="77"/>
      <c r="D838" s="78"/>
      <c r="E838" s="79"/>
      <c r="F838" s="79"/>
    </row>
    <row r="839" spans="1:6" x14ac:dyDescent="0.25">
      <c r="A839" s="76"/>
      <c r="B839" s="145"/>
      <c r="C839" s="77"/>
      <c r="D839" s="78"/>
      <c r="E839" s="79"/>
      <c r="F839" s="79"/>
    </row>
    <row r="840" spans="1:6" x14ac:dyDescent="0.25">
      <c r="A840" s="76"/>
      <c r="B840" s="145"/>
      <c r="C840" s="77"/>
      <c r="D840" s="78"/>
      <c r="E840" s="79"/>
      <c r="F840" s="79"/>
    </row>
    <row r="841" spans="1:6" x14ac:dyDescent="0.25">
      <c r="A841" s="76"/>
      <c r="B841" s="145"/>
      <c r="C841" s="77"/>
      <c r="D841" s="78"/>
      <c r="E841" s="79"/>
      <c r="F841" s="79"/>
    </row>
    <row r="842" spans="1:6" x14ac:dyDescent="0.25">
      <c r="A842" s="76"/>
      <c r="B842" s="145"/>
      <c r="C842" s="77"/>
      <c r="D842" s="78"/>
      <c r="E842" s="79"/>
      <c r="F842" s="79"/>
    </row>
    <row r="843" spans="1:6" x14ac:dyDescent="0.25">
      <c r="A843" s="76"/>
      <c r="B843" s="145"/>
      <c r="C843" s="77"/>
      <c r="D843" s="78"/>
      <c r="E843" s="79"/>
      <c r="F843" s="79"/>
    </row>
    <row r="844" spans="1:6" x14ac:dyDescent="0.25">
      <c r="A844" s="76"/>
      <c r="B844" s="145"/>
      <c r="C844" s="77"/>
      <c r="D844" s="78"/>
      <c r="E844" s="79"/>
      <c r="F844" s="79"/>
    </row>
    <row r="845" spans="1:6" x14ac:dyDescent="0.25">
      <c r="A845" s="76"/>
      <c r="B845" s="145"/>
      <c r="C845" s="77"/>
      <c r="D845" s="78"/>
      <c r="E845" s="79"/>
      <c r="F845" s="79"/>
    </row>
    <row r="846" spans="1:6" x14ac:dyDescent="0.25">
      <c r="A846" s="76"/>
      <c r="B846" s="145"/>
      <c r="C846" s="77"/>
      <c r="D846" s="78"/>
      <c r="E846" s="79"/>
      <c r="F846" s="79"/>
    </row>
    <row r="847" spans="1:6" x14ac:dyDescent="0.25">
      <c r="A847" s="76"/>
      <c r="B847" s="145"/>
      <c r="C847" s="77"/>
      <c r="D847" s="78"/>
      <c r="E847" s="79"/>
      <c r="F847" s="79"/>
    </row>
    <row r="848" spans="1:6" x14ac:dyDescent="0.25">
      <c r="A848" s="76"/>
      <c r="B848" s="145"/>
      <c r="C848" s="77"/>
      <c r="D848" s="78"/>
      <c r="E848" s="79"/>
      <c r="F848" s="79"/>
    </row>
    <row r="849" spans="1:6" x14ac:dyDescent="0.25">
      <c r="A849" s="76"/>
      <c r="B849" s="145"/>
      <c r="C849" s="77"/>
      <c r="D849" s="78"/>
      <c r="E849" s="79"/>
      <c r="F849" s="79"/>
    </row>
    <row r="850" spans="1:6" x14ac:dyDescent="0.25">
      <c r="A850" s="76"/>
      <c r="B850" s="145"/>
      <c r="C850" s="77"/>
      <c r="D850" s="78"/>
      <c r="E850" s="79"/>
      <c r="F850" s="79"/>
    </row>
    <row r="851" spans="1:6" x14ac:dyDescent="0.25">
      <c r="A851" s="76"/>
      <c r="B851" s="145"/>
      <c r="C851" s="77"/>
      <c r="D851" s="78"/>
      <c r="E851" s="79"/>
      <c r="F851" s="79"/>
    </row>
    <row r="852" spans="1:6" x14ac:dyDescent="0.25">
      <c r="A852" s="76"/>
      <c r="B852" s="145"/>
      <c r="C852" s="77"/>
      <c r="D852" s="78"/>
      <c r="E852" s="79"/>
      <c r="F852" s="79"/>
    </row>
    <row r="853" spans="1:6" x14ac:dyDescent="0.25">
      <c r="A853" s="76"/>
      <c r="B853" s="145"/>
      <c r="C853" s="77"/>
      <c r="D853" s="78"/>
      <c r="E853" s="79"/>
      <c r="F853" s="79"/>
    </row>
    <row r="854" spans="1:6" x14ac:dyDescent="0.25">
      <c r="A854" s="76"/>
      <c r="B854" s="145"/>
      <c r="C854" s="77"/>
      <c r="D854" s="78"/>
      <c r="E854" s="79"/>
      <c r="F854" s="79"/>
    </row>
    <row r="855" spans="1:6" x14ac:dyDescent="0.25">
      <c r="A855" s="76"/>
      <c r="B855" s="145"/>
      <c r="C855" s="77"/>
      <c r="D855" s="78"/>
      <c r="E855" s="79"/>
      <c r="F855" s="79"/>
    </row>
    <row r="856" spans="1:6" x14ac:dyDescent="0.25">
      <c r="A856" s="76"/>
      <c r="B856" s="145"/>
      <c r="C856" s="77"/>
      <c r="D856" s="78"/>
      <c r="E856" s="79"/>
      <c r="F856" s="79"/>
    </row>
    <row r="857" spans="1:6" x14ac:dyDescent="0.25">
      <c r="A857" s="76"/>
      <c r="B857" s="145"/>
      <c r="C857" s="77"/>
      <c r="D857" s="78"/>
      <c r="E857" s="79"/>
      <c r="F857" s="79"/>
    </row>
    <row r="858" spans="1:6" x14ac:dyDescent="0.25">
      <c r="A858" s="76"/>
      <c r="B858" s="145"/>
      <c r="C858" s="77"/>
      <c r="D858" s="78"/>
      <c r="E858" s="79"/>
      <c r="F858" s="79"/>
    </row>
    <row r="859" spans="1:6" x14ac:dyDescent="0.25">
      <c r="A859" s="76"/>
      <c r="B859" s="145"/>
      <c r="C859" s="77"/>
      <c r="D859" s="78"/>
      <c r="E859" s="79"/>
      <c r="F859" s="79"/>
    </row>
    <row r="860" spans="1:6" x14ac:dyDescent="0.25">
      <c r="A860" s="76"/>
      <c r="B860" s="145"/>
      <c r="C860" s="77"/>
      <c r="D860" s="78"/>
      <c r="E860" s="79"/>
      <c r="F860" s="79"/>
    </row>
    <row r="861" spans="1:6" x14ac:dyDescent="0.25">
      <c r="A861" s="76"/>
      <c r="B861" s="145"/>
      <c r="C861" s="77"/>
      <c r="D861" s="78"/>
      <c r="E861" s="79"/>
      <c r="F861" s="79"/>
    </row>
    <row r="862" spans="1:6" x14ac:dyDescent="0.25">
      <c r="A862" s="76"/>
      <c r="B862" s="145"/>
      <c r="C862" s="77"/>
      <c r="D862" s="78"/>
      <c r="E862" s="79"/>
      <c r="F862" s="79"/>
    </row>
    <row r="863" spans="1:6" x14ac:dyDescent="0.25">
      <c r="A863" s="76"/>
      <c r="B863" s="145"/>
      <c r="C863" s="77"/>
      <c r="D863" s="78"/>
      <c r="E863" s="79"/>
      <c r="F863" s="79"/>
    </row>
    <row r="864" spans="1:6" x14ac:dyDescent="0.25">
      <c r="A864" s="76"/>
      <c r="B864" s="145"/>
      <c r="C864" s="77"/>
      <c r="D864" s="78"/>
      <c r="E864" s="79"/>
      <c r="F864" s="79"/>
    </row>
    <row r="865" spans="1:6" x14ac:dyDescent="0.25">
      <c r="A865" s="76"/>
      <c r="B865" s="145"/>
      <c r="C865" s="77"/>
      <c r="D865" s="78"/>
      <c r="E865" s="79"/>
      <c r="F865" s="79"/>
    </row>
    <row r="866" spans="1:6" x14ac:dyDescent="0.25">
      <c r="A866" s="76"/>
      <c r="B866" s="145"/>
      <c r="C866" s="77"/>
      <c r="D866" s="78"/>
      <c r="E866" s="79"/>
      <c r="F866" s="79"/>
    </row>
    <row r="867" spans="1:6" x14ac:dyDescent="0.25">
      <c r="A867" s="76"/>
      <c r="B867" s="145"/>
      <c r="C867" s="77"/>
      <c r="D867" s="78"/>
      <c r="E867" s="79"/>
      <c r="F867" s="79"/>
    </row>
    <row r="868" spans="1:6" x14ac:dyDescent="0.25">
      <c r="A868" s="76"/>
      <c r="B868" s="145"/>
      <c r="C868" s="77"/>
      <c r="D868" s="78"/>
      <c r="E868" s="79"/>
      <c r="F868" s="79"/>
    </row>
    <row r="869" spans="1:6" x14ac:dyDescent="0.25">
      <c r="A869" s="76"/>
      <c r="B869" s="145"/>
      <c r="C869" s="77"/>
      <c r="D869" s="78"/>
      <c r="E869" s="79"/>
      <c r="F869" s="79"/>
    </row>
    <row r="870" spans="1:6" x14ac:dyDescent="0.25">
      <c r="A870" s="76"/>
      <c r="B870" s="145"/>
      <c r="C870" s="77"/>
      <c r="D870" s="78"/>
      <c r="E870" s="79"/>
      <c r="F870" s="79"/>
    </row>
    <row r="871" spans="1:6" x14ac:dyDescent="0.25">
      <c r="A871" s="76"/>
      <c r="B871" s="145"/>
      <c r="C871" s="77"/>
      <c r="D871" s="78"/>
      <c r="E871" s="79"/>
      <c r="F871" s="79"/>
    </row>
    <row r="872" spans="1:6" x14ac:dyDescent="0.25">
      <c r="A872" s="76"/>
      <c r="B872" s="145"/>
      <c r="C872" s="77"/>
      <c r="D872" s="78"/>
      <c r="E872" s="79"/>
      <c r="F872" s="79"/>
    </row>
    <row r="873" spans="1:6" x14ac:dyDescent="0.25">
      <c r="A873" s="76"/>
      <c r="B873" s="145"/>
      <c r="C873" s="77"/>
      <c r="D873" s="78"/>
      <c r="E873" s="79"/>
      <c r="F873" s="79"/>
    </row>
    <row r="874" spans="1:6" x14ac:dyDescent="0.25">
      <c r="A874" s="76"/>
      <c r="B874" s="145"/>
      <c r="C874" s="77"/>
      <c r="D874" s="78"/>
      <c r="E874" s="79"/>
      <c r="F874" s="79"/>
    </row>
    <row r="875" spans="1:6" x14ac:dyDescent="0.25">
      <c r="A875" s="76"/>
      <c r="B875" s="145"/>
      <c r="C875" s="77"/>
      <c r="D875" s="78"/>
      <c r="E875" s="79"/>
      <c r="F875" s="79"/>
    </row>
    <row r="876" spans="1:6" x14ac:dyDescent="0.25">
      <c r="A876" s="76"/>
      <c r="B876" s="145"/>
      <c r="C876" s="77"/>
      <c r="D876" s="78"/>
      <c r="E876" s="79"/>
      <c r="F876" s="79"/>
    </row>
    <row r="877" spans="1:6" x14ac:dyDescent="0.25">
      <c r="A877" s="76"/>
      <c r="B877" s="145"/>
      <c r="C877" s="77"/>
      <c r="D877" s="78"/>
      <c r="E877" s="79"/>
      <c r="F877" s="79"/>
    </row>
    <row r="878" spans="1:6" x14ac:dyDescent="0.25">
      <c r="A878" s="76"/>
      <c r="B878" s="145"/>
      <c r="C878" s="77"/>
      <c r="D878" s="78"/>
      <c r="E878" s="79"/>
      <c r="F878" s="79"/>
    </row>
    <row r="879" spans="1:6" x14ac:dyDescent="0.25">
      <c r="A879" s="76"/>
      <c r="B879" s="145"/>
      <c r="C879" s="77"/>
      <c r="D879" s="78"/>
      <c r="E879" s="79"/>
      <c r="F879" s="79"/>
    </row>
    <row r="880" spans="1:6" x14ac:dyDescent="0.25">
      <c r="A880" s="76"/>
      <c r="B880" s="145"/>
      <c r="C880" s="77"/>
      <c r="D880" s="78"/>
      <c r="E880" s="79"/>
      <c r="F880" s="79"/>
    </row>
    <row r="881" spans="1:6" x14ac:dyDescent="0.25">
      <c r="A881" s="76"/>
      <c r="B881" s="145"/>
      <c r="C881" s="77"/>
      <c r="D881" s="78"/>
      <c r="E881" s="79"/>
      <c r="F881" s="79"/>
    </row>
    <row r="882" spans="1:6" x14ac:dyDescent="0.25">
      <c r="A882" s="76"/>
      <c r="B882" s="145"/>
      <c r="C882" s="77"/>
      <c r="D882" s="78"/>
      <c r="E882" s="79"/>
      <c r="F882" s="79"/>
    </row>
    <row r="883" spans="1:6" x14ac:dyDescent="0.25">
      <c r="A883" s="76"/>
      <c r="B883" s="145"/>
      <c r="C883" s="77"/>
      <c r="D883" s="78"/>
      <c r="E883" s="79"/>
      <c r="F883" s="79"/>
    </row>
    <row r="884" spans="1:6" x14ac:dyDescent="0.25">
      <c r="A884" s="76"/>
      <c r="B884" s="145"/>
      <c r="C884" s="77"/>
      <c r="D884" s="78"/>
      <c r="E884" s="79"/>
      <c r="F884" s="79"/>
    </row>
    <row r="885" spans="1:6" x14ac:dyDescent="0.25">
      <c r="A885" s="76"/>
      <c r="B885" s="145"/>
      <c r="C885" s="77"/>
      <c r="D885" s="78"/>
      <c r="E885" s="79"/>
      <c r="F885" s="79"/>
    </row>
    <row r="886" spans="1:6" x14ac:dyDescent="0.25">
      <c r="A886" s="76"/>
      <c r="B886" s="145"/>
      <c r="C886" s="77"/>
      <c r="D886" s="78"/>
      <c r="E886" s="79"/>
      <c r="F886" s="79"/>
    </row>
    <row r="887" spans="1:6" x14ac:dyDescent="0.25">
      <c r="A887" s="76"/>
      <c r="B887" s="145"/>
      <c r="C887" s="77"/>
      <c r="D887" s="78"/>
      <c r="E887" s="79"/>
      <c r="F887" s="79"/>
    </row>
    <row r="888" spans="1:6" x14ac:dyDescent="0.25">
      <c r="A888" s="76"/>
      <c r="B888" s="145"/>
      <c r="C888" s="77"/>
      <c r="D888" s="78"/>
      <c r="E888" s="79"/>
      <c r="F888" s="79"/>
    </row>
    <row r="889" spans="1:6" x14ac:dyDescent="0.25">
      <c r="A889" s="76"/>
      <c r="B889" s="145"/>
      <c r="C889" s="77"/>
      <c r="D889" s="78"/>
      <c r="E889" s="79"/>
      <c r="F889" s="79"/>
    </row>
    <row r="890" spans="1:6" x14ac:dyDescent="0.25">
      <c r="A890" s="76"/>
      <c r="B890" s="145"/>
      <c r="C890" s="77"/>
      <c r="D890" s="78"/>
      <c r="E890" s="79"/>
      <c r="F890" s="79"/>
    </row>
    <row r="891" spans="1:6" x14ac:dyDescent="0.25">
      <c r="A891" s="76"/>
      <c r="B891" s="145"/>
      <c r="C891" s="77"/>
      <c r="D891" s="78"/>
      <c r="E891" s="79"/>
      <c r="F891" s="79"/>
    </row>
    <row r="892" spans="1:6" x14ac:dyDescent="0.25">
      <c r="A892" s="76"/>
      <c r="B892" s="145"/>
      <c r="C892" s="77"/>
      <c r="D892" s="78"/>
      <c r="E892" s="79"/>
      <c r="F892" s="79"/>
    </row>
    <row r="893" spans="1:6" x14ac:dyDescent="0.25">
      <c r="A893" s="76"/>
      <c r="B893" s="145"/>
      <c r="C893" s="77"/>
      <c r="D893" s="78"/>
      <c r="E893" s="79"/>
      <c r="F893" s="79"/>
    </row>
    <row r="894" spans="1:6" x14ac:dyDescent="0.25">
      <c r="A894" s="76"/>
      <c r="B894" s="145"/>
      <c r="C894" s="77"/>
      <c r="D894" s="78"/>
      <c r="E894" s="79"/>
      <c r="F894" s="79"/>
    </row>
    <row r="895" spans="1:6" x14ac:dyDescent="0.25">
      <c r="A895" s="76"/>
      <c r="B895" s="145"/>
      <c r="C895" s="77"/>
      <c r="D895" s="78"/>
      <c r="E895" s="79"/>
      <c r="F895" s="79"/>
    </row>
    <row r="896" spans="1:6" x14ac:dyDescent="0.25">
      <c r="A896" s="76"/>
      <c r="B896" s="145"/>
      <c r="C896" s="77"/>
      <c r="D896" s="78"/>
      <c r="E896" s="79"/>
      <c r="F896" s="79"/>
    </row>
    <row r="897" spans="1:6" x14ac:dyDescent="0.25">
      <c r="A897" s="76"/>
      <c r="B897" s="145"/>
      <c r="C897" s="77"/>
      <c r="D897" s="78"/>
      <c r="E897" s="79"/>
      <c r="F897" s="79"/>
    </row>
    <row r="898" spans="1:6" x14ac:dyDescent="0.25">
      <c r="A898" s="76"/>
      <c r="B898" s="145"/>
      <c r="C898" s="77"/>
      <c r="D898" s="78"/>
      <c r="E898" s="79"/>
      <c r="F898" s="79"/>
    </row>
    <row r="899" spans="1:6" x14ac:dyDescent="0.25">
      <c r="A899" s="76"/>
      <c r="B899" s="145"/>
      <c r="C899" s="77"/>
      <c r="D899" s="78"/>
      <c r="E899" s="79"/>
      <c r="F899" s="79"/>
    </row>
    <row r="900" spans="1:6" x14ac:dyDescent="0.25">
      <c r="A900" s="76"/>
      <c r="B900" s="145"/>
      <c r="C900" s="77"/>
      <c r="D900" s="78"/>
      <c r="E900" s="79"/>
      <c r="F900" s="79"/>
    </row>
    <row r="901" spans="1:6" x14ac:dyDescent="0.25">
      <c r="A901" s="76"/>
      <c r="B901" s="145"/>
      <c r="C901" s="77"/>
      <c r="D901" s="78"/>
      <c r="E901" s="79"/>
      <c r="F901" s="79"/>
    </row>
    <row r="902" spans="1:6" x14ac:dyDescent="0.25">
      <c r="A902" s="76"/>
      <c r="B902" s="145"/>
      <c r="C902" s="77"/>
      <c r="D902" s="78"/>
      <c r="E902" s="79"/>
      <c r="F902" s="79"/>
    </row>
    <row r="903" spans="1:6" x14ac:dyDescent="0.25">
      <c r="A903" s="76"/>
      <c r="B903" s="145"/>
      <c r="C903" s="77"/>
      <c r="D903" s="78"/>
      <c r="E903" s="79"/>
      <c r="F903" s="79"/>
    </row>
    <row r="904" spans="1:6" x14ac:dyDescent="0.25">
      <c r="A904" s="76"/>
      <c r="B904" s="145"/>
      <c r="C904" s="77"/>
      <c r="D904" s="78"/>
      <c r="E904" s="79"/>
      <c r="F904" s="79"/>
    </row>
    <row r="905" spans="1:6" x14ac:dyDescent="0.25">
      <c r="A905" s="76"/>
      <c r="B905" s="145"/>
      <c r="C905" s="77"/>
      <c r="D905" s="78"/>
      <c r="E905" s="79"/>
      <c r="F905" s="79"/>
    </row>
    <row r="906" spans="1:6" x14ac:dyDescent="0.25">
      <c r="A906" s="76"/>
      <c r="B906" s="145"/>
      <c r="C906" s="77"/>
      <c r="D906" s="78"/>
      <c r="E906" s="79"/>
      <c r="F906" s="79"/>
    </row>
    <row r="907" spans="1:6" x14ac:dyDescent="0.25">
      <c r="A907" s="76"/>
      <c r="B907" s="145"/>
      <c r="C907" s="77"/>
      <c r="D907" s="78"/>
      <c r="E907" s="79"/>
      <c r="F907" s="79"/>
    </row>
    <row r="908" spans="1:6" x14ac:dyDescent="0.25">
      <c r="A908" s="76"/>
      <c r="B908" s="145"/>
      <c r="C908" s="77"/>
      <c r="D908" s="78"/>
      <c r="E908" s="79"/>
      <c r="F908" s="79"/>
    </row>
    <row r="909" spans="1:6" x14ac:dyDescent="0.25">
      <c r="A909" s="76"/>
      <c r="B909" s="145"/>
      <c r="C909" s="77"/>
      <c r="D909" s="78"/>
      <c r="E909" s="79"/>
      <c r="F909" s="79"/>
    </row>
    <row r="910" spans="1:6" x14ac:dyDescent="0.25">
      <c r="A910" s="76"/>
      <c r="B910" s="145"/>
      <c r="C910" s="77"/>
      <c r="D910" s="78"/>
      <c r="E910" s="79"/>
      <c r="F910" s="79"/>
    </row>
    <row r="911" spans="1:6" x14ac:dyDescent="0.25">
      <c r="A911" s="76"/>
      <c r="B911" s="145"/>
      <c r="C911" s="77"/>
      <c r="D911" s="78"/>
      <c r="E911" s="79"/>
      <c r="F911" s="79"/>
    </row>
    <row r="912" spans="1:6" x14ac:dyDescent="0.25">
      <c r="A912" s="76"/>
      <c r="B912" s="145"/>
      <c r="C912" s="77"/>
      <c r="D912" s="78"/>
      <c r="E912" s="79"/>
      <c r="F912" s="79"/>
    </row>
    <row r="913" spans="1:6" x14ac:dyDescent="0.25">
      <c r="A913" s="76"/>
      <c r="B913" s="145"/>
      <c r="C913" s="77"/>
      <c r="D913" s="78"/>
      <c r="E913" s="79"/>
      <c r="F913" s="79"/>
    </row>
    <row r="914" spans="1:6" x14ac:dyDescent="0.25">
      <c r="A914" s="76"/>
      <c r="B914" s="145"/>
      <c r="C914" s="77"/>
      <c r="D914" s="78"/>
      <c r="E914" s="79"/>
      <c r="F914" s="79"/>
    </row>
    <row r="915" spans="1:6" x14ac:dyDescent="0.25">
      <c r="A915" s="76"/>
      <c r="B915" s="145"/>
      <c r="C915" s="77"/>
      <c r="D915" s="78"/>
      <c r="E915" s="79"/>
      <c r="F915" s="79"/>
    </row>
    <row r="916" spans="1:6" x14ac:dyDescent="0.25">
      <c r="A916" s="76"/>
      <c r="B916" s="145"/>
      <c r="C916" s="77"/>
      <c r="D916" s="78"/>
      <c r="E916" s="79"/>
      <c r="F916" s="79"/>
    </row>
    <row r="917" spans="1:6" x14ac:dyDescent="0.25">
      <c r="A917" s="76"/>
      <c r="B917" s="145"/>
      <c r="C917" s="77"/>
      <c r="D917" s="78"/>
      <c r="E917" s="79"/>
      <c r="F917" s="79"/>
    </row>
    <row r="918" spans="1:6" x14ac:dyDescent="0.25">
      <c r="A918" s="76"/>
      <c r="B918" s="145"/>
      <c r="C918" s="77"/>
      <c r="D918" s="78"/>
      <c r="E918" s="79"/>
      <c r="F918" s="79"/>
    </row>
    <row r="919" spans="1:6" x14ac:dyDescent="0.25">
      <c r="A919" s="76"/>
      <c r="B919" s="145"/>
      <c r="C919" s="77"/>
      <c r="D919" s="78"/>
      <c r="E919" s="79"/>
      <c r="F919" s="79"/>
    </row>
    <row r="920" spans="1:6" x14ac:dyDescent="0.25">
      <c r="A920" s="76"/>
      <c r="B920" s="145"/>
      <c r="C920" s="77"/>
      <c r="D920" s="78"/>
      <c r="E920" s="79"/>
      <c r="F920" s="79"/>
    </row>
    <row r="921" spans="1:6" x14ac:dyDescent="0.25">
      <c r="A921" s="76"/>
      <c r="B921" s="145"/>
      <c r="C921" s="77"/>
      <c r="D921" s="78"/>
      <c r="E921" s="79"/>
      <c r="F921" s="79"/>
    </row>
    <row r="922" spans="1:6" x14ac:dyDescent="0.25">
      <c r="A922" s="76"/>
      <c r="B922" s="145"/>
      <c r="C922" s="77"/>
      <c r="D922" s="78"/>
      <c r="E922" s="79"/>
      <c r="F922" s="79"/>
    </row>
    <row r="923" spans="1:6" x14ac:dyDescent="0.25">
      <c r="A923" s="76"/>
      <c r="B923" s="145"/>
      <c r="C923" s="77"/>
      <c r="D923" s="78"/>
      <c r="E923" s="79"/>
      <c r="F923" s="79"/>
    </row>
    <row r="924" spans="1:6" x14ac:dyDescent="0.25">
      <c r="A924" s="76"/>
      <c r="B924" s="145"/>
      <c r="C924" s="77"/>
      <c r="D924" s="78"/>
      <c r="E924" s="79"/>
      <c r="F924" s="79"/>
    </row>
    <row r="925" spans="1:6" x14ac:dyDescent="0.25">
      <c r="A925" s="76"/>
      <c r="B925" s="145"/>
      <c r="C925" s="77"/>
      <c r="D925" s="78"/>
      <c r="E925" s="79"/>
      <c r="F925" s="79"/>
    </row>
    <row r="926" spans="1:6" x14ac:dyDescent="0.25">
      <c r="A926" s="76"/>
      <c r="B926" s="145"/>
      <c r="C926" s="77"/>
      <c r="D926" s="78"/>
      <c r="E926" s="79"/>
      <c r="F926" s="79"/>
    </row>
    <row r="927" spans="1:6" x14ac:dyDescent="0.25">
      <c r="A927" s="76"/>
      <c r="B927" s="145"/>
      <c r="C927" s="77"/>
      <c r="D927" s="78"/>
      <c r="E927" s="79"/>
      <c r="F927" s="79"/>
    </row>
    <row r="928" spans="1:6" x14ac:dyDescent="0.25">
      <c r="A928" s="76"/>
      <c r="B928" s="145"/>
      <c r="C928" s="77"/>
      <c r="D928" s="78"/>
      <c r="E928" s="79"/>
      <c r="F928" s="79"/>
    </row>
    <row r="929" spans="1:6" x14ac:dyDescent="0.25">
      <c r="A929" s="76"/>
      <c r="B929" s="145"/>
      <c r="C929" s="77"/>
      <c r="D929" s="78"/>
      <c r="E929" s="79"/>
      <c r="F929" s="79"/>
    </row>
    <row r="930" spans="1:6" x14ac:dyDescent="0.25">
      <c r="A930" s="76"/>
      <c r="B930" s="145"/>
      <c r="C930" s="77"/>
      <c r="D930" s="78"/>
      <c r="E930" s="79"/>
      <c r="F930" s="79"/>
    </row>
    <row r="931" spans="1:6" x14ac:dyDescent="0.25">
      <c r="A931" s="76"/>
      <c r="B931" s="145"/>
      <c r="C931" s="77"/>
      <c r="D931" s="78"/>
      <c r="E931" s="79"/>
      <c r="F931" s="79"/>
    </row>
    <row r="932" spans="1:6" x14ac:dyDescent="0.25">
      <c r="A932" s="76"/>
      <c r="B932" s="145"/>
      <c r="C932" s="77"/>
      <c r="D932" s="78"/>
      <c r="E932" s="79"/>
      <c r="F932" s="79"/>
    </row>
    <row r="933" spans="1:6" x14ac:dyDescent="0.25">
      <c r="A933" s="76"/>
      <c r="B933" s="145"/>
      <c r="C933" s="77"/>
      <c r="D933" s="78"/>
      <c r="E933" s="79"/>
      <c r="F933" s="79"/>
    </row>
    <row r="934" spans="1:6" x14ac:dyDescent="0.25">
      <c r="A934" s="76"/>
      <c r="B934" s="145"/>
      <c r="C934" s="77"/>
      <c r="D934" s="78"/>
      <c r="E934" s="79"/>
      <c r="F934" s="79"/>
    </row>
    <row r="935" spans="1:6" x14ac:dyDescent="0.25">
      <c r="A935" s="76"/>
      <c r="B935" s="145"/>
      <c r="C935" s="77"/>
      <c r="D935" s="78"/>
      <c r="E935" s="79"/>
      <c r="F935" s="79"/>
    </row>
    <row r="936" spans="1:6" x14ac:dyDescent="0.25">
      <c r="A936" s="76"/>
      <c r="B936" s="145"/>
      <c r="C936" s="77"/>
      <c r="D936" s="78"/>
      <c r="E936" s="79"/>
      <c r="F936" s="79"/>
    </row>
    <row r="937" spans="1:6" x14ac:dyDescent="0.25">
      <c r="A937" s="76"/>
      <c r="B937" s="145"/>
      <c r="C937" s="77"/>
      <c r="D937" s="78"/>
      <c r="E937" s="79"/>
      <c r="F937" s="79"/>
    </row>
    <row r="938" spans="1:6" x14ac:dyDescent="0.25">
      <c r="A938" s="76"/>
      <c r="B938" s="145"/>
      <c r="C938" s="77"/>
      <c r="D938" s="78"/>
      <c r="E938" s="79"/>
      <c r="F938" s="79"/>
    </row>
    <row r="939" spans="1:6" x14ac:dyDescent="0.25">
      <c r="A939" s="76"/>
      <c r="B939" s="145"/>
      <c r="C939" s="77"/>
      <c r="D939" s="78"/>
      <c r="E939" s="79"/>
      <c r="F939" s="79"/>
    </row>
    <row r="940" spans="1:6" x14ac:dyDescent="0.25">
      <c r="A940" s="76"/>
      <c r="B940" s="145"/>
      <c r="C940" s="77"/>
      <c r="D940" s="78"/>
      <c r="E940" s="79"/>
      <c r="F940" s="79"/>
    </row>
    <row r="941" spans="1:6" x14ac:dyDescent="0.25">
      <c r="A941" s="76"/>
      <c r="B941" s="145"/>
      <c r="C941" s="77"/>
      <c r="D941" s="78"/>
      <c r="E941" s="79"/>
      <c r="F941" s="79"/>
    </row>
    <row r="942" spans="1:6" x14ac:dyDescent="0.25">
      <c r="A942" s="76"/>
      <c r="B942" s="145"/>
      <c r="C942" s="77"/>
      <c r="D942" s="78"/>
      <c r="E942" s="79"/>
      <c r="F942" s="79"/>
    </row>
    <row r="943" spans="1:6" x14ac:dyDescent="0.25">
      <c r="A943" s="76"/>
      <c r="B943" s="145"/>
      <c r="C943" s="77"/>
      <c r="D943" s="78"/>
      <c r="E943" s="79"/>
      <c r="F943" s="79"/>
    </row>
    <row r="944" spans="1:6" x14ac:dyDescent="0.25">
      <c r="A944" s="76"/>
      <c r="B944" s="145"/>
      <c r="C944" s="77"/>
      <c r="D944" s="78"/>
      <c r="E944" s="79"/>
      <c r="F944" s="79"/>
    </row>
    <row r="945" spans="1:6" x14ac:dyDescent="0.25">
      <c r="A945" s="76"/>
      <c r="B945" s="145"/>
      <c r="C945" s="77"/>
      <c r="D945" s="78"/>
      <c r="E945" s="79"/>
      <c r="F945" s="79"/>
    </row>
    <row r="946" spans="1:6" x14ac:dyDescent="0.25">
      <c r="A946" s="76"/>
      <c r="B946" s="145"/>
      <c r="C946" s="77"/>
      <c r="D946" s="78"/>
      <c r="E946" s="79"/>
      <c r="F946" s="79"/>
    </row>
    <row r="947" spans="1:6" x14ac:dyDescent="0.25">
      <c r="A947" s="76"/>
      <c r="B947" s="145"/>
      <c r="C947" s="77"/>
      <c r="D947" s="78"/>
      <c r="E947" s="79"/>
      <c r="F947" s="79"/>
    </row>
    <row r="948" spans="1:6" x14ac:dyDescent="0.25">
      <c r="A948" s="76"/>
      <c r="B948" s="145"/>
      <c r="C948" s="77"/>
      <c r="D948" s="78"/>
      <c r="E948" s="79"/>
      <c r="F948" s="79"/>
    </row>
    <row r="949" spans="1:6" x14ac:dyDescent="0.25">
      <c r="A949" s="76"/>
      <c r="B949" s="145"/>
      <c r="C949" s="77"/>
      <c r="D949" s="78"/>
      <c r="E949" s="79"/>
      <c r="F949" s="79"/>
    </row>
    <row r="950" spans="1:6" x14ac:dyDescent="0.25">
      <c r="A950" s="76"/>
      <c r="B950" s="145"/>
      <c r="C950" s="77"/>
      <c r="D950" s="78"/>
      <c r="E950" s="79"/>
      <c r="F950" s="79"/>
    </row>
    <row r="951" spans="1:6" x14ac:dyDescent="0.25">
      <c r="A951" s="76"/>
      <c r="B951" s="145"/>
      <c r="C951" s="77"/>
      <c r="D951" s="78"/>
      <c r="E951" s="79"/>
      <c r="F951" s="79"/>
    </row>
    <row r="952" spans="1:6" x14ac:dyDescent="0.25">
      <c r="A952" s="76"/>
      <c r="B952" s="145"/>
      <c r="C952" s="77"/>
      <c r="D952" s="78"/>
      <c r="E952" s="79"/>
      <c r="F952" s="79"/>
    </row>
    <row r="953" spans="1:6" x14ac:dyDescent="0.25">
      <c r="A953" s="76"/>
      <c r="B953" s="145"/>
      <c r="C953" s="77"/>
      <c r="D953" s="78"/>
      <c r="E953" s="79"/>
      <c r="F953" s="79"/>
    </row>
    <row r="954" spans="1:6" x14ac:dyDescent="0.25">
      <c r="A954" s="76"/>
      <c r="B954" s="145"/>
      <c r="C954" s="77"/>
      <c r="D954" s="78"/>
      <c r="E954" s="79"/>
      <c r="F954" s="79"/>
    </row>
    <row r="955" spans="1:6" x14ac:dyDescent="0.25">
      <c r="A955" s="76"/>
      <c r="B955" s="145"/>
      <c r="C955" s="77"/>
      <c r="D955" s="78"/>
      <c r="E955" s="79"/>
      <c r="F955" s="79"/>
    </row>
    <row r="956" spans="1:6" x14ac:dyDescent="0.25">
      <c r="A956" s="76"/>
      <c r="B956" s="145"/>
      <c r="C956" s="77"/>
      <c r="D956" s="78"/>
      <c r="E956" s="79"/>
      <c r="F956" s="79"/>
    </row>
    <row r="957" spans="1:6" x14ac:dyDescent="0.25">
      <c r="A957" s="76"/>
      <c r="B957" s="145"/>
      <c r="C957" s="77"/>
      <c r="D957" s="78"/>
      <c r="E957" s="79"/>
      <c r="F957" s="79"/>
    </row>
    <row r="958" spans="1:6" x14ac:dyDescent="0.25">
      <c r="A958" s="76"/>
      <c r="B958" s="145"/>
      <c r="C958" s="77"/>
      <c r="D958" s="78"/>
      <c r="E958" s="79"/>
      <c r="F958" s="79"/>
    </row>
    <row r="959" spans="1:6" x14ac:dyDescent="0.25">
      <c r="A959" s="76"/>
      <c r="B959" s="145"/>
      <c r="C959" s="77"/>
      <c r="D959" s="78"/>
      <c r="E959" s="79"/>
      <c r="F959" s="79"/>
    </row>
    <row r="960" spans="1:6" x14ac:dyDescent="0.25">
      <c r="A960" s="76"/>
      <c r="B960" s="145"/>
      <c r="C960" s="77"/>
      <c r="D960" s="78"/>
      <c r="E960" s="79"/>
      <c r="F960" s="79"/>
    </row>
    <row r="961" spans="1:6" x14ac:dyDescent="0.25">
      <c r="A961" s="76"/>
      <c r="B961" s="145"/>
      <c r="C961" s="77"/>
      <c r="D961" s="78"/>
      <c r="E961" s="79"/>
      <c r="F961" s="79"/>
    </row>
    <row r="962" spans="1:6" x14ac:dyDescent="0.25">
      <c r="A962" s="76"/>
      <c r="B962" s="145"/>
      <c r="C962" s="77"/>
      <c r="D962" s="78"/>
      <c r="E962" s="79"/>
      <c r="F962" s="79"/>
    </row>
    <row r="963" spans="1:6" x14ac:dyDescent="0.25">
      <c r="A963" s="76"/>
      <c r="B963" s="145"/>
      <c r="C963" s="77"/>
      <c r="D963" s="78"/>
      <c r="E963" s="79"/>
      <c r="F963" s="79"/>
    </row>
    <row r="964" spans="1:6" x14ac:dyDescent="0.25">
      <c r="A964" s="76"/>
      <c r="B964" s="145"/>
      <c r="C964" s="77"/>
      <c r="D964" s="78"/>
      <c r="E964" s="79"/>
      <c r="F964" s="79"/>
    </row>
    <row r="965" spans="1:6" x14ac:dyDescent="0.25">
      <c r="A965" s="76"/>
      <c r="B965" s="145"/>
      <c r="C965" s="77"/>
      <c r="D965" s="78"/>
      <c r="E965" s="79"/>
      <c r="F965" s="79"/>
    </row>
    <row r="966" spans="1:6" x14ac:dyDescent="0.25">
      <c r="A966" s="76"/>
      <c r="B966" s="145"/>
      <c r="C966" s="77"/>
      <c r="D966" s="78"/>
      <c r="E966" s="79"/>
      <c r="F966" s="79"/>
    </row>
    <row r="967" spans="1:6" x14ac:dyDescent="0.25">
      <c r="A967" s="76"/>
      <c r="B967" s="145"/>
      <c r="C967" s="77"/>
      <c r="D967" s="78"/>
      <c r="E967" s="79"/>
      <c r="F967" s="79"/>
    </row>
    <row r="968" spans="1:6" x14ac:dyDescent="0.25">
      <c r="A968" s="76"/>
      <c r="B968" s="145"/>
      <c r="C968" s="77"/>
      <c r="D968" s="78"/>
      <c r="E968" s="79"/>
      <c r="F968" s="79"/>
    </row>
    <row r="969" spans="1:6" x14ac:dyDescent="0.25">
      <c r="A969" s="76"/>
      <c r="B969" s="145"/>
      <c r="C969" s="77"/>
      <c r="D969" s="78"/>
      <c r="E969" s="79"/>
      <c r="F969" s="79"/>
    </row>
    <row r="970" spans="1:6" x14ac:dyDescent="0.25">
      <c r="A970" s="76"/>
      <c r="B970" s="145"/>
      <c r="C970" s="77"/>
      <c r="D970" s="78"/>
      <c r="E970" s="79"/>
      <c r="F970" s="79"/>
    </row>
    <row r="971" spans="1:6" x14ac:dyDescent="0.25">
      <c r="A971" s="76"/>
      <c r="B971" s="145"/>
      <c r="C971" s="77"/>
      <c r="D971" s="78"/>
      <c r="E971" s="79"/>
      <c r="F971" s="79"/>
    </row>
    <row r="972" spans="1:6" x14ac:dyDescent="0.25">
      <c r="A972" s="76"/>
      <c r="B972" s="145"/>
      <c r="C972" s="77"/>
      <c r="D972" s="78"/>
      <c r="E972" s="79"/>
      <c r="F972" s="79"/>
    </row>
    <row r="973" spans="1:6" x14ac:dyDescent="0.25">
      <c r="A973" s="76"/>
      <c r="B973" s="145"/>
      <c r="C973" s="77"/>
      <c r="D973" s="78"/>
      <c r="E973" s="79"/>
      <c r="F973" s="79"/>
    </row>
    <row r="974" spans="1:6" x14ac:dyDescent="0.25">
      <c r="A974" s="76"/>
      <c r="B974" s="145"/>
      <c r="C974" s="77"/>
      <c r="D974" s="78"/>
      <c r="E974" s="79"/>
      <c r="F974" s="79"/>
    </row>
    <row r="975" spans="1:6" x14ac:dyDescent="0.25">
      <c r="A975" s="76"/>
      <c r="B975" s="145"/>
      <c r="C975" s="77"/>
      <c r="D975" s="78"/>
      <c r="E975" s="79"/>
      <c r="F975" s="79"/>
    </row>
    <row r="976" spans="1:6" x14ac:dyDescent="0.25">
      <c r="A976" s="76"/>
      <c r="B976" s="145"/>
      <c r="C976" s="77"/>
      <c r="D976" s="78"/>
      <c r="E976" s="79"/>
      <c r="F976" s="79"/>
    </row>
    <row r="977" spans="1:6" x14ac:dyDescent="0.25">
      <c r="A977" s="76"/>
      <c r="B977" s="145"/>
      <c r="C977" s="77"/>
      <c r="D977" s="78"/>
      <c r="E977" s="79"/>
      <c r="F977" s="79"/>
    </row>
    <row r="978" spans="1:6" x14ac:dyDescent="0.25">
      <c r="A978" s="76"/>
      <c r="B978" s="145"/>
      <c r="C978" s="77"/>
      <c r="D978" s="78"/>
      <c r="E978" s="79"/>
      <c r="F978" s="79"/>
    </row>
    <row r="979" spans="1:6" x14ac:dyDescent="0.25">
      <c r="A979" s="76"/>
      <c r="B979" s="145"/>
      <c r="C979" s="77"/>
      <c r="D979" s="78"/>
      <c r="E979" s="79"/>
      <c r="F979" s="79"/>
    </row>
    <row r="980" spans="1:6" x14ac:dyDescent="0.25">
      <c r="A980" s="76"/>
      <c r="B980" s="145"/>
      <c r="C980" s="77"/>
      <c r="D980" s="78"/>
      <c r="E980" s="79"/>
      <c r="F980" s="79"/>
    </row>
    <row r="981" spans="1:6" x14ac:dyDescent="0.25">
      <c r="A981" s="76"/>
      <c r="B981" s="145"/>
      <c r="C981" s="77"/>
      <c r="D981" s="78"/>
      <c r="E981" s="79"/>
      <c r="F981" s="79"/>
    </row>
    <row r="982" spans="1:6" x14ac:dyDescent="0.25">
      <c r="A982" s="76"/>
      <c r="B982" s="145"/>
      <c r="C982" s="77"/>
      <c r="D982" s="78"/>
      <c r="E982" s="79"/>
      <c r="F982" s="79"/>
    </row>
    <row r="983" spans="1:6" x14ac:dyDescent="0.25">
      <c r="A983" s="76"/>
      <c r="B983" s="145"/>
      <c r="C983" s="77"/>
      <c r="D983" s="78"/>
      <c r="E983" s="79"/>
      <c r="F983" s="79"/>
    </row>
    <row r="984" spans="1:6" x14ac:dyDescent="0.25">
      <c r="A984" s="76"/>
      <c r="B984" s="145"/>
      <c r="C984" s="77"/>
      <c r="D984" s="78"/>
      <c r="E984" s="79"/>
      <c r="F984" s="79"/>
    </row>
    <row r="985" spans="1:6" x14ac:dyDescent="0.25">
      <c r="A985" s="76"/>
      <c r="B985" s="145"/>
      <c r="C985" s="77"/>
      <c r="D985" s="78"/>
      <c r="E985" s="79"/>
      <c r="F985" s="79"/>
    </row>
    <row r="986" spans="1:6" x14ac:dyDescent="0.25">
      <c r="A986" s="76"/>
      <c r="B986" s="145"/>
      <c r="C986" s="77"/>
      <c r="D986" s="78"/>
      <c r="E986" s="79"/>
      <c r="F986" s="79"/>
    </row>
    <row r="987" spans="1:6" x14ac:dyDescent="0.25">
      <c r="A987" s="76"/>
      <c r="B987" s="145"/>
      <c r="C987" s="77"/>
      <c r="D987" s="78"/>
      <c r="E987" s="79"/>
      <c r="F987" s="79"/>
    </row>
    <row r="988" spans="1:6" x14ac:dyDescent="0.25">
      <c r="A988" s="76"/>
      <c r="B988" s="145"/>
      <c r="C988" s="77"/>
      <c r="D988" s="78"/>
      <c r="E988" s="79"/>
      <c r="F988" s="79"/>
    </row>
    <row r="989" spans="1:6" x14ac:dyDescent="0.25">
      <c r="A989" s="76"/>
      <c r="B989" s="145"/>
      <c r="C989" s="77"/>
      <c r="D989" s="78"/>
      <c r="E989" s="79"/>
      <c r="F989" s="79"/>
    </row>
    <row r="990" spans="1:6" x14ac:dyDescent="0.25">
      <c r="A990" s="76"/>
      <c r="B990" s="145"/>
      <c r="C990" s="77"/>
      <c r="D990" s="78"/>
      <c r="E990" s="79"/>
      <c r="F990" s="79"/>
    </row>
    <row r="991" spans="1:6" x14ac:dyDescent="0.25">
      <c r="A991" s="76"/>
      <c r="B991" s="145"/>
      <c r="C991" s="77"/>
      <c r="D991" s="78"/>
      <c r="E991" s="79"/>
      <c r="F991" s="79"/>
    </row>
    <row r="992" spans="1:6" x14ac:dyDescent="0.25">
      <c r="A992" s="76"/>
      <c r="B992" s="145"/>
      <c r="C992" s="77"/>
      <c r="D992" s="78"/>
      <c r="E992" s="79"/>
      <c r="F992" s="79"/>
    </row>
    <row r="993" spans="1:6" x14ac:dyDescent="0.25">
      <c r="A993" s="76"/>
      <c r="B993" s="145"/>
      <c r="C993" s="77"/>
      <c r="D993" s="78"/>
      <c r="E993" s="79"/>
      <c r="F993" s="79"/>
    </row>
    <row r="994" spans="1:6" x14ac:dyDescent="0.25">
      <c r="A994" s="76"/>
      <c r="B994" s="145"/>
      <c r="C994" s="77"/>
      <c r="D994" s="78"/>
      <c r="E994" s="79"/>
      <c r="F994" s="79"/>
    </row>
    <row r="995" spans="1:6" x14ac:dyDescent="0.25">
      <c r="A995" s="76"/>
      <c r="B995" s="145"/>
      <c r="C995" s="77"/>
      <c r="D995" s="78"/>
      <c r="E995" s="79"/>
      <c r="F995" s="79"/>
    </row>
    <row r="996" spans="1:6" x14ac:dyDescent="0.25">
      <c r="A996" s="76"/>
      <c r="B996" s="145"/>
      <c r="C996" s="77"/>
      <c r="D996" s="78"/>
      <c r="E996" s="79"/>
      <c r="F996" s="79"/>
    </row>
    <row r="997" spans="1:6" x14ac:dyDescent="0.25">
      <c r="A997" s="76"/>
      <c r="B997" s="145"/>
      <c r="C997" s="77"/>
      <c r="D997" s="78"/>
      <c r="E997" s="79"/>
      <c r="F997" s="79"/>
    </row>
    <row r="998" spans="1:6" x14ac:dyDescent="0.25">
      <c r="A998" s="76"/>
      <c r="B998" s="145"/>
      <c r="C998" s="77"/>
      <c r="D998" s="78"/>
      <c r="E998" s="79"/>
      <c r="F998" s="79"/>
    </row>
    <row r="999" spans="1:6" x14ac:dyDescent="0.25">
      <c r="A999" s="76"/>
      <c r="B999" s="145"/>
      <c r="C999" s="77"/>
      <c r="D999" s="78"/>
      <c r="E999" s="79"/>
      <c r="F999" s="79"/>
    </row>
    <row r="1000" spans="1:6" x14ac:dyDescent="0.25">
      <c r="A1000" s="76"/>
      <c r="B1000" s="145"/>
      <c r="C1000" s="77"/>
      <c r="D1000" s="78"/>
      <c r="E1000" s="79"/>
      <c r="F1000" s="79"/>
    </row>
    <row r="1001" spans="1:6" x14ac:dyDescent="0.25">
      <c r="A1001" s="76"/>
      <c r="B1001" s="145"/>
      <c r="C1001" s="77"/>
      <c r="D1001" s="78"/>
      <c r="E1001" s="79"/>
      <c r="F1001" s="79"/>
    </row>
    <row r="1002" spans="1:6" x14ac:dyDescent="0.25">
      <c r="A1002" s="76"/>
      <c r="B1002" s="145"/>
      <c r="C1002" s="77"/>
      <c r="D1002" s="78"/>
    </row>
  </sheetData>
  <mergeCells count="2">
    <mergeCell ref="A1:AC1"/>
    <mergeCell ref="A100:AC100"/>
  </mergeCells>
  <pageMargins left="0.25" right="0.25" top="0.75" bottom="0.75" header="0.3" footer="0.3"/>
  <pageSetup scale="53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1002"/>
  <sheetViews>
    <sheetView topLeftCell="A70" workbookViewId="0">
      <selection activeCell="D12" sqref="D12"/>
    </sheetView>
  </sheetViews>
  <sheetFormatPr baseColWidth="10" defaultColWidth="14.42578125" defaultRowHeight="15" customHeight="1" x14ac:dyDescent="0.25"/>
  <cols>
    <col min="1" max="1" width="7" customWidth="1"/>
    <col min="2" max="2" width="9.28515625" style="134" customWidth="1"/>
    <col min="3" max="3" width="7.42578125" customWidth="1"/>
    <col min="4" max="7" width="6.7109375" customWidth="1"/>
    <col min="8" max="8" width="9" customWidth="1"/>
    <col min="9" max="9" width="10" customWidth="1"/>
    <col min="10" max="10" width="8.140625" customWidth="1"/>
    <col min="11" max="11" width="9.140625" customWidth="1"/>
    <col min="12" max="12" width="9" customWidth="1"/>
    <col min="13" max="13" width="10" customWidth="1"/>
    <col min="14" max="14" width="8" customWidth="1"/>
    <col min="15" max="15" width="8.7109375" customWidth="1"/>
    <col min="16" max="16" width="9.7109375" customWidth="1"/>
    <col min="17" max="17" width="8.42578125" customWidth="1"/>
    <col min="18" max="18" width="9.42578125" customWidth="1"/>
    <col min="19" max="19" width="6.7109375" customWidth="1"/>
    <col min="20" max="20" width="8.5703125" customWidth="1"/>
    <col min="21" max="21" width="9.5703125" customWidth="1"/>
    <col min="22" max="22" width="10.42578125" customWidth="1"/>
    <col min="23" max="23" width="11.42578125" customWidth="1"/>
    <col min="24" max="24" width="9.140625" customWidth="1"/>
    <col min="25" max="25" width="10.140625" customWidth="1"/>
    <col min="26" max="26" width="8.85546875" customWidth="1"/>
    <col min="27" max="27" width="9.85546875" customWidth="1"/>
    <col min="28" max="28" width="8.28515625" customWidth="1"/>
    <col min="29" max="29" width="9.28515625" customWidth="1"/>
  </cols>
  <sheetData>
    <row r="1" spans="1:29" s="134" customFormat="1" ht="30" customHeight="1" thickBot="1" x14ac:dyDescent="0.3">
      <c r="A1" s="160" t="s">
        <v>51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</row>
    <row r="2" spans="1:29" s="170" customFormat="1" ht="26.25" customHeight="1" x14ac:dyDescent="0.25">
      <c r="A2" s="166" t="s">
        <v>3</v>
      </c>
      <c r="B2" s="167" t="s">
        <v>50</v>
      </c>
      <c r="C2" s="168" t="s">
        <v>0</v>
      </c>
      <c r="D2" s="169" t="s">
        <v>6</v>
      </c>
      <c r="E2" s="140" t="s">
        <v>23</v>
      </c>
      <c r="F2" s="141" t="s">
        <v>24</v>
      </c>
      <c r="G2" s="141" t="s">
        <v>25</v>
      </c>
      <c r="H2" s="141" t="s">
        <v>26</v>
      </c>
      <c r="I2" s="141" t="s">
        <v>27</v>
      </c>
      <c r="J2" s="141" t="s">
        <v>28</v>
      </c>
      <c r="K2" s="141" t="s">
        <v>29</v>
      </c>
      <c r="L2" s="141" t="s">
        <v>30</v>
      </c>
      <c r="M2" s="141" t="s">
        <v>31</v>
      </c>
      <c r="N2" s="141" t="s">
        <v>32</v>
      </c>
      <c r="O2" s="141" t="s">
        <v>33</v>
      </c>
      <c r="P2" s="141" t="s">
        <v>34</v>
      </c>
      <c r="Q2" s="141" t="s">
        <v>35</v>
      </c>
      <c r="R2" s="141" t="s">
        <v>36</v>
      </c>
      <c r="S2" s="141" t="s">
        <v>37</v>
      </c>
      <c r="T2" s="141" t="s">
        <v>38</v>
      </c>
      <c r="U2" s="141" t="s">
        <v>39</v>
      </c>
      <c r="V2" s="141" t="s">
        <v>40</v>
      </c>
      <c r="W2" s="141" t="s">
        <v>41</v>
      </c>
      <c r="X2" s="141" t="s">
        <v>42</v>
      </c>
      <c r="Y2" s="141" t="s">
        <v>43</v>
      </c>
      <c r="Z2" s="141" t="s">
        <v>44</v>
      </c>
      <c r="AA2" s="141" t="s">
        <v>45</v>
      </c>
      <c r="AB2" s="141" t="s">
        <v>46</v>
      </c>
      <c r="AC2" s="141" t="s">
        <v>47</v>
      </c>
    </row>
    <row r="3" spans="1:29" x14ac:dyDescent="0.25">
      <c r="A3" s="164">
        <f>SUM(E3:AC3)</f>
        <v>0.62178000000000011</v>
      </c>
      <c r="B3" s="144">
        <v>1</v>
      </c>
      <c r="C3" s="60">
        <v>1</v>
      </c>
      <c r="D3" s="81">
        <v>0</v>
      </c>
      <c r="E3" s="82">
        <v>0</v>
      </c>
      <c r="F3" s="83">
        <v>0.20849000000000001</v>
      </c>
      <c r="G3" s="83">
        <v>0</v>
      </c>
      <c r="H3" s="83">
        <v>5.4999999999999997E-3</v>
      </c>
      <c r="I3" s="83">
        <v>8.7799999999999996E-3</v>
      </c>
      <c r="J3" s="83">
        <v>4.6149999999999997E-2</v>
      </c>
      <c r="K3" s="83">
        <v>4.1709999999999997E-2</v>
      </c>
      <c r="L3" s="83">
        <v>6.4099999999999999E-3</v>
      </c>
      <c r="M3" s="83">
        <v>1.5299999999999999E-2</v>
      </c>
      <c r="N3" s="83">
        <v>5.4900000000000001E-3</v>
      </c>
      <c r="O3" s="83">
        <v>1.3780000000000001E-2</v>
      </c>
      <c r="P3" s="83">
        <v>1.0279999999999999E-2</v>
      </c>
      <c r="Q3" s="83">
        <v>3.984E-2</v>
      </c>
      <c r="R3" s="83">
        <v>3.6970000000000003E-2</v>
      </c>
      <c r="S3" s="83">
        <v>2.1059999999999999E-2</v>
      </c>
      <c r="T3" s="83">
        <v>7.3999999999999999E-4</v>
      </c>
      <c r="U3" s="83">
        <v>1.9E-3</v>
      </c>
      <c r="V3" s="83">
        <v>8.7500000000000008E-3</v>
      </c>
      <c r="W3" s="83">
        <v>6.9100000000000003E-3</v>
      </c>
      <c r="X3" s="83">
        <v>5.0099999999999997E-3</v>
      </c>
      <c r="Y3" s="83">
        <v>2.82E-3</v>
      </c>
      <c r="Z3" s="83">
        <v>4.6109999999999998E-2</v>
      </c>
      <c r="AA3" s="83">
        <v>4.8189999999999997E-2</v>
      </c>
      <c r="AB3" s="83">
        <v>2.196E-2</v>
      </c>
      <c r="AC3" s="83">
        <v>1.9630000000000002E-2</v>
      </c>
    </row>
    <row r="4" spans="1:29" x14ac:dyDescent="0.25">
      <c r="A4" s="164">
        <f>SUM(E4:AC4)</f>
        <v>0.63872999999999991</v>
      </c>
      <c r="B4" s="142">
        <v>2</v>
      </c>
      <c r="C4" s="64">
        <v>1</v>
      </c>
      <c r="D4" s="85">
        <v>1</v>
      </c>
      <c r="E4" s="86">
        <v>0</v>
      </c>
      <c r="F4" s="87">
        <v>0.23249</v>
      </c>
      <c r="G4" s="87">
        <v>0</v>
      </c>
      <c r="H4" s="87">
        <v>7.1199999999999996E-3</v>
      </c>
      <c r="I4" s="87">
        <v>1.0370000000000001E-2</v>
      </c>
      <c r="J4" s="87">
        <v>3.9980000000000002E-2</v>
      </c>
      <c r="K4" s="87">
        <v>3.6889999999999999E-2</v>
      </c>
      <c r="L4" s="87">
        <v>7.9100000000000004E-3</v>
      </c>
      <c r="M4" s="87">
        <v>2.0049999999999998E-2</v>
      </c>
      <c r="N4" s="87">
        <v>6.1900000000000002E-3</v>
      </c>
      <c r="O4" s="87">
        <v>1.29E-2</v>
      </c>
      <c r="P4" s="87">
        <v>8.8199999999999997E-3</v>
      </c>
      <c r="Q4" s="87">
        <v>3.9350000000000003E-2</v>
      </c>
      <c r="R4" s="87">
        <v>3.5740000000000001E-2</v>
      </c>
      <c r="S4" s="87">
        <v>3.056E-2</v>
      </c>
      <c r="T4" s="87">
        <v>6.4000000000000005E-4</v>
      </c>
      <c r="U4" s="87">
        <v>2.4299999999999999E-3</v>
      </c>
      <c r="V4" s="87">
        <v>1.196E-2</v>
      </c>
      <c r="W4" s="87">
        <v>7.9699999999999997E-3</v>
      </c>
      <c r="X4" s="87">
        <v>5.1700000000000001E-3</v>
      </c>
      <c r="Y4" s="87">
        <v>2.5400000000000002E-3</v>
      </c>
      <c r="Z4" s="87">
        <v>3.8589999999999999E-2</v>
      </c>
      <c r="AA4" s="87">
        <v>4.1360000000000001E-2</v>
      </c>
      <c r="AB4" s="87">
        <v>1.9480000000000001E-2</v>
      </c>
      <c r="AC4" s="165">
        <v>2.0219999999999998E-2</v>
      </c>
    </row>
    <row r="5" spans="1:29" x14ac:dyDescent="0.25">
      <c r="A5" s="164">
        <f>SUM(E5:AC5)</f>
        <v>0.62980000000000014</v>
      </c>
      <c r="B5" s="144">
        <v>3</v>
      </c>
      <c r="C5" s="67">
        <v>1</v>
      </c>
      <c r="D5" s="89">
        <v>2</v>
      </c>
      <c r="E5" s="90">
        <v>0</v>
      </c>
      <c r="F5" s="91">
        <v>0.22972999999999999</v>
      </c>
      <c r="G5" s="91">
        <v>0</v>
      </c>
      <c r="H5" s="91">
        <v>6.8799999999999998E-3</v>
      </c>
      <c r="I5" s="91">
        <v>1.069E-2</v>
      </c>
      <c r="J5" s="91">
        <v>3.9260000000000003E-2</v>
      </c>
      <c r="K5" s="91">
        <v>3.6339999999999997E-2</v>
      </c>
      <c r="L5" s="91">
        <v>8.3999999999999995E-3</v>
      </c>
      <c r="M5" s="91">
        <v>2.095E-2</v>
      </c>
      <c r="N5" s="91">
        <v>6.3400000000000001E-3</v>
      </c>
      <c r="O5" s="91">
        <v>1.17E-2</v>
      </c>
      <c r="P5" s="91">
        <v>8.0000000000000002E-3</v>
      </c>
      <c r="Q5" s="91">
        <v>3.8240000000000003E-2</v>
      </c>
      <c r="R5" s="91">
        <v>3.5740000000000001E-2</v>
      </c>
      <c r="S5" s="91">
        <v>2.9520000000000001E-2</v>
      </c>
      <c r="T5" s="91">
        <v>7.3999999999999999E-4</v>
      </c>
      <c r="U5" s="91">
        <v>2.3500000000000001E-3</v>
      </c>
      <c r="V5" s="91">
        <v>1.277E-2</v>
      </c>
      <c r="W5" s="91">
        <v>8.6E-3</v>
      </c>
      <c r="X5" s="91">
        <v>5.3499999999999997E-3</v>
      </c>
      <c r="Y5" s="91">
        <v>2.16E-3</v>
      </c>
      <c r="Z5" s="91">
        <v>3.8399999999999997E-2</v>
      </c>
      <c r="AA5" s="91">
        <v>3.8440000000000002E-2</v>
      </c>
      <c r="AB5" s="91">
        <v>1.9879999999999998E-2</v>
      </c>
      <c r="AC5" s="91">
        <v>1.932E-2</v>
      </c>
    </row>
    <row r="6" spans="1:29" x14ac:dyDescent="0.25">
      <c r="A6" s="164">
        <f>SUM(E6:AC6)</f>
        <v>0.63723000000000007</v>
      </c>
      <c r="B6" s="142">
        <v>4</v>
      </c>
      <c r="C6" s="64">
        <v>1</v>
      </c>
      <c r="D6" s="85">
        <v>3</v>
      </c>
      <c r="E6" s="86">
        <v>0</v>
      </c>
      <c r="F6" s="87">
        <v>0.23744999999999999</v>
      </c>
      <c r="G6" s="87">
        <v>0</v>
      </c>
      <c r="H6" s="87">
        <v>8.2900000000000005E-3</v>
      </c>
      <c r="I6" s="87">
        <v>1.0030000000000001E-2</v>
      </c>
      <c r="J6" s="87">
        <v>3.7139999999999999E-2</v>
      </c>
      <c r="K6" s="87">
        <v>3.0620000000000001E-2</v>
      </c>
      <c r="L6" s="87">
        <v>7.2399999999999999E-3</v>
      </c>
      <c r="M6" s="87">
        <v>2.147E-2</v>
      </c>
      <c r="N6" s="87">
        <v>7.7999999999999996E-3</v>
      </c>
      <c r="O6" s="87">
        <v>1.1339999999999999E-2</v>
      </c>
      <c r="P6" s="87">
        <v>8.1200000000000005E-3</v>
      </c>
      <c r="Q6" s="87">
        <v>4.018E-2</v>
      </c>
      <c r="R6" s="87">
        <v>3.5279999999999999E-2</v>
      </c>
      <c r="S6" s="87">
        <v>2.8420000000000001E-2</v>
      </c>
      <c r="T6" s="87">
        <v>1.08E-3</v>
      </c>
      <c r="U6" s="87">
        <v>2.6700000000000001E-3</v>
      </c>
      <c r="V6" s="87">
        <v>1.342E-2</v>
      </c>
      <c r="W6" s="87">
        <v>7.8700000000000003E-3</v>
      </c>
      <c r="X6" s="87">
        <v>3.7499999999999999E-3</v>
      </c>
      <c r="Y6" s="87">
        <v>2.3999999999999998E-3</v>
      </c>
      <c r="Z6" s="87">
        <v>3.85E-2</v>
      </c>
      <c r="AA6" s="87">
        <v>4.367E-2</v>
      </c>
      <c r="AB6" s="87">
        <v>2.1270000000000001E-2</v>
      </c>
      <c r="AC6" s="165">
        <v>1.9220000000000001E-2</v>
      </c>
    </row>
    <row r="7" spans="1:29" x14ac:dyDescent="0.25">
      <c r="A7" s="164">
        <f>SUM(E7:AC7)</f>
        <v>0.62465000000000004</v>
      </c>
      <c r="B7" s="144">
        <v>5</v>
      </c>
      <c r="C7" s="67">
        <v>1</v>
      </c>
      <c r="D7" s="89">
        <v>4</v>
      </c>
      <c r="E7" s="90">
        <v>0</v>
      </c>
      <c r="F7" s="91">
        <v>0.26095000000000002</v>
      </c>
      <c r="G7" s="91">
        <v>0</v>
      </c>
      <c r="H7" s="91">
        <v>2.7799999999999999E-3</v>
      </c>
      <c r="I7" s="91">
        <v>1.1050000000000001E-2</v>
      </c>
      <c r="J7" s="91">
        <v>2.7300000000000001E-2</v>
      </c>
      <c r="K7" s="91">
        <v>2.24E-2</v>
      </c>
      <c r="L7" s="91">
        <v>1.502E-2</v>
      </c>
      <c r="M7" s="91">
        <v>2.2970000000000001E-2</v>
      </c>
      <c r="N7" s="91">
        <v>3.46E-3</v>
      </c>
      <c r="O7" s="91">
        <v>1.4880000000000001E-2</v>
      </c>
      <c r="P7" s="91">
        <v>9.5099999999999994E-3</v>
      </c>
      <c r="Q7" s="91">
        <v>4.0640000000000003E-2</v>
      </c>
      <c r="R7" s="91">
        <v>3.619E-2</v>
      </c>
      <c r="S7" s="91">
        <v>1.8110000000000001E-2</v>
      </c>
      <c r="T7" s="91">
        <v>2.8600000000000001E-3</v>
      </c>
      <c r="U7" s="91">
        <v>5.1900000000000002E-3</v>
      </c>
      <c r="V7" s="91">
        <v>1.2919999999999999E-2</v>
      </c>
      <c r="W7" s="91">
        <v>7.5700000000000003E-3</v>
      </c>
      <c r="X7" s="91">
        <v>3.7799999999999999E-3</v>
      </c>
      <c r="Y7" s="91">
        <v>2.2100000000000002E-3</v>
      </c>
      <c r="Z7" s="91">
        <v>3.569E-2</v>
      </c>
      <c r="AA7" s="91">
        <v>3.56E-2</v>
      </c>
      <c r="AB7" s="91">
        <v>1.6879999999999999E-2</v>
      </c>
      <c r="AC7" s="91">
        <v>1.669E-2</v>
      </c>
    </row>
    <row r="8" spans="1:29" x14ac:dyDescent="0.25">
      <c r="A8" s="164">
        <f>SUM(E8:AC8)</f>
        <v>0.61327117269845943</v>
      </c>
      <c r="B8" s="142">
        <v>6</v>
      </c>
      <c r="C8" s="64">
        <v>2</v>
      </c>
      <c r="D8" s="85">
        <v>0</v>
      </c>
      <c r="E8" s="86">
        <v>0</v>
      </c>
      <c r="F8" s="87">
        <v>0.22810864597921426</v>
      </c>
      <c r="G8" s="87">
        <v>0</v>
      </c>
      <c r="H8" s="87">
        <v>1.8918454092037051E-3</v>
      </c>
      <c r="I8" s="87">
        <v>5.0981548364905044E-4</v>
      </c>
      <c r="J8" s="87">
        <v>2.190978108645979E-2</v>
      </c>
      <c r="K8" s="87">
        <v>2.3580501707574753E-2</v>
      </c>
      <c r="L8" s="87">
        <v>4.2382251050342747E-3</v>
      </c>
      <c r="M8" s="87">
        <v>4.0293850273949043E-2</v>
      </c>
      <c r="N8" s="87">
        <v>1.9164148301024544E-3</v>
      </c>
      <c r="O8" s="87">
        <v>6.388049433674848E-4</v>
      </c>
      <c r="P8" s="87">
        <v>2.3770914719540058E-3</v>
      </c>
      <c r="Q8" s="87">
        <v>5.4458121422078079E-2</v>
      </c>
      <c r="R8" s="87">
        <v>4.016486081423061E-2</v>
      </c>
      <c r="S8" s="87">
        <v>2.2210756492469473E-2</v>
      </c>
      <c r="T8" s="87">
        <v>5.7738139112061123E-4</v>
      </c>
      <c r="U8" s="87">
        <v>3.7038402004864746E-3</v>
      </c>
      <c r="V8" s="87">
        <v>1.5656863467728065E-2</v>
      </c>
      <c r="W8" s="87">
        <v>6.2590599739564138E-3</v>
      </c>
      <c r="X8" s="87">
        <v>1.3083216628584065E-3</v>
      </c>
      <c r="Y8" s="87">
        <v>1.3451757942065305E-3</v>
      </c>
      <c r="Z8" s="87">
        <v>3.9845458342546866E-2</v>
      </c>
      <c r="AA8" s="87">
        <v>6.6140881059433429E-2</v>
      </c>
      <c r="AB8" s="87">
        <v>1.9919657993661088E-2</v>
      </c>
      <c r="AC8" s="165">
        <v>1.6215817793174613E-2</v>
      </c>
    </row>
    <row r="9" spans="1:29" x14ac:dyDescent="0.25">
      <c r="A9" s="164">
        <f>SUM(E9:AC9)</f>
        <v>0.92197249905281031</v>
      </c>
      <c r="B9" s="144">
        <v>7</v>
      </c>
      <c r="C9" s="67">
        <v>3</v>
      </c>
      <c r="D9" s="89">
        <v>0</v>
      </c>
      <c r="E9" s="90">
        <v>0</v>
      </c>
      <c r="F9" s="91">
        <v>0.27409472734541968</v>
      </c>
      <c r="G9" s="91">
        <v>0</v>
      </c>
      <c r="H9" s="91">
        <v>1.5678344835670433E-3</v>
      </c>
      <c r="I9" s="91">
        <v>1.8211161558121865E-3</v>
      </c>
      <c r="J9" s="91">
        <v>4.0106420167082171E-2</v>
      </c>
      <c r="K9" s="91">
        <v>4.4460353045345791E-3</v>
      </c>
      <c r="L9" s="91">
        <v>2.7205800778265503E-2</v>
      </c>
      <c r="M9" s="91">
        <v>7.1938274628502774E-2</v>
      </c>
      <c r="N9" s="91">
        <v>4.956785122946273E-3</v>
      </c>
      <c r="O9" s="91">
        <v>0</v>
      </c>
      <c r="P9" s="91">
        <v>0</v>
      </c>
      <c r="Q9" s="91">
        <v>8.9408430302535535E-2</v>
      </c>
      <c r="R9" s="91">
        <v>9.1221173510504905E-2</v>
      </c>
      <c r="S9" s="91">
        <v>3.4490265401514245E-2</v>
      </c>
      <c r="T9" s="91">
        <v>8.3729478428146503E-5</v>
      </c>
      <c r="U9" s="91">
        <v>2.3004674198133252E-3</v>
      </c>
      <c r="V9" s="91">
        <v>3.1095035051252908E-2</v>
      </c>
      <c r="W9" s="91">
        <v>2.5966604497528935E-2</v>
      </c>
      <c r="X9" s="91">
        <v>1.0868086299973417E-2</v>
      </c>
      <c r="Y9" s="91">
        <v>9.1265131486679679E-3</v>
      </c>
      <c r="Z9" s="91">
        <v>5.717676758162054E-2</v>
      </c>
      <c r="AA9" s="91">
        <v>5.9757728754168161E-2</v>
      </c>
      <c r="AB9" s="91">
        <v>4.5573955108440138E-2</v>
      </c>
      <c r="AC9" s="91">
        <v>3.876674851223183E-2</v>
      </c>
    </row>
    <row r="10" spans="1:29" x14ac:dyDescent="0.25">
      <c r="A10" s="164">
        <f>SUM(E10:AC10)</f>
        <v>0.84690060937171674</v>
      </c>
      <c r="B10" s="142">
        <v>8</v>
      </c>
      <c r="C10" s="64">
        <v>3</v>
      </c>
      <c r="D10" s="85">
        <v>1</v>
      </c>
      <c r="E10" s="86">
        <v>0</v>
      </c>
      <c r="F10" s="87">
        <v>0.39457869300273168</v>
      </c>
      <c r="G10" s="87">
        <v>0</v>
      </c>
      <c r="H10" s="87">
        <v>4.4547173776003359E-3</v>
      </c>
      <c r="I10" s="87">
        <v>2.5215381382643412E-3</v>
      </c>
      <c r="J10" s="87">
        <v>2.6434124816137845E-2</v>
      </c>
      <c r="K10" s="87">
        <v>2.744274007144358E-2</v>
      </c>
      <c r="L10" s="87">
        <v>2.1853330531624291E-3</v>
      </c>
      <c r="M10" s="87">
        <v>6.2534145828955667E-2</v>
      </c>
      <c r="N10" s="87">
        <v>8.405127127547804E-3</v>
      </c>
      <c r="O10" s="87">
        <v>0</v>
      </c>
      <c r="P10" s="87">
        <v>0</v>
      </c>
      <c r="Q10" s="87">
        <v>4.3034250893044759E-2</v>
      </c>
      <c r="R10" s="87">
        <v>5.6482454297121246E-2</v>
      </c>
      <c r="S10" s="87">
        <v>3.488127757932339E-2</v>
      </c>
      <c r="T10" s="87">
        <v>8.8253834839251946E-4</v>
      </c>
      <c r="U10" s="87">
        <v>2.0592561462492122E-3</v>
      </c>
      <c r="V10" s="87">
        <v>2.4963227568816977E-2</v>
      </c>
      <c r="W10" s="87">
        <v>2.0214330741752468E-2</v>
      </c>
      <c r="X10" s="87">
        <v>5.4633326329060726E-3</v>
      </c>
      <c r="Y10" s="87">
        <v>1.2607690691321706E-3</v>
      </c>
      <c r="Z10" s="87">
        <v>5.3792813616305946E-2</v>
      </c>
      <c r="AA10" s="87">
        <v>3.8453456608531202E-2</v>
      </c>
      <c r="AB10" s="87">
        <v>2.5929817188484975E-2</v>
      </c>
      <c r="AC10" s="165">
        <v>1.0926665265812145E-2</v>
      </c>
    </row>
    <row r="11" spans="1:29" x14ac:dyDescent="0.25">
      <c r="A11" s="164">
        <f>SUM(E11:AC11)</f>
        <v>0.89163683696713314</v>
      </c>
      <c r="B11" s="144">
        <v>9</v>
      </c>
      <c r="C11" s="67">
        <v>3</v>
      </c>
      <c r="D11" s="89">
        <v>2</v>
      </c>
      <c r="E11" s="90">
        <v>0</v>
      </c>
      <c r="F11" s="91">
        <v>0.41722839477476642</v>
      </c>
      <c r="G11" s="91">
        <v>0</v>
      </c>
      <c r="H11" s="91">
        <v>2.8357584491655432E-3</v>
      </c>
      <c r="I11" s="91">
        <v>0</v>
      </c>
      <c r="J11" s="91">
        <v>4.1885546929477942E-2</v>
      </c>
      <c r="K11" s="91">
        <v>3.8863837106596626E-2</v>
      </c>
      <c r="L11" s="91">
        <v>2.1384407977313932E-2</v>
      </c>
      <c r="M11" s="91">
        <v>3.6771884152294175E-2</v>
      </c>
      <c r="N11" s="91">
        <v>1.53409883315513E-2</v>
      </c>
      <c r="O11" s="91">
        <v>0</v>
      </c>
      <c r="P11" s="91">
        <v>0</v>
      </c>
      <c r="Q11" s="91">
        <v>4.3745060666635673E-2</v>
      </c>
      <c r="R11" s="91">
        <v>3.5888615127144252E-2</v>
      </c>
      <c r="S11" s="91">
        <v>3.8538422202594021E-2</v>
      </c>
      <c r="T11" s="91">
        <v>0</v>
      </c>
      <c r="U11" s="91">
        <v>2.2779043280182231E-3</v>
      </c>
      <c r="V11" s="91">
        <v>1.8827576588722049E-2</v>
      </c>
      <c r="W11" s="91">
        <v>1.9013527962437823E-2</v>
      </c>
      <c r="X11" s="91">
        <v>4.8347357166101061E-3</v>
      </c>
      <c r="Y11" s="91">
        <v>3.1146855097392034E-3</v>
      </c>
      <c r="Z11" s="91">
        <v>5.2763702291850678E-2</v>
      </c>
      <c r="AA11" s="91">
        <v>4.6720282646088046E-2</v>
      </c>
      <c r="AB11" s="91">
        <v>2.3755287992190042E-2</v>
      </c>
      <c r="AC11" s="91">
        <v>2.7846218213937055E-2</v>
      </c>
    </row>
    <row r="12" spans="1:29" x14ac:dyDescent="0.25">
      <c r="A12" s="164">
        <f>SUM(E12:AC12)</f>
        <v>0.92486880839626284</v>
      </c>
      <c r="B12" s="142">
        <v>10</v>
      </c>
      <c r="C12" s="64">
        <v>3</v>
      </c>
      <c r="D12" s="85">
        <v>3</v>
      </c>
      <c r="E12" s="86">
        <v>0</v>
      </c>
      <c r="F12" s="87">
        <v>0.38591631628113116</v>
      </c>
      <c r="G12" s="87">
        <v>0</v>
      </c>
      <c r="H12" s="87">
        <v>1.2760974342418204E-3</v>
      </c>
      <c r="I12" s="87">
        <v>1.5129777962867093E-3</v>
      </c>
      <c r="J12" s="87">
        <v>4.0909620590252375E-2</v>
      </c>
      <c r="K12" s="87">
        <v>2.7090325920633616E-2</v>
      </c>
      <c r="L12" s="87">
        <v>2.1896150885149322E-2</v>
      </c>
      <c r="M12" s="87">
        <v>5.1838592777823413E-2</v>
      </c>
      <c r="N12" s="87">
        <v>1.9084151748616446E-3</v>
      </c>
      <c r="O12" s="87">
        <v>0</v>
      </c>
      <c r="P12" s="87">
        <v>0</v>
      </c>
      <c r="Q12" s="87">
        <v>5.0083003642990731E-2</v>
      </c>
      <c r="R12" s="87">
        <v>3.6538795845424105E-2</v>
      </c>
      <c r="S12" s="87">
        <v>3.8680270731329909E-2</v>
      </c>
      <c r="T12" s="87">
        <v>1.6409696048109638E-3</v>
      </c>
      <c r="U12" s="87">
        <v>6.8695304993017757E-3</v>
      </c>
      <c r="V12" s="87">
        <v>1.1700743689717292E-2</v>
      </c>
      <c r="W12" s="87">
        <v>1.0860200469558007E-2</v>
      </c>
      <c r="X12" s="87">
        <v>6.3556529397043966E-3</v>
      </c>
      <c r="Y12" s="87">
        <v>6.7167044592728155E-3</v>
      </c>
      <c r="Z12" s="87">
        <v>6.9851051920736776E-2</v>
      </c>
      <c r="AA12" s="87">
        <v>7.6863856832565705E-2</v>
      </c>
      <c r="AB12" s="87">
        <v>3.7925692158686922E-2</v>
      </c>
      <c r="AC12" s="165">
        <v>3.8433838741783209E-2</v>
      </c>
    </row>
    <row r="13" spans="1:29" x14ac:dyDescent="0.25">
      <c r="A13" s="164">
        <f>SUM(E13:AC13)</f>
        <v>0.77858188547910379</v>
      </c>
      <c r="B13" s="144">
        <v>11</v>
      </c>
      <c r="C13" s="67">
        <v>3</v>
      </c>
      <c r="D13" s="89">
        <v>4</v>
      </c>
      <c r="E13" s="90">
        <v>6.7673949672679055E-4</v>
      </c>
      <c r="F13" s="91">
        <v>0.20739993923155539</v>
      </c>
      <c r="G13" s="91">
        <v>0</v>
      </c>
      <c r="H13" s="91">
        <v>1.7125652570228987E-3</v>
      </c>
      <c r="I13" s="91">
        <v>4.7371764770875345E-3</v>
      </c>
      <c r="J13" s="91">
        <v>8.1484959809960504E-3</v>
      </c>
      <c r="K13" s="91">
        <v>6.3668756732867442E-3</v>
      </c>
      <c r="L13" s="91">
        <v>2.8961688257879183E-2</v>
      </c>
      <c r="M13" s="91">
        <v>4.6998867497168743E-2</v>
      </c>
      <c r="N13" s="91">
        <v>2.6655249564953181E-3</v>
      </c>
      <c r="O13" s="91">
        <v>5.5244040549125765E-5</v>
      </c>
      <c r="P13" s="91">
        <v>0</v>
      </c>
      <c r="Q13" s="91">
        <v>4.3435626881750129E-2</v>
      </c>
      <c r="R13" s="91">
        <v>3.5756705245421648E-2</v>
      </c>
      <c r="S13" s="91">
        <v>1.745711681352374E-2</v>
      </c>
      <c r="T13" s="91">
        <v>3.0342789271607325E-2</v>
      </c>
      <c r="U13" s="91">
        <v>0.25310057177581968</v>
      </c>
      <c r="V13" s="91">
        <v>1.4998757009087645E-2</v>
      </c>
      <c r="W13" s="91">
        <v>1.4252962461674446E-2</v>
      </c>
      <c r="X13" s="91">
        <v>0</v>
      </c>
      <c r="Y13" s="91">
        <v>2.0716515205922162E-4</v>
      </c>
      <c r="Z13" s="91">
        <v>1.484683589757755E-2</v>
      </c>
      <c r="AA13" s="91">
        <v>1.2098444880258541E-2</v>
      </c>
      <c r="AB13" s="91">
        <v>2.3036764908985444E-2</v>
      </c>
      <c r="AC13" s="91">
        <v>1.1325028312570781E-2</v>
      </c>
    </row>
    <row r="14" spans="1:29" x14ac:dyDescent="0.25">
      <c r="A14" s="164">
        <f>SUM(E14:AC14)</f>
        <v>0.34394453160585053</v>
      </c>
      <c r="B14" s="142">
        <v>12</v>
      </c>
      <c r="C14" s="64">
        <v>4</v>
      </c>
      <c r="D14" s="85">
        <v>0</v>
      </c>
      <c r="E14" s="86">
        <v>0</v>
      </c>
      <c r="F14" s="87">
        <v>0.14307404220861381</v>
      </c>
      <c r="G14" s="87">
        <v>0</v>
      </c>
      <c r="H14" s="87">
        <v>0</v>
      </c>
      <c r="I14" s="87">
        <v>3.0365909205931472E-4</v>
      </c>
      <c r="J14" s="87">
        <v>1.3968318234728478E-2</v>
      </c>
      <c r="K14" s="87">
        <v>5.5670833544207701E-3</v>
      </c>
      <c r="L14" s="87">
        <v>1.0881117465458778E-2</v>
      </c>
      <c r="M14" s="87">
        <v>1.8067715977529226E-2</v>
      </c>
      <c r="N14" s="87">
        <v>2.6317121311807278E-3</v>
      </c>
      <c r="O14" s="87">
        <v>9.4134318538387565E-3</v>
      </c>
      <c r="P14" s="87">
        <v>5.162204565008351E-3</v>
      </c>
      <c r="Q14" s="87">
        <v>2.6924439495925906E-2</v>
      </c>
      <c r="R14" s="87">
        <v>2.0648818260033404E-2</v>
      </c>
      <c r="S14" s="87">
        <v>7.7939166961890783E-3</v>
      </c>
      <c r="T14" s="87">
        <v>3.5932992560352246E-3</v>
      </c>
      <c r="U14" s="87">
        <v>1.5182954602965736E-4</v>
      </c>
      <c r="V14" s="87">
        <v>1.5689053089731262E-3</v>
      </c>
      <c r="W14" s="87">
        <v>4.0487878941241966E-4</v>
      </c>
      <c r="X14" s="87">
        <v>5.6176932030973228E-3</v>
      </c>
      <c r="Y14" s="87">
        <v>3.8463484994179869E-3</v>
      </c>
      <c r="Z14" s="87">
        <v>2.2976871299154815E-2</v>
      </c>
      <c r="AA14" s="87">
        <v>2.2571992509742397E-2</v>
      </c>
      <c r="AB14" s="87">
        <v>6.9335492686876865E-3</v>
      </c>
      <c r="AC14" s="165">
        <v>1.1842704590313275E-2</v>
      </c>
    </row>
    <row r="15" spans="1:29" x14ac:dyDescent="0.25">
      <c r="A15" s="164">
        <f>SUM(E15:AC15)</f>
        <v>3.7495630415984402E-2</v>
      </c>
      <c r="B15" s="144">
        <v>13</v>
      </c>
      <c r="C15" s="67">
        <v>5</v>
      </c>
      <c r="D15" s="89">
        <v>0</v>
      </c>
      <c r="E15" s="90">
        <v>0</v>
      </c>
      <c r="F15" s="91">
        <v>2.8480488657479808E-2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  <c r="M15" s="91">
        <v>0</v>
      </c>
      <c r="N15" s="91">
        <v>0</v>
      </c>
      <c r="O15" s="91">
        <v>3.2380917336669551E-3</v>
      </c>
      <c r="P15" s="91">
        <v>3.6796496973488124E-5</v>
      </c>
      <c r="Q15" s="91">
        <v>0</v>
      </c>
      <c r="R15" s="91">
        <v>0</v>
      </c>
      <c r="S15" s="91">
        <v>0</v>
      </c>
      <c r="T15" s="91">
        <v>0</v>
      </c>
      <c r="U15" s="91">
        <v>0</v>
      </c>
      <c r="V15" s="91">
        <v>0</v>
      </c>
      <c r="W15" s="91">
        <v>0</v>
      </c>
      <c r="X15" s="91">
        <v>0</v>
      </c>
      <c r="Y15" s="91">
        <v>0</v>
      </c>
      <c r="Z15" s="91">
        <v>3.6244549518885802E-3</v>
      </c>
      <c r="AA15" s="91">
        <v>2.1157985759755671E-3</v>
      </c>
      <c r="AB15" s="91">
        <v>0</v>
      </c>
      <c r="AC15" s="91">
        <v>0</v>
      </c>
    </row>
    <row r="16" spans="1:29" x14ac:dyDescent="0.25">
      <c r="A16" s="164">
        <f>SUM(E16:AC16)</f>
        <v>7.9754074430266692E-2</v>
      </c>
      <c r="B16" s="142">
        <v>14</v>
      </c>
      <c r="C16" s="64">
        <v>5</v>
      </c>
      <c r="D16" s="85">
        <v>1</v>
      </c>
      <c r="E16" s="86">
        <v>0</v>
      </c>
      <c r="F16" s="87">
        <v>6.7698225969877554E-2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6.0966185234161672E-4</v>
      </c>
      <c r="P16" s="87">
        <v>2.5760359958096483E-5</v>
      </c>
      <c r="Q16" s="87">
        <v>0</v>
      </c>
      <c r="R16" s="87">
        <v>0</v>
      </c>
      <c r="S16" s="87">
        <v>0</v>
      </c>
      <c r="T16" s="87">
        <v>0</v>
      </c>
      <c r="U16" s="87">
        <v>0</v>
      </c>
      <c r="V16" s="87">
        <v>0</v>
      </c>
      <c r="W16" s="87">
        <v>0</v>
      </c>
      <c r="X16" s="87">
        <v>0</v>
      </c>
      <c r="Y16" s="87">
        <v>0</v>
      </c>
      <c r="Z16" s="87">
        <v>4.1474179532535339E-3</v>
      </c>
      <c r="AA16" s="87">
        <v>7.2730082948359066E-3</v>
      </c>
      <c r="AB16" s="87">
        <v>0</v>
      </c>
      <c r="AC16" s="165">
        <v>0</v>
      </c>
    </row>
    <row r="17" spans="1:29" x14ac:dyDescent="0.25">
      <c r="A17" s="164">
        <f>SUM(E17:AC17)</f>
        <v>0.62773542138883187</v>
      </c>
      <c r="B17" s="144">
        <v>15</v>
      </c>
      <c r="C17" s="67">
        <v>6</v>
      </c>
      <c r="D17" s="89">
        <v>0</v>
      </c>
      <c r="E17" s="90">
        <v>0</v>
      </c>
      <c r="F17" s="91">
        <v>0.25335668658561716</v>
      </c>
      <c r="G17" s="91">
        <v>0</v>
      </c>
      <c r="H17" s="91">
        <v>9.5569750669688858E-3</v>
      </c>
      <c r="I17" s="91">
        <v>1.1518648258808984E-2</v>
      </c>
      <c r="J17" s="91">
        <v>2.9008860498660621E-2</v>
      </c>
      <c r="K17" s="91">
        <v>2.8110447146095199E-2</v>
      </c>
      <c r="L17" s="91">
        <v>1.4036678343292808E-2</v>
      </c>
      <c r="M17" s="91">
        <v>4.5551205439934059E-2</v>
      </c>
      <c r="N17" s="91">
        <v>6.2435606841129195E-3</v>
      </c>
      <c r="O17" s="91">
        <v>1.071502163610138E-2</v>
      </c>
      <c r="P17" s="91">
        <v>8.6709252009066554E-3</v>
      </c>
      <c r="Q17" s="91">
        <v>3.4527096641252836E-2</v>
      </c>
      <c r="R17" s="91">
        <v>3.2981660828353597E-2</v>
      </c>
      <c r="S17" s="91">
        <v>1.4082011127137853E-2</v>
      </c>
      <c r="T17" s="91">
        <v>6.2229548732742638E-4</v>
      </c>
      <c r="U17" s="91">
        <v>2.7694209767154337E-3</v>
      </c>
      <c r="V17" s="91">
        <v>1.4337523181537193E-2</v>
      </c>
      <c r="W17" s="91">
        <v>6.8205233875953016E-3</v>
      </c>
      <c r="X17" s="91">
        <v>3.8161961673191841E-3</v>
      </c>
      <c r="Y17" s="91">
        <v>2.5056665979806304E-3</v>
      </c>
      <c r="Z17" s="91">
        <v>3.7073974860910776E-2</v>
      </c>
      <c r="AA17" s="91">
        <v>3.8524623943952195E-2</v>
      </c>
      <c r="AB17" s="91">
        <v>8.617350092726149E-3</v>
      </c>
      <c r="AC17" s="91">
        <v>1.4288069235524418E-2</v>
      </c>
    </row>
    <row r="18" spans="1:29" x14ac:dyDescent="0.25">
      <c r="A18" s="164">
        <f>SUM(E18:AC18)</f>
        <v>0.69916666666666638</v>
      </c>
      <c r="B18" s="142">
        <v>16</v>
      </c>
      <c r="C18" s="64">
        <v>6</v>
      </c>
      <c r="D18" s="85">
        <v>1</v>
      </c>
      <c r="E18" s="86">
        <v>0</v>
      </c>
      <c r="F18" s="87">
        <v>0.27192666666666665</v>
      </c>
      <c r="G18" s="87">
        <v>0</v>
      </c>
      <c r="H18" s="87">
        <v>1.1886666666666667E-2</v>
      </c>
      <c r="I18" s="87">
        <v>1.6546666666666668E-2</v>
      </c>
      <c r="J18" s="87">
        <v>4.0426666666666666E-2</v>
      </c>
      <c r="K18" s="87">
        <v>3.6286666666666668E-2</v>
      </c>
      <c r="L18" s="87">
        <v>1.366E-2</v>
      </c>
      <c r="M18" s="87">
        <v>4.2653333333333335E-2</v>
      </c>
      <c r="N18" s="87">
        <v>8.3999999999999995E-3</v>
      </c>
      <c r="O18" s="87">
        <v>1.298E-2</v>
      </c>
      <c r="P18" s="87">
        <v>1.0493333333333334E-2</v>
      </c>
      <c r="Q18" s="87">
        <v>3.590666666666667E-2</v>
      </c>
      <c r="R18" s="87">
        <v>3.78E-2</v>
      </c>
      <c r="S18" s="87">
        <v>1.8720000000000001E-2</v>
      </c>
      <c r="T18" s="87">
        <v>1.3933333333333332E-3</v>
      </c>
      <c r="U18" s="87">
        <v>3.6333333333333335E-3</v>
      </c>
      <c r="V18" s="87">
        <v>1.1093333333333334E-2</v>
      </c>
      <c r="W18" s="87">
        <v>6.1266666666666665E-3</v>
      </c>
      <c r="X18" s="87">
        <v>5.64E-3</v>
      </c>
      <c r="Y18" s="87">
        <v>3.8733333333333332E-3</v>
      </c>
      <c r="Z18" s="87">
        <v>3.9153333333333332E-2</v>
      </c>
      <c r="AA18" s="87">
        <v>4.2459999999999998E-2</v>
      </c>
      <c r="AB18" s="87">
        <v>1.0686666666666667E-2</v>
      </c>
      <c r="AC18" s="165">
        <v>1.7420000000000001E-2</v>
      </c>
    </row>
    <row r="19" spans="1:29" x14ac:dyDescent="0.25">
      <c r="A19" s="164">
        <f>SUM(E19:AC19)</f>
        <v>0.64728206780066966</v>
      </c>
      <c r="B19" s="144">
        <v>17</v>
      </c>
      <c r="C19" s="67">
        <v>6</v>
      </c>
      <c r="D19" s="89">
        <v>2</v>
      </c>
      <c r="E19" s="90">
        <v>0</v>
      </c>
      <c r="F19" s="91">
        <v>0.27004224636693636</v>
      </c>
      <c r="G19" s="91">
        <v>0</v>
      </c>
      <c r="H19" s="91">
        <v>9.5477615207040234E-3</v>
      </c>
      <c r="I19" s="91">
        <v>1.2236166689379767E-2</v>
      </c>
      <c r="J19" s="91">
        <v>2.8882804531057068E-2</v>
      </c>
      <c r="K19" s="91">
        <v>2.3505994193705582E-2</v>
      </c>
      <c r="L19" s="91">
        <v>2.1742631663713964E-2</v>
      </c>
      <c r="M19" s="91">
        <v>4.4748937646344633E-2</v>
      </c>
      <c r="N19" s="91">
        <v>2.4323665811828159E-3</v>
      </c>
      <c r="O19" s="91">
        <v>9.0563326189030818E-3</v>
      </c>
      <c r="P19" s="91">
        <v>6.0210364607207901E-3</v>
      </c>
      <c r="Q19" s="91">
        <v>3.8141490227172302E-2</v>
      </c>
      <c r="R19" s="91">
        <v>3.4387634162155019E-2</v>
      </c>
      <c r="S19" s="91">
        <v>2.3204529405205843E-2</v>
      </c>
      <c r="T19" s="91">
        <v>3.3821871476888386E-3</v>
      </c>
      <c r="U19" s="91">
        <v>7.9206775937328364E-3</v>
      </c>
      <c r="V19" s="91">
        <v>1.2281592890386576E-2</v>
      </c>
      <c r="W19" s="91">
        <v>4.637602157331582E-3</v>
      </c>
      <c r="X19" s="91">
        <v>3.068333395278153E-3</v>
      </c>
      <c r="Y19" s="91">
        <v>2.9733513386275504E-3</v>
      </c>
      <c r="Z19" s="91">
        <v>3.4544561038360365E-2</v>
      </c>
      <c r="AA19" s="91">
        <v>3.452804241981243E-2</v>
      </c>
      <c r="AB19" s="91">
        <v>7.4168597280209452E-3</v>
      </c>
      <c r="AC19" s="91">
        <v>1.2578928024249331E-2</v>
      </c>
    </row>
    <row r="20" spans="1:29" x14ac:dyDescent="0.25">
      <c r="A20" s="164">
        <f>SUM(E20:AC20)</f>
        <v>0.64702666666666686</v>
      </c>
      <c r="B20" s="142">
        <v>18</v>
      </c>
      <c r="C20" s="64">
        <v>6</v>
      </c>
      <c r="D20" s="85">
        <v>3</v>
      </c>
      <c r="E20" s="86">
        <v>0</v>
      </c>
      <c r="F20" s="87">
        <v>0.22600000000000001</v>
      </c>
      <c r="G20" s="87">
        <v>0</v>
      </c>
      <c r="H20" s="87">
        <v>9.1400000000000006E-3</v>
      </c>
      <c r="I20" s="87">
        <v>1.1726666666666666E-2</v>
      </c>
      <c r="J20" s="87">
        <v>5.4800000000000001E-2</v>
      </c>
      <c r="K20" s="87">
        <v>4.7120000000000002E-2</v>
      </c>
      <c r="L20" s="87">
        <v>1.0059999999999999E-2</v>
      </c>
      <c r="M20" s="87">
        <v>3.0673333333333334E-2</v>
      </c>
      <c r="N20" s="87">
        <v>1.0046666666666667E-2</v>
      </c>
      <c r="O20" s="87">
        <v>1.3633333333333334E-2</v>
      </c>
      <c r="P20" s="87">
        <v>1.1379999999999999E-2</v>
      </c>
      <c r="Q20" s="87">
        <v>3.6600000000000001E-2</v>
      </c>
      <c r="R20" s="87">
        <v>3.4793333333333336E-2</v>
      </c>
      <c r="S20" s="87">
        <v>1.5926666666666665E-2</v>
      </c>
      <c r="T20" s="87">
        <v>1.4266666666666666E-3</v>
      </c>
      <c r="U20" s="87">
        <v>3.1066666666666669E-3</v>
      </c>
      <c r="V20" s="87">
        <v>8.0133333333333341E-3</v>
      </c>
      <c r="W20" s="87">
        <v>4.64E-3</v>
      </c>
      <c r="X20" s="87">
        <v>5.7466666666666664E-3</v>
      </c>
      <c r="Y20" s="87">
        <v>3.5066666666666666E-3</v>
      </c>
      <c r="Z20" s="87">
        <v>4.0899999999999999E-2</v>
      </c>
      <c r="AA20" s="87">
        <v>4.2813333333333335E-2</v>
      </c>
      <c r="AB20" s="87">
        <v>8.5133333333333328E-3</v>
      </c>
      <c r="AC20" s="165">
        <v>1.6459999999999999E-2</v>
      </c>
    </row>
    <row r="21" spans="1:29" x14ac:dyDescent="0.25">
      <c r="A21" s="164">
        <f>SUM(E21:AC21)</f>
        <v>0.59054406019389372</v>
      </c>
      <c r="B21" s="144">
        <v>19</v>
      </c>
      <c r="C21" s="67">
        <v>6</v>
      </c>
      <c r="D21" s="89">
        <v>4</v>
      </c>
      <c r="E21" s="90">
        <v>0</v>
      </c>
      <c r="F21" s="91">
        <v>0.21565258283895239</v>
      </c>
      <c r="G21" s="91">
        <v>0</v>
      </c>
      <c r="H21" s="91">
        <v>9.0616408623932863E-3</v>
      </c>
      <c r="I21" s="91">
        <v>1.7671104037042397E-2</v>
      </c>
      <c r="J21" s="91">
        <v>3.053103747648676E-2</v>
      </c>
      <c r="K21" s="91">
        <v>2.2355664882072059E-2</v>
      </c>
      <c r="L21" s="91">
        <v>1.7182752134278684E-2</v>
      </c>
      <c r="M21" s="91">
        <v>3.5848647084358268E-2</v>
      </c>
      <c r="N21" s="91">
        <v>5.4623064679496453E-3</v>
      </c>
      <c r="O21" s="91">
        <v>1.0309651280567211E-2</v>
      </c>
      <c r="P21" s="91">
        <v>8.0487628418463315E-3</v>
      </c>
      <c r="Q21" s="91">
        <v>4.2613225293011141E-2</v>
      </c>
      <c r="R21" s="91">
        <v>3.608377948198524E-2</v>
      </c>
      <c r="S21" s="91">
        <v>6.294313413398929E-3</v>
      </c>
      <c r="T21" s="91">
        <v>2.7673274489943569E-3</v>
      </c>
      <c r="U21" s="91">
        <v>4.6302995225003616E-3</v>
      </c>
      <c r="V21" s="91">
        <v>1.3095065837071335E-2</v>
      </c>
      <c r="W21" s="91">
        <v>5.0101287802054697E-3</v>
      </c>
      <c r="X21" s="91">
        <v>3.6174215019534077E-3</v>
      </c>
      <c r="Y21" s="91">
        <v>3.1290695991896974E-3</v>
      </c>
      <c r="Z21" s="91">
        <v>3.7928664447981479E-2</v>
      </c>
      <c r="AA21" s="91">
        <v>4.0062943134133992E-2</v>
      </c>
      <c r="AB21" s="91">
        <v>7.7955433367095936E-3</v>
      </c>
      <c r="AC21" s="91">
        <v>1.5392128490811749E-2</v>
      </c>
    </row>
    <row r="22" spans="1:29" ht="15.75" customHeight="1" x14ac:dyDescent="0.25">
      <c r="A22" s="164">
        <f>SUM(E22:AC22)</f>
        <v>0.25622</v>
      </c>
      <c r="B22" s="142">
        <v>20</v>
      </c>
      <c r="C22" s="64">
        <v>7</v>
      </c>
      <c r="D22" s="85">
        <v>0</v>
      </c>
      <c r="E22" s="86">
        <v>0</v>
      </c>
      <c r="F22" s="87">
        <v>0.11873</v>
      </c>
      <c r="G22" s="87">
        <v>0</v>
      </c>
      <c r="H22" s="87">
        <v>1.72E-3</v>
      </c>
      <c r="I22" s="87">
        <v>1.8699999999999999E-3</v>
      </c>
      <c r="J22" s="87">
        <v>2.4000000000000001E-4</v>
      </c>
      <c r="K22" s="87">
        <v>2.4000000000000001E-4</v>
      </c>
      <c r="L22" s="87">
        <v>8.8299999999999993E-3</v>
      </c>
      <c r="M22" s="87">
        <v>1.5520000000000001E-2</v>
      </c>
      <c r="N22" s="87">
        <v>1.6000000000000001E-4</v>
      </c>
      <c r="O22" s="87">
        <v>1.2E-4</v>
      </c>
      <c r="P22" s="87">
        <v>0</v>
      </c>
      <c r="Q22" s="87">
        <v>1.0500000000000001E-2</v>
      </c>
      <c r="R22" s="87">
        <v>1.043E-2</v>
      </c>
      <c r="S22" s="87">
        <v>2.5690000000000001E-2</v>
      </c>
      <c r="T22" s="87">
        <v>0</v>
      </c>
      <c r="U22" s="87">
        <v>0</v>
      </c>
      <c r="V22" s="87">
        <v>5.3699999999999998E-3</v>
      </c>
      <c r="W22" s="87">
        <v>5.4799999999999996E-3</v>
      </c>
      <c r="X22" s="87">
        <v>0</v>
      </c>
      <c r="Y22" s="87">
        <v>0</v>
      </c>
      <c r="Z22" s="87">
        <v>2.2040000000000001E-2</v>
      </c>
      <c r="AA22" s="87">
        <v>2.019E-2</v>
      </c>
      <c r="AB22" s="87">
        <v>5.3699999999999998E-3</v>
      </c>
      <c r="AC22" s="165">
        <v>3.7200000000000002E-3</v>
      </c>
    </row>
    <row r="23" spans="1:29" ht="15.75" customHeight="1" x14ac:dyDescent="0.25">
      <c r="A23" s="164">
        <f>SUM(E23:AC23)</f>
        <v>0.18807000000000001</v>
      </c>
      <c r="B23" s="144">
        <v>21</v>
      </c>
      <c r="C23" s="67">
        <v>7</v>
      </c>
      <c r="D23" s="89">
        <v>1</v>
      </c>
      <c r="E23" s="90">
        <v>0</v>
      </c>
      <c r="F23" s="91">
        <v>0.10553</v>
      </c>
      <c r="G23" s="91">
        <v>0</v>
      </c>
      <c r="H23" s="91">
        <v>3.6000000000000002E-4</v>
      </c>
      <c r="I23" s="91">
        <v>5.1000000000000004E-4</v>
      </c>
      <c r="J23" s="91">
        <v>1.2E-4</v>
      </c>
      <c r="K23" s="91">
        <v>0</v>
      </c>
      <c r="L23" s="91">
        <v>5.0600000000000003E-3</v>
      </c>
      <c r="M23" s="91">
        <v>1.4619999999999999E-2</v>
      </c>
      <c r="N23" s="91">
        <v>0</v>
      </c>
      <c r="O23" s="91">
        <v>0</v>
      </c>
      <c r="P23" s="91">
        <v>0</v>
      </c>
      <c r="Q23" s="91">
        <v>1.7700000000000001E-3</v>
      </c>
      <c r="R23" s="91">
        <v>7.4099999999999999E-3</v>
      </c>
      <c r="S23" s="91">
        <v>1.6750000000000001E-2</v>
      </c>
      <c r="T23" s="91">
        <v>0</v>
      </c>
      <c r="U23" s="91">
        <v>0</v>
      </c>
      <c r="V23" s="91">
        <v>1.8600000000000001E-3</v>
      </c>
      <c r="W23" s="91">
        <v>1.25E-3</v>
      </c>
      <c r="X23" s="91">
        <v>0</v>
      </c>
      <c r="Y23" s="91">
        <v>0</v>
      </c>
      <c r="Z23" s="91">
        <v>1.8270000000000002E-2</v>
      </c>
      <c r="AA23" s="91">
        <v>1.1560000000000001E-2</v>
      </c>
      <c r="AB23" s="91">
        <v>1.1999999999999999E-3</v>
      </c>
      <c r="AC23" s="91">
        <v>1.8E-3</v>
      </c>
    </row>
    <row r="24" spans="1:29" ht="15.75" customHeight="1" x14ac:dyDescent="0.25">
      <c r="A24" s="164">
        <f>SUM(E24:AC24)</f>
        <v>0.18350000000000002</v>
      </c>
      <c r="B24" s="142">
        <v>22</v>
      </c>
      <c r="C24" s="64">
        <v>7</v>
      </c>
      <c r="D24" s="85">
        <v>2</v>
      </c>
      <c r="E24" s="86">
        <v>0</v>
      </c>
      <c r="F24" s="87">
        <v>0.1022</v>
      </c>
      <c r="G24" s="87">
        <v>0</v>
      </c>
      <c r="H24" s="87">
        <v>6.9999999999999999E-4</v>
      </c>
      <c r="I24" s="87">
        <v>0</v>
      </c>
      <c r="J24" s="87">
        <v>1E-4</v>
      </c>
      <c r="K24" s="87">
        <v>0</v>
      </c>
      <c r="L24" s="87">
        <v>5.4000000000000003E-3</v>
      </c>
      <c r="M24" s="87">
        <v>1.35E-2</v>
      </c>
      <c r="N24" s="87">
        <v>0</v>
      </c>
      <c r="O24" s="87">
        <v>0</v>
      </c>
      <c r="P24" s="87">
        <v>0</v>
      </c>
      <c r="Q24" s="87">
        <v>8.9999999999999998E-4</v>
      </c>
      <c r="R24" s="87">
        <v>7.1000000000000004E-3</v>
      </c>
      <c r="S24" s="87">
        <v>1.77E-2</v>
      </c>
      <c r="T24" s="87">
        <v>0</v>
      </c>
      <c r="U24" s="87">
        <v>0</v>
      </c>
      <c r="V24" s="87">
        <v>1.2999999999999999E-3</v>
      </c>
      <c r="W24" s="87">
        <v>8.0000000000000004E-4</v>
      </c>
      <c r="X24" s="87">
        <v>0</v>
      </c>
      <c r="Y24" s="87">
        <v>0</v>
      </c>
      <c r="Z24" s="87">
        <v>1.89E-2</v>
      </c>
      <c r="AA24" s="87">
        <v>1.2500000000000001E-2</v>
      </c>
      <c r="AB24" s="87">
        <v>6.9999999999999999E-4</v>
      </c>
      <c r="AC24" s="165">
        <v>1.6999999999999999E-3</v>
      </c>
    </row>
    <row r="25" spans="1:29" ht="15.75" customHeight="1" x14ac:dyDescent="0.25">
      <c r="A25" s="164">
        <f>SUM(E25:AC25)</f>
        <v>0.26100000000000001</v>
      </c>
      <c r="B25" s="144">
        <v>23</v>
      </c>
      <c r="C25" s="67">
        <v>7</v>
      </c>
      <c r="D25" s="89">
        <v>3</v>
      </c>
      <c r="E25" s="90">
        <v>0</v>
      </c>
      <c r="F25" s="91">
        <v>0.12180000000000001</v>
      </c>
      <c r="G25" s="91">
        <v>0</v>
      </c>
      <c r="H25" s="91">
        <v>1.6999999999999999E-3</v>
      </c>
      <c r="I25" s="91">
        <v>1.9E-3</v>
      </c>
      <c r="J25" s="91">
        <v>1E-4</v>
      </c>
      <c r="K25" s="91">
        <v>4.0000000000000002E-4</v>
      </c>
      <c r="L25" s="91">
        <v>7.9000000000000008E-3</v>
      </c>
      <c r="M25" s="91">
        <v>1.55E-2</v>
      </c>
      <c r="N25" s="91">
        <v>2.0000000000000001E-4</v>
      </c>
      <c r="O25" s="91">
        <v>0</v>
      </c>
      <c r="P25" s="91">
        <v>0</v>
      </c>
      <c r="Q25" s="91">
        <v>9.7000000000000003E-3</v>
      </c>
      <c r="R25" s="91">
        <v>1.04E-2</v>
      </c>
      <c r="S25" s="91">
        <v>2.58E-2</v>
      </c>
      <c r="T25" s="91">
        <v>0</v>
      </c>
      <c r="U25" s="91">
        <v>0</v>
      </c>
      <c r="V25" s="91">
        <v>5.1999999999999998E-3</v>
      </c>
      <c r="W25" s="91">
        <v>5.4000000000000003E-3</v>
      </c>
      <c r="X25" s="91">
        <v>0</v>
      </c>
      <c r="Y25" s="91">
        <v>0</v>
      </c>
      <c r="Z25" s="91">
        <v>2.5499999999999998E-2</v>
      </c>
      <c r="AA25" s="91">
        <v>1.95E-2</v>
      </c>
      <c r="AB25" s="91">
        <v>6.0000000000000001E-3</v>
      </c>
      <c r="AC25" s="91">
        <v>4.0000000000000001E-3</v>
      </c>
    </row>
    <row r="26" spans="1:29" ht="15.75" customHeight="1" x14ac:dyDescent="0.25">
      <c r="A26" s="164">
        <f>SUM(E26:AC26)</f>
        <v>0.18890852948575523</v>
      </c>
      <c r="B26" s="142">
        <v>24</v>
      </c>
      <c r="C26" s="64">
        <v>8</v>
      </c>
      <c r="D26" s="85">
        <v>0</v>
      </c>
      <c r="E26" s="86">
        <v>0</v>
      </c>
      <c r="F26" s="87">
        <v>7.9391918215960977E-2</v>
      </c>
      <c r="G26" s="87">
        <v>0</v>
      </c>
      <c r="H26" s="87">
        <v>3.3393961926430876E-6</v>
      </c>
      <c r="I26" s="87">
        <v>3.3393961926430876E-6</v>
      </c>
      <c r="J26" s="87">
        <v>3.0199272902135654E-3</v>
      </c>
      <c r="K26" s="87">
        <v>2.3398035989785899E-3</v>
      </c>
      <c r="L26" s="87">
        <v>1.409225193295383E-3</v>
      </c>
      <c r="M26" s="87">
        <v>4.6751546697003226E-5</v>
      </c>
      <c r="N26" s="87">
        <v>9.8957440508656825E-4</v>
      </c>
      <c r="O26" s="87">
        <v>4.0874209397951389E-3</v>
      </c>
      <c r="P26" s="87">
        <v>1.0608148571962875E-3</v>
      </c>
      <c r="Q26" s="87">
        <v>1.3428825222682069E-2</v>
      </c>
      <c r="R26" s="87">
        <v>2.737636998728803E-2</v>
      </c>
      <c r="S26" s="87">
        <v>1.3800611332129667E-2</v>
      </c>
      <c r="T26" s="87">
        <v>2.4756057108127421E-3</v>
      </c>
      <c r="U26" s="87">
        <v>3.47519830447724E-3</v>
      </c>
      <c r="V26" s="87">
        <v>1.1576573467829371E-4</v>
      </c>
      <c r="W26" s="87">
        <v>9.4616225458220808E-5</v>
      </c>
      <c r="X26" s="87">
        <v>2.3709712967765921E-4</v>
      </c>
      <c r="Y26" s="87">
        <v>1.0352128197193571E-4</v>
      </c>
      <c r="Z26" s="87">
        <v>1.438055313758535E-2</v>
      </c>
      <c r="AA26" s="87">
        <v>1.679716284899473E-2</v>
      </c>
      <c r="AB26" s="87">
        <v>1.8244234532473402E-3</v>
      </c>
      <c r="AC26" s="165">
        <v>2.446664277143169E-3</v>
      </c>
    </row>
    <row r="27" spans="1:29" ht="15.75" customHeight="1" x14ac:dyDescent="0.25">
      <c r="A27" s="164">
        <f>SUM(E27:AC27)</f>
        <v>0.51753084356911816</v>
      </c>
      <c r="B27" s="144">
        <v>25</v>
      </c>
      <c r="C27" s="67">
        <v>9</v>
      </c>
      <c r="D27" s="89">
        <v>0</v>
      </c>
      <c r="E27" s="90">
        <v>1.816197209957846E-6</v>
      </c>
      <c r="F27" s="91">
        <v>0.22279109554831902</v>
      </c>
      <c r="G27" s="91">
        <v>0</v>
      </c>
      <c r="H27" s="91">
        <v>5.4122676856743811E-4</v>
      </c>
      <c r="I27" s="91">
        <v>3.8140141409114767E-4</v>
      </c>
      <c r="J27" s="91">
        <v>1.2891367796280792E-2</v>
      </c>
      <c r="K27" s="91">
        <v>1.5454022059531312E-2</v>
      </c>
      <c r="L27" s="91">
        <v>2.1961456662810276E-2</v>
      </c>
      <c r="M27" s="91">
        <v>2.9705721566070532E-2</v>
      </c>
      <c r="N27" s="91">
        <v>3.0875352569283382E-3</v>
      </c>
      <c r="O27" s="91">
        <v>8.1656226559704767E-3</v>
      </c>
      <c r="P27" s="91">
        <v>1.9869197476938836E-3</v>
      </c>
      <c r="Q27" s="91">
        <v>4.0651942150486467E-2</v>
      </c>
      <c r="R27" s="91">
        <v>2.931887156034951E-2</v>
      </c>
      <c r="S27" s="91">
        <v>3.7667930134525726E-2</v>
      </c>
      <c r="T27" s="91">
        <v>4.9745641580745403E-3</v>
      </c>
      <c r="U27" s="91">
        <v>8.4979867453927622E-3</v>
      </c>
      <c r="V27" s="91">
        <v>2.1939662296290782E-3</v>
      </c>
      <c r="W27" s="91">
        <v>5.6193141676095758E-3</v>
      </c>
      <c r="X27" s="91">
        <v>2.466395811122755E-3</v>
      </c>
      <c r="Y27" s="91">
        <v>3.2509930058245446E-4</v>
      </c>
      <c r="Z27" s="91">
        <v>2.4600391208879024E-2</v>
      </c>
      <c r="AA27" s="91">
        <v>2.6409323629997039E-2</v>
      </c>
      <c r="AB27" s="91">
        <v>7.9331494130958722E-3</v>
      </c>
      <c r="AC27" s="91">
        <v>9.9037233859001345E-3</v>
      </c>
    </row>
    <row r="28" spans="1:29" ht="15.75" customHeight="1" x14ac:dyDescent="0.25">
      <c r="A28" s="164">
        <f>SUM(E28:AC28)</f>
        <v>0.29858944152934092</v>
      </c>
      <c r="B28" s="142">
        <v>26</v>
      </c>
      <c r="C28" s="64">
        <v>9</v>
      </c>
      <c r="D28" s="85">
        <v>1</v>
      </c>
      <c r="E28" s="86">
        <v>0</v>
      </c>
      <c r="F28" s="87">
        <v>0.13785362857752037</v>
      </c>
      <c r="G28" s="87">
        <v>0</v>
      </c>
      <c r="H28" s="87">
        <v>2.7355635327925681E-4</v>
      </c>
      <c r="I28" s="87">
        <v>2.8026116585963074E-4</v>
      </c>
      <c r="J28" s="87">
        <v>5.3718958393956014E-3</v>
      </c>
      <c r="K28" s="87">
        <v>6.3776177264516926E-3</v>
      </c>
      <c r="L28" s="87">
        <v>6.8845015575279625E-3</v>
      </c>
      <c r="M28" s="87">
        <v>1.2229578146602069E-2</v>
      </c>
      <c r="N28" s="87">
        <v>1.0687471253116062E-3</v>
      </c>
      <c r="O28" s="87">
        <v>2.8642959343357474E-3</v>
      </c>
      <c r="P28" s="87">
        <v>8.8637622312543493E-4</v>
      </c>
      <c r="Q28" s="87">
        <v>1.9355452957023494E-2</v>
      </c>
      <c r="R28" s="87">
        <v>1.9565984072047234E-2</v>
      </c>
      <c r="S28" s="87">
        <v>2.2923754212298503E-2</v>
      </c>
      <c r="T28" s="87">
        <v>2.171018313525082E-3</v>
      </c>
      <c r="U28" s="87">
        <v>3.3229051148333253E-3</v>
      </c>
      <c r="V28" s="87">
        <v>2.3292518904219068E-3</v>
      </c>
      <c r="W28" s="87">
        <v>2.2179520015876996E-3</v>
      </c>
      <c r="X28" s="87">
        <v>2.7892020334355596E-4</v>
      </c>
      <c r="Y28" s="87">
        <v>1.6359742696112414E-4</v>
      </c>
      <c r="Z28" s="87">
        <v>2.1090658452824269E-2</v>
      </c>
      <c r="AA28" s="87">
        <v>2.3649214933494964E-2</v>
      </c>
      <c r="AB28" s="87">
        <v>2.4499385168686378E-3</v>
      </c>
      <c r="AC28" s="165">
        <v>4.9803347847017631E-3</v>
      </c>
    </row>
    <row r="29" spans="1:29" ht="15.75" customHeight="1" x14ac:dyDescent="0.25">
      <c r="A29" s="164">
        <f>SUM(E29:AC29)</f>
        <v>0.31471472572601944</v>
      </c>
      <c r="B29" s="144">
        <v>27</v>
      </c>
      <c r="C29" s="67">
        <v>9</v>
      </c>
      <c r="D29" s="89">
        <v>2</v>
      </c>
      <c r="E29" s="90">
        <v>0</v>
      </c>
      <c r="F29" s="91">
        <v>0.13816735112936346</v>
      </c>
      <c r="G29" s="91">
        <v>0</v>
      </c>
      <c r="H29" s="91">
        <v>3.3550894690525081E-4</v>
      </c>
      <c r="I29" s="91">
        <v>3.4834262246993255E-4</v>
      </c>
      <c r="J29" s="91">
        <v>5.2104722792607801E-3</v>
      </c>
      <c r="K29" s="91">
        <v>6.6405104136110296E-3</v>
      </c>
      <c r="L29" s="91">
        <v>8.2447198591962447E-3</v>
      </c>
      <c r="M29" s="91">
        <v>1.4934731592842476E-2</v>
      </c>
      <c r="N29" s="91">
        <v>1.2320328542094457E-3</v>
      </c>
      <c r="O29" s="91">
        <v>3.2304194778527426E-3</v>
      </c>
      <c r="P29" s="91">
        <v>8.6352302728072753E-4</v>
      </c>
      <c r="Q29" s="91">
        <v>2.2678938105016134E-2</v>
      </c>
      <c r="R29" s="91">
        <v>2.3032780874156646E-2</v>
      </c>
      <c r="S29" s="91">
        <v>2.3921971252566735E-2</v>
      </c>
      <c r="T29" s="91">
        <v>2.7464065708418892E-3</v>
      </c>
      <c r="U29" s="91">
        <v>3.4760926958052217E-3</v>
      </c>
      <c r="V29" s="91">
        <v>2.7225726019360517E-3</v>
      </c>
      <c r="W29" s="91">
        <v>2.5007333528894102E-3</v>
      </c>
      <c r="X29" s="91">
        <v>2.988413024347316E-4</v>
      </c>
      <c r="Y29" s="91">
        <v>1.9067175124669992E-4</v>
      </c>
      <c r="Z29" s="91">
        <v>2.2020753886770314E-2</v>
      </c>
      <c r="AA29" s="91">
        <v>2.4338149017307128E-2</v>
      </c>
      <c r="AB29" s="91">
        <v>2.9609122909944265E-3</v>
      </c>
      <c r="AC29" s="91">
        <v>4.6182898210618949E-3</v>
      </c>
    </row>
    <row r="30" spans="1:29" ht="15.75" customHeight="1" x14ac:dyDescent="0.25">
      <c r="A30" s="164">
        <f>SUM(E30:AC30)</f>
        <v>0.49686007414432282</v>
      </c>
      <c r="B30" s="142">
        <v>28</v>
      </c>
      <c r="C30" s="64">
        <v>9</v>
      </c>
      <c r="D30" s="85">
        <v>3</v>
      </c>
      <c r="E30" s="86">
        <v>0</v>
      </c>
      <c r="F30" s="87">
        <v>0.21360117251487198</v>
      </c>
      <c r="G30" s="87">
        <v>0</v>
      </c>
      <c r="H30" s="87">
        <v>2.5691869988792135E-4</v>
      </c>
      <c r="I30" s="87">
        <v>4.017587723079576E-4</v>
      </c>
      <c r="J30" s="87">
        <v>1.6948012759720667E-2</v>
      </c>
      <c r="K30" s="87">
        <v>1.8951633761531167E-2</v>
      </c>
      <c r="L30" s="87">
        <v>1.7579101646693681E-2</v>
      </c>
      <c r="M30" s="87">
        <v>2.6655746185015948E-2</v>
      </c>
      <c r="N30" s="87">
        <v>2.688162772652815E-3</v>
      </c>
      <c r="O30" s="87">
        <v>7.3144236572118288E-3</v>
      </c>
      <c r="P30" s="87">
        <v>1.5639279248211052E-3</v>
      </c>
      <c r="Q30" s="87">
        <v>3.5225450469868094E-2</v>
      </c>
      <c r="R30" s="87">
        <v>2.6602293301146652E-2</v>
      </c>
      <c r="S30" s="87">
        <v>3.6008276575566857E-2</v>
      </c>
      <c r="T30" s="87">
        <v>4.041727735149582E-3</v>
      </c>
      <c r="U30" s="87">
        <v>8.3093370118113626E-3</v>
      </c>
      <c r="V30" s="87">
        <v>1.9898267091990689E-3</v>
      </c>
      <c r="W30" s="87">
        <v>4.7728252435554792E-3</v>
      </c>
      <c r="X30" s="87">
        <v>2.0725924648676611E-3</v>
      </c>
      <c r="Y30" s="87">
        <v>2.1898439520648332E-4</v>
      </c>
      <c r="Z30" s="87">
        <v>2.7454090869902577E-2</v>
      </c>
      <c r="AA30" s="87">
        <v>2.5779808604190015E-2</v>
      </c>
      <c r="AB30" s="87">
        <v>8.0386240193120097E-3</v>
      </c>
      <c r="AC30" s="165">
        <v>1.0385378049831882E-2</v>
      </c>
    </row>
    <row r="31" spans="1:29" ht="15.75" customHeight="1" x14ac:dyDescent="0.25">
      <c r="A31" s="164">
        <f>SUM(E31:AC31)</f>
        <v>0.51829792337057556</v>
      </c>
      <c r="B31" s="144">
        <v>29</v>
      </c>
      <c r="C31" s="67">
        <v>9</v>
      </c>
      <c r="D31" s="89">
        <v>4</v>
      </c>
      <c r="E31" s="90">
        <v>1.8169826096594429E-6</v>
      </c>
      <c r="F31" s="91">
        <v>0.22361968373600696</v>
      </c>
      <c r="G31" s="91">
        <v>0</v>
      </c>
      <c r="H31" s="91">
        <v>4.1245505239269353E-4</v>
      </c>
      <c r="I31" s="91">
        <v>4.4152677414724465E-4</v>
      </c>
      <c r="J31" s="91">
        <v>1.692882697419703E-2</v>
      </c>
      <c r="K31" s="91">
        <v>1.6100282904192326E-2</v>
      </c>
      <c r="L31" s="91">
        <v>1.9681555627831086E-2</v>
      </c>
      <c r="M31" s="91">
        <v>2.768899798860025E-2</v>
      </c>
      <c r="N31" s="91">
        <v>3.0561647494471832E-3</v>
      </c>
      <c r="O31" s="91">
        <v>8.1927745869544277E-3</v>
      </c>
      <c r="P31" s="91">
        <v>1.7388523574440868E-3</v>
      </c>
      <c r="Q31" s="91">
        <v>3.8921584481514927E-2</v>
      </c>
      <c r="R31" s="91">
        <v>2.9051734945844832E-2</v>
      </c>
      <c r="S31" s="91">
        <v>3.7486168219883965E-2</v>
      </c>
      <c r="T31" s="91">
        <v>4.471594202371889E-3</v>
      </c>
      <c r="U31" s="91">
        <v>8.2727218217794433E-3</v>
      </c>
      <c r="V31" s="91">
        <v>2.4638284186982045E-3</v>
      </c>
      <c r="W31" s="91">
        <v>5.7271291856465642E-3</v>
      </c>
      <c r="X31" s="91">
        <v>2.538324705694242E-3</v>
      </c>
      <c r="Y31" s="91">
        <v>2.961681653744892E-4</v>
      </c>
      <c r="Z31" s="91">
        <v>2.5263326204704895E-2</v>
      </c>
      <c r="AA31" s="91">
        <v>2.6855002970766567E-2</v>
      </c>
      <c r="AB31" s="91">
        <v>8.267270873950466E-3</v>
      </c>
      <c r="AC31" s="91">
        <v>1.0820131440521982E-2</v>
      </c>
    </row>
    <row r="32" spans="1:29" ht="15.75" customHeight="1" x14ac:dyDescent="0.25">
      <c r="A32" s="164">
        <f>SUM(E32:AC32)</f>
        <v>0.83543240973971444</v>
      </c>
      <c r="B32" s="142">
        <v>30</v>
      </c>
      <c r="C32" s="64">
        <v>10</v>
      </c>
      <c r="D32" s="85">
        <v>0</v>
      </c>
      <c r="E32" s="86">
        <v>0</v>
      </c>
      <c r="F32" s="87">
        <v>0.31786014153772341</v>
      </c>
      <c r="G32" s="87">
        <v>0</v>
      </c>
      <c r="H32" s="87">
        <v>0</v>
      </c>
      <c r="I32" s="87">
        <v>0</v>
      </c>
      <c r="J32" s="87">
        <v>4.9658150413817922E-2</v>
      </c>
      <c r="K32" s="87">
        <v>4.9178361520930788E-2</v>
      </c>
      <c r="L32" s="87">
        <v>0</v>
      </c>
      <c r="M32" s="87">
        <v>0</v>
      </c>
      <c r="N32" s="87">
        <v>1.1994722322178242E-3</v>
      </c>
      <c r="O32" s="87">
        <v>0</v>
      </c>
      <c r="P32" s="87">
        <v>0</v>
      </c>
      <c r="Q32" s="87">
        <v>9.9676142497301182E-2</v>
      </c>
      <c r="R32" s="87">
        <v>7.0409020031186278E-2</v>
      </c>
      <c r="S32" s="87">
        <v>1.0795250089960417E-2</v>
      </c>
      <c r="T32" s="87">
        <v>8.3963056255247689E-4</v>
      </c>
      <c r="U32" s="87">
        <v>8.3963056255247689E-3</v>
      </c>
      <c r="V32" s="87">
        <v>0</v>
      </c>
      <c r="W32" s="87">
        <v>0</v>
      </c>
      <c r="X32" s="87">
        <v>4.7978889288712967E-4</v>
      </c>
      <c r="Y32" s="87">
        <v>1.1994722322178242E-4</v>
      </c>
      <c r="Z32" s="87">
        <v>6.3212186637879336E-2</v>
      </c>
      <c r="AA32" s="87">
        <v>7.2807964495621921E-2</v>
      </c>
      <c r="AB32" s="87">
        <v>5.0017992083483266E-2</v>
      </c>
      <c r="AC32" s="165">
        <v>4.0782055895406025E-2</v>
      </c>
    </row>
    <row r="33" spans="1:29" ht="15.75" customHeight="1" x14ac:dyDescent="0.25">
      <c r="A33" s="164">
        <f>SUM(E33:AC33)</f>
        <v>0.67085714285714282</v>
      </c>
      <c r="B33" s="144">
        <v>31</v>
      </c>
      <c r="C33" s="67">
        <v>10</v>
      </c>
      <c r="D33" s="89">
        <v>1</v>
      </c>
      <c r="E33" s="90">
        <v>0</v>
      </c>
      <c r="F33" s="91">
        <v>0.3403809523809524</v>
      </c>
      <c r="G33" s="91">
        <v>0</v>
      </c>
      <c r="H33" s="91">
        <v>0</v>
      </c>
      <c r="I33" s="91">
        <v>0</v>
      </c>
      <c r="J33" s="91">
        <v>3.4552380952380952E-2</v>
      </c>
      <c r="K33" s="91">
        <v>1.9276190476190475E-2</v>
      </c>
      <c r="L33" s="91">
        <v>4.8761904761904758E-3</v>
      </c>
      <c r="M33" s="91">
        <v>1.7257142857142856E-2</v>
      </c>
      <c r="N33" s="91">
        <v>4.7619047619047623E-3</v>
      </c>
      <c r="O33" s="91">
        <v>4.7619047619047623E-3</v>
      </c>
      <c r="P33" s="91">
        <v>5.5999999999999999E-3</v>
      </c>
      <c r="Q33" s="91">
        <v>4.5676190476190474E-2</v>
      </c>
      <c r="R33" s="91">
        <v>3.7142857142857144E-2</v>
      </c>
      <c r="S33" s="91">
        <v>1.1771428571428572E-2</v>
      </c>
      <c r="T33" s="91">
        <v>2.323809523809524E-3</v>
      </c>
      <c r="U33" s="91">
        <v>9.7523809523809516E-3</v>
      </c>
      <c r="V33" s="91">
        <v>4.4952380952380955E-3</v>
      </c>
      <c r="W33" s="91">
        <v>8.4571428571428575E-3</v>
      </c>
      <c r="X33" s="91">
        <v>4.8761904761904758E-3</v>
      </c>
      <c r="Y33" s="91">
        <v>4.304761904761905E-3</v>
      </c>
      <c r="Z33" s="91">
        <v>3.9961904761904761E-2</v>
      </c>
      <c r="AA33" s="91">
        <v>3.8247619047619044E-2</v>
      </c>
      <c r="AB33" s="91">
        <v>1.6E-2</v>
      </c>
      <c r="AC33" s="91">
        <v>1.6380952380952381E-2</v>
      </c>
    </row>
    <row r="34" spans="1:29" ht="15.75" customHeight="1" x14ac:dyDescent="0.25">
      <c r="A34" s="164">
        <f>SUM(E34:AC34)</f>
        <v>0.75097343007598738</v>
      </c>
      <c r="B34" s="142">
        <v>32</v>
      </c>
      <c r="C34" s="64">
        <v>10</v>
      </c>
      <c r="D34" s="85">
        <v>2</v>
      </c>
      <c r="E34" s="86">
        <v>0</v>
      </c>
      <c r="F34" s="87">
        <v>0.25401807921233638</v>
      </c>
      <c r="G34" s="87">
        <v>0</v>
      </c>
      <c r="H34" s="87">
        <v>5.9692276025317759E-3</v>
      </c>
      <c r="I34" s="87">
        <v>1.3722362304670749E-2</v>
      </c>
      <c r="J34" s="87">
        <v>4.6999090893497318E-2</v>
      </c>
      <c r="K34" s="87">
        <v>4.0223674505566132E-2</v>
      </c>
      <c r="L34" s="87">
        <v>1.2830408754867151E-2</v>
      </c>
      <c r="M34" s="87">
        <v>3.267637523799722E-2</v>
      </c>
      <c r="N34" s="87">
        <v>7.5301463146880739E-3</v>
      </c>
      <c r="O34" s="87">
        <v>9.4169711315803019E-3</v>
      </c>
      <c r="P34" s="87">
        <v>5.7119333093191994E-3</v>
      </c>
      <c r="Q34" s="87">
        <v>5.1939141323178784E-2</v>
      </c>
      <c r="R34" s="87">
        <v>4.8148338736513488E-2</v>
      </c>
      <c r="S34" s="87">
        <v>3.598689514399904E-2</v>
      </c>
      <c r="T34" s="87">
        <v>7.8903583251856808E-4</v>
      </c>
      <c r="U34" s="87">
        <v>3.2590610473593028E-3</v>
      </c>
      <c r="V34" s="87">
        <v>1.8044906430642035E-2</v>
      </c>
      <c r="W34" s="87">
        <v>9.6399595190312017E-3</v>
      </c>
      <c r="X34" s="87">
        <v>6.5009691418377678E-3</v>
      </c>
      <c r="Y34" s="87">
        <v>4.9743563354431464E-3</v>
      </c>
      <c r="Z34" s="87">
        <v>4.7993962160585942E-2</v>
      </c>
      <c r="AA34" s="87">
        <v>4.5112266076605088E-2</v>
      </c>
      <c r="AB34" s="87">
        <v>2.488893463009657E-2</v>
      </c>
      <c r="AC34" s="165">
        <v>2.4597334431122317E-2</v>
      </c>
    </row>
    <row r="35" spans="1:29" ht="15.75" customHeight="1" x14ac:dyDescent="0.25">
      <c r="A35" s="164">
        <f>SUM(E35:AC35)</f>
        <v>0.61145527660036947</v>
      </c>
      <c r="B35" s="144">
        <v>33</v>
      </c>
      <c r="C35" s="67">
        <v>10</v>
      </c>
      <c r="D35" s="89">
        <v>3</v>
      </c>
      <c r="E35" s="90">
        <v>0</v>
      </c>
      <c r="F35" s="91">
        <v>0.28542549722856209</v>
      </c>
      <c r="G35" s="91">
        <v>0</v>
      </c>
      <c r="H35" s="91">
        <v>6.5210303227910006E-5</v>
      </c>
      <c r="I35" s="91">
        <v>0</v>
      </c>
      <c r="J35" s="91">
        <v>2.9779371807412237E-2</v>
      </c>
      <c r="K35" s="91">
        <v>2.225845016845995E-2</v>
      </c>
      <c r="L35" s="91">
        <v>3.6517769807629607E-3</v>
      </c>
      <c r="M35" s="91">
        <v>1.1585697206825346E-2</v>
      </c>
      <c r="N35" s="91">
        <v>8.2382349744592985E-3</v>
      </c>
      <c r="O35" s="91">
        <v>7.4122378002391045E-3</v>
      </c>
      <c r="P35" s="91">
        <v>5.1950874904901643E-3</v>
      </c>
      <c r="Q35" s="91">
        <v>4.2082382349744596E-2</v>
      </c>
      <c r="R35" s="91">
        <v>3.877839365286382E-2</v>
      </c>
      <c r="S35" s="91">
        <v>1.8693620258667536E-2</v>
      </c>
      <c r="T35" s="91">
        <v>2.1084664710357571E-3</v>
      </c>
      <c r="U35" s="91">
        <v>3.7821975872187807E-3</v>
      </c>
      <c r="V35" s="91">
        <v>7.2166068905553746E-3</v>
      </c>
      <c r="W35" s="91">
        <v>4.6081947614389739E-3</v>
      </c>
      <c r="X35" s="91">
        <v>6.6949244647320945E-3</v>
      </c>
      <c r="Y35" s="91">
        <v>4.2604064775567871E-3</v>
      </c>
      <c r="Z35" s="91">
        <v>3.5691772633409412E-2</v>
      </c>
      <c r="AA35" s="91">
        <v>3.7800239104445167E-2</v>
      </c>
      <c r="AB35" s="91">
        <v>1.834583197478535E-2</v>
      </c>
      <c r="AC35" s="91">
        <v>1.7780676013476795E-2</v>
      </c>
    </row>
    <row r="36" spans="1:29" ht="15.75" customHeight="1" x14ac:dyDescent="0.25">
      <c r="A36" s="164">
        <f>SUM(E36:AC36)</f>
        <v>0.84004127966976272</v>
      </c>
      <c r="B36" s="142">
        <v>34</v>
      </c>
      <c r="C36" s="64">
        <v>10</v>
      </c>
      <c r="D36" s="85">
        <v>4</v>
      </c>
      <c r="E36" s="86">
        <v>0</v>
      </c>
      <c r="F36" s="87">
        <v>0.32327141382868935</v>
      </c>
      <c r="G36" s="87">
        <v>0</v>
      </c>
      <c r="H36" s="87">
        <v>0</v>
      </c>
      <c r="I36" s="87">
        <v>0</v>
      </c>
      <c r="J36" s="87">
        <v>4.6181630546955621E-2</v>
      </c>
      <c r="K36" s="87">
        <v>4.5794633642930856E-2</v>
      </c>
      <c r="L36" s="87">
        <v>0</v>
      </c>
      <c r="M36" s="87">
        <v>0</v>
      </c>
      <c r="N36" s="87">
        <v>1.2899896800825593E-3</v>
      </c>
      <c r="O36" s="87">
        <v>0</v>
      </c>
      <c r="P36" s="87">
        <v>0</v>
      </c>
      <c r="Q36" s="87">
        <v>9.6233230134158923E-2</v>
      </c>
      <c r="R36" s="87">
        <v>8.1398348813209495E-2</v>
      </c>
      <c r="S36" s="87">
        <v>1.0835913312693499E-2</v>
      </c>
      <c r="T36" s="87">
        <v>1.0319917440660474E-3</v>
      </c>
      <c r="U36" s="87">
        <v>6.5789473684210523E-3</v>
      </c>
      <c r="V36" s="87">
        <v>0</v>
      </c>
      <c r="W36" s="87">
        <v>0</v>
      </c>
      <c r="X36" s="87">
        <v>2.5799793601651185E-4</v>
      </c>
      <c r="Y36" s="87">
        <v>0</v>
      </c>
      <c r="Z36" s="87">
        <v>6.488648090815273E-2</v>
      </c>
      <c r="AA36" s="87">
        <v>7.4432404540763678E-2</v>
      </c>
      <c r="AB36" s="87">
        <v>4.8245614035087717E-2</v>
      </c>
      <c r="AC36" s="165">
        <v>3.9602683178534569E-2</v>
      </c>
    </row>
    <row r="37" spans="1:29" ht="15.75" customHeight="1" x14ac:dyDescent="0.25">
      <c r="A37" s="164">
        <f>SUM(E37:AC37)</f>
        <v>0.72883889798533497</v>
      </c>
      <c r="B37" s="144">
        <v>35</v>
      </c>
      <c r="C37" s="67">
        <v>10</v>
      </c>
      <c r="D37" s="89">
        <v>5</v>
      </c>
      <c r="E37" s="90">
        <v>0</v>
      </c>
      <c r="F37" s="91">
        <v>0.26354381718516406</v>
      </c>
      <c r="G37" s="91">
        <v>0</v>
      </c>
      <c r="H37" s="91">
        <v>0</v>
      </c>
      <c r="I37" s="91">
        <v>0</v>
      </c>
      <c r="J37" s="91">
        <v>4.200185092902399E-2</v>
      </c>
      <c r="K37" s="91">
        <v>3.8228803303196411E-2</v>
      </c>
      <c r="L37" s="91">
        <v>0</v>
      </c>
      <c r="M37" s="91">
        <v>0</v>
      </c>
      <c r="N37" s="91">
        <v>1.139033245532854E-2</v>
      </c>
      <c r="O37" s="91">
        <v>1.6373602904534777E-3</v>
      </c>
      <c r="P37" s="91">
        <v>4.2713746707482024E-4</v>
      </c>
      <c r="Q37" s="91">
        <v>0.10471986901117676</v>
      </c>
      <c r="R37" s="91">
        <v>8.7776749483875566E-2</v>
      </c>
      <c r="S37" s="91">
        <v>2.868939987185876E-2</v>
      </c>
      <c r="T37" s="91">
        <v>2.8475831138321351E-4</v>
      </c>
      <c r="U37" s="91">
        <v>6.4070620061223039E-3</v>
      </c>
      <c r="V37" s="91">
        <v>0</v>
      </c>
      <c r="W37" s="91">
        <v>0</v>
      </c>
      <c r="X37" s="91">
        <v>1.4237915569160676E-4</v>
      </c>
      <c r="Y37" s="91">
        <v>7.1189577845803378E-5</v>
      </c>
      <c r="Z37" s="91">
        <v>3.2391257919840537E-2</v>
      </c>
      <c r="AA37" s="91">
        <v>3.3601480743219191E-2</v>
      </c>
      <c r="AB37" s="91">
        <v>3.9154267815191858E-2</v>
      </c>
      <c r="AC37" s="91">
        <v>3.8371182458888022E-2</v>
      </c>
    </row>
    <row r="38" spans="1:29" ht="15.75" customHeight="1" x14ac:dyDescent="0.25">
      <c r="A38" s="164">
        <f>SUM(E38:AC38)</f>
        <v>0.68393006924000455</v>
      </c>
      <c r="B38" s="142">
        <v>36</v>
      </c>
      <c r="C38" s="64">
        <v>10</v>
      </c>
      <c r="D38" s="85">
        <v>6</v>
      </c>
      <c r="E38" s="86">
        <v>1.6446556913310198E-5</v>
      </c>
      <c r="F38" s="87">
        <v>0.26015163725474072</v>
      </c>
      <c r="G38" s="87">
        <v>0</v>
      </c>
      <c r="H38" s="87">
        <v>1.3815107807180567E-3</v>
      </c>
      <c r="I38" s="87">
        <v>1.8091212604641217E-3</v>
      </c>
      <c r="J38" s="87">
        <v>4.0754568031182672E-2</v>
      </c>
      <c r="K38" s="87">
        <v>3.2580629245267501E-2</v>
      </c>
      <c r="L38" s="87">
        <v>1.5772248079864479E-2</v>
      </c>
      <c r="M38" s="87">
        <v>3.3238491521799911E-2</v>
      </c>
      <c r="N38" s="87">
        <v>8.5851027087479239E-3</v>
      </c>
      <c r="O38" s="87">
        <v>9.7199151357663278E-3</v>
      </c>
      <c r="P38" s="87">
        <v>6.8088745621104219E-3</v>
      </c>
      <c r="Q38" s="87">
        <v>4.6099699028008485E-2</v>
      </c>
      <c r="R38" s="87">
        <v>3.7876420571353389E-2</v>
      </c>
      <c r="S38" s="87">
        <v>3.5557456046576646E-2</v>
      </c>
      <c r="T38" s="87">
        <v>2.0393730572504645E-3</v>
      </c>
      <c r="U38" s="87">
        <v>3.2235251550087989E-3</v>
      </c>
      <c r="V38" s="87">
        <v>8.3055112412216501E-3</v>
      </c>
      <c r="W38" s="87">
        <v>7.4009506109895895E-3</v>
      </c>
      <c r="X38" s="87">
        <v>7.4338437248162095E-3</v>
      </c>
      <c r="Y38" s="87">
        <v>4.3583375820272028E-3</v>
      </c>
      <c r="Z38" s="87">
        <v>4.0359850665263229E-2</v>
      </c>
      <c r="AA38" s="87">
        <v>4.040919033600316E-2</v>
      </c>
      <c r="AB38" s="87">
        <v>1.7860960807854875E-2</v>
      </c>
      <c r="AC38" s="165">
        <v>2.2186405276055459E-2</v>
      </c>
    </row>
    <row r="39" spans="1:29" ht="15.75" customHeight="1" x14ac:dyDescent="0.25">
      <c r="A39" s="164">
        <f>SUM(E39:AC39)</f>
        <v>0.74610304270433037</v>
      </c>
      <c r="B39" s="144">
        <v>37</v>
      </c>
      <c r="C39" s="67">
        <v>10</v>
      </c>
      <c r="D39" s="89">
        <v>7</v>
      </c>
      <c r="E39" s="90">
        <v>3.3271780539335565E-5</v>
      </c>
      <c r="F39" s="91">
        <v>0.25644224850692887</v>
      </c>
      <c r="G39" s="91">
        <v>0</v>
      </c>
      <c r="H39" s="91">
        <v>5.4565720084510322E-3</v>
      </c>
      <c r="I39" s="91">
        <v>1.2693184275756516E-2</v>
      </c>
      <c r="J39" s="91">
        <v>4.6680308096687793E-2</v>
      </c>
      <c r="K39" s="91">
        <v>3.7064763520819818E-2</v>
      </c>
      <c r="L39" s="91">
        <v>1.2726456056295852E-2</v>
      </c>
      <c r="M39" s="91">
        <v>3.4902097785763003E-2</v>
      </c>
      <c r="N39" s="91">
        <v>6.637720217597445E-3</v>
      </c>
      <c r="O39" s="91">
        <v>9.8983547104523305E-3</v>
      </c>
      <c r="P39" s="91">
        <v>5.0406747517093373E-3</v>
      </c>
      <c r="Q39" s="91">
        <v>5.1155362579228425E-2</v>
      </c>
      <c r="R39" s="91">
        <v>4.8709886709587265E-2</v>
      </c>
      <c r="S39" s="91">
        <v>3.6765317495965795E-2</v>
      </c>
      <c r="T39" s="91">
        <v>8.8170218429239238E-4</v>
      </c>
      <c r="U39" s="91">
        <v>2.9279166874615296E-3</v>
      </c>
      <c r="V39" s="91">
        <v>1.8349386967443562E-2</v>
      </c>
      <c r="W39" s="91">
        <v>8.4676681472609008E-3</v>
      </c>
      <c r="X39" s="91">
        <v>6.487997205170435E-3</v>
      </c>
      <c r="Y39" s="91">
        <v>4.6414133852373113E-3</v>
      </c>
      <c r="Z39" s="91">
        <v>4.714611302423849E-2</v>
      </c>
      <c r="AA39" s="91">
        <v>4.4634093593518658E-2</v>
      </c>
      <c r="AB39" s="91">
        <v>2.4604481708838648E-2</v>
      </c>
      <c r="AC39" s="91">
        <v>2.3756051305085592E-2</v>
      </c>
    </row>
    <row r="40" spans="1:29" ht="15.75" customHeight="1" x14ac:dyDescent="0.25">
      <c r="A40" s="164">
        <f>SUM(E40:AC40)</f>
        <v>0.74716862067820244</v>
      </c>
      <c r="B40" s="142">
        <v>38</v>
      </c>
      <c r="C40" s="64">
        <v>10</v>
      </c>
      <c r="D40" s="85">
        <v>8</v>
      </c>
      <c r="E40" s="86">
        <v>4.9818990999368961E-5</v>
      </c>
      <c r="F40" s="87">
        <v>0.25401042877544922</v>
      </c>
      <c r="G40" s="87">
        <v>0</v>
      </c>
      <c r="H40" s="87">
        <v>4.716197814606928E-3</v>
      </c>
      <c r="I40" s="87">
        <v>1.3334883257497758E-2</v>
      </c>
      <c r="J40" s="87">
        <v>4.5451526121757617E-2</v>
      </c>
      <c r="K40" s="87">
        <v>3.7546912883191071E-2</v>
      </c>
      <c r="L40" s="87">
        <v>1.3251851605832143E-2</v>
      </c>
      <c r="M40" s="87">
        <v>3.4009764522235877E-2</v>
      </c>
      <c r="N40" s="87">
        <v>7.6721246139028199E-3</v>
      </c>
      <c r="O40" s="87">
        <v>9.3161513168819963E-3</v>
      </c>
      <c r="P40" s="87">
        <v>4.9320801089375267E-3</v>
      </c>
      <c r="Q40" s="87">
        <v>5.2210302567338669E-2</v>
      </c>
      <c r="R40" s="87">
        <v>4.9453651732040256E-2</v>
      </c>
      <c r="S40" s="87">
        <v>3.6467501411538081E-2</v>
      </c>
      <c r="T40" s="87">
        <v>1.228868444651101E-3</v>
      </c>
      <c r="U40" s="87">
        <v>3.4873293699558272E-3</v>
      </c>
      <c r="V40" s="87">
        <v>1.8266963366435286E-2</v>
      </c>
      <c r="W40" s="87">
        <v>7.9710385598990331E-3</v>
      </c>
      <c r="X40" s="87">
        <v>6.4764688299179651E-3</v>
      </c>
      <c r="Y40" s="87">
        <v>4.3674648776113453E-3</v>
      </c>
      <c r="Z40" s="87">
        <v>4.8490484572719122E-2</v>
      </c>
      <c r="AA40" s="87">
        <v>4.5733833737420702E-2</v>
      </c>
      <c r="AB40" s="87">
        <v>2.5673386695008137E-2</v>
      </c>
      <c r="AC40" s="165">
        <v>2.3049586502374705E-2</v>
      </c>
    </row>
    <row r="41" spans="1:29" ht="15.75" customHeight="1" x14ac:dyDescent="0.25">
      <c r="A41" s="164">
        <f>SUM(E41:AC41)</f>
        <v>0.74568345323740992</v>
      </c>
      <c r="B41" s="144">
        <v>39</v>
      </c>
      <c r="C41" s="67">
        <v>10</v>
      </c>
      <c r="D41" s="89">
        <v>9</v>
      </c>
      <c r="E41" s="90">
        <v>7.1942446043165466E-5</v>
      </c>
      <c r="F41" s="91">
        <v>0.26417266187050359</v>
      </c>
      <c r="G41" s="91">
        <v>0</v>
      </c>
      <c r="H41" s="91">
        <v>0</v>
      </c>
      <c r="I41" s="91">
        <v>0</v>
      </c>
      <c r="J41" s="91">
        <v>4.6690647482014389E-2</v>
      </c>
      <c r="K41" s="91">
        <v>3.4460431654676257E-2</v>
      </c>
      <c r="L41" s="91">
        <v>0</v>
      </c>
      <c r="M41" s="91">
        <v>0</v>
      </c>
      <c r="N41" s="91">
        <v>9.5683453237410069E-3</v>
      </c>
      <c r="O41" s="91">
        <v>1.2949640287769784E-3</v>
      </c>
      <c r="P41" s="91">
        <v>2.1582733812949641E-4</v>
      </c>
      <c r="Q41" s="91">
        <v>0.10776978417266186</v>
      </c>
      <c r="R41" s="91">
        <v>9.0647482014388492E-2</v>
      </c>
      <c r="S41" s="91">
        <v>3.0215827338129497E-2</v>
      </c>
      <c r="T41" s="91">
        <v>5.7553956834532373E-4</v>
      </c>
      <c r="U41" s="91">
        <v>7.0503597122302157E-3</v>
      </c>
      <c r="V41" s="91">
        <v>0</v>
      </c>
      <c r="W41" s="91">
        <v>0</v>
      </c>
      <c r="X41" s="91">
        <v>4.3165467625899283E-4</v>
      </c>
      <c r="Y41" s="91">
        <v>7.1942446043165466E-5</v>
      </c>
      <c r="Z41" s="91">
        <v>3.3525179856115105E-2</v>
      </c>
      <c r="AA41" s="91">
        <v>3.7841726618705038E-2</v>
      </c>
      <c r="AB41" s="91">
        <v>3.8345323741007194E-2</v>
      </c>
      <c r="AC41" s="91">
        <v>4.2733812949640286E-2</v>
      </c>
    </row>
    <row r="42" spans="1:29" ht="15.75" customHeight="1" x14ac:dyDescent="0.25">
      <c r="A42" s="164">
        <f>SUM(E42:AC42)</f>
        <v>0.68459184517409644</v>
      </c>
      <c r="B42" s="142">
        <v>40</v>
      </c>
      <c r="C42" s="64">
        <v>10</v>
      </c>
      <c r="D42" s="85">
        <v>10</v>
      </c>
      <c r="E42" s="86">
        <v>1.6541229013315689E-5</v>
      </c>
      <c r="F42" s="87">
        <v>0.26191382019684062</v>
      </c>
      <c r="G42" s="87">
        <v>0</v>
      </c>
      <c r="H42" s="87">
        <v>1.273674634025308E-3</v>
      </c>
      <c r="I42" s="87">
        <v>2.1669010007443553E-3</v>
      </c>
      <c r="J42" s="87">
        <v>4.012902158630386E-2</v>
      </c>
      <c r="K42" s="87">
        <v>3.3926060706310476E-2</v>
      </c>
      <c r="L42" s="87">
        <v>1.4837482424944173E-2</v>
      </c>
      <c r="M42" s="87">
        <v>3.1047886857993548E-2</v>
      </c>
      <c r="N42" s="87">
        <v>8.1052022165246877E-3</v>
      </c>
      <c r="O42" s="87">
        <v>1.0222479530229096E-2</v>
      </c>
      <c r="P42" s="87">
        <v>6.533785460259697E-3</v>
      </c>
      <c r="Q42" s="87">
        <v>4.5835745595897773E-2</v>
      </c>
      <c r="R42" s="87">
        <v>3.7631296005293191E-2</v>
      </c>
      <c r="S42" s="87">
        <v>3.3314035232817799E-2</v>
      </c>
      <c r="T42" s="87">
        <v>1.91878256554462E-3</v>
      </c>
      <c r="U42" s="87">
        <v>4.1518484823422378E-3</v>
      </c>
      <c r="V42" s="87">
        <v>8.9322636671904723E-3</v>
      </c>
      <c r="W42" s="87">
        <v>6.7157389794061696E-3</v>
      </c>
      <c r="X42" s="87">
        <v>6.8315275824993799E-3</v>
      </c>
      <c r="Y42" s="87">
        <v>3.9533537341824498E-3</v>
      </c>
      <c r="Z42" s="87">
        <v>4.2047804151848479E-2</v>
      </c>
      <c r="AA42" s="87">
        <v>4.1634273426515593E-2</v>
      </c>
      <c r="AB42" s="87">
        <v>1.907203705235299E-2</v>
      </c>
      <c r="AC42" s="165">
        <v>2.2380282855016129E-2</v>
      </c>
    </row>
    <row r="43" spans="1:29" ht="15.75" customHeight="1" x14ac:dyDescent="0.25">
      <c r="A43" s="164">
        <f>SUM(E43:AC43)</f>
        <v>0.67933889622732713</v>
      </c>
      <c r="B43" s="144">
        <v>41</v>
      </c>
      <c r="C43" s="67">
        <v>10</v>
      </c>
      <c r="D43" s="89">
        <v>11</v>
      </c>
      <c r="E43" s="90">
        <v>0</v>
      </c>
      <c r="F43" s="91">
        <v>0.25944779148812785</v>
      </c>
      <c r="G43" s="91">
        <v>0</v>
      </c>
      <c r="H43" s="91">
        <v>4.9937175811076392E-4</v>
      </c>
      <c r="I43" s="91">
        <v>1.9330519668803762E-3</v>
      </c>
      <c r="J43" s="91">
        <v>4.0110828312767806E-2</v>
      </c>
      <c r="K43" s="91">
        <v>3.1170462965946069E-2</v>
      </c>
      <c r="L43" s="91">
        <v>1.6044331325107124E-2</v>
      </c>
      <c r="M43" s="91">
        <v>3.363510422371855E-2</v>
      </c>
      <c r="N43" s="91">
        <v>7.6033377363961471E-3</v>
      </c>
      <c r="O43" s="91">
        <v>9.8424562646992498E-3</v>
      </c>
      <c r="P43" s="91">
        <v>6.572376687393279E-3</v>
      </c>
      <c r="Q43" s="91">
        <v>4.6940945262411805E-2</v>
      </c>
      <c r="R43" s="91">
        <v>3.8644930571216859E-2</v>
      </c>
      <c r="S43" s="91">
        <v>3.1766487322400852E-2</v>
      </c>
      <c r="T43" s="91">
        <v>2.7223815200231967E-3</v>
      </c>
      <c r="U43" s="91">
        <v>3.6244724379007054E-3</v>
      </c>
      <c r="V43" s="91">
        <v>8.6665163181803544E-3</v>
      </c>
      <c r="W43" s="91">
        <v>7.9899481297722227E-3</v>
      </c>
      <c r="X43" s="91">
        <v>6.7817906504719873E-3</v>
      </c>
      <c r="Y43" s="91">
        <v>4.2204967943554883E-3</v>
      </c>
      <c r="Z43" s="91">
        <v>4.099681046425465E-2</v>
      </c>
      <c r="AA43" s="91">
        <v>4.0175263378330488E-2</v>
      </c>
      <c r="AB43" s="91">
        <v>1.786462192725281E-2</v>
      </c>
      <c r="AC43" s="91">
        <v>2.2085118721608298E-2</v>
      </c>
    </row>
    <row r="44" spans="1:29" ht="15.75" customHeight="1" x14ac:dyDescent="0.25">
      <c r="A44" s="164">
        <f>SUM(E44:AC44)</f>
        <v>0.68535008739817294</v>
      </c>
      <c r="B44" s="142">
        <v>42</v>
      </c>
      <c r="C44" s="64">
        <v>10</v>
      </c>
      <c r="D44" s="85">
        <v>12</v>
      </c>
      <c r="E44" s="86">
        <v>1.6490221298769829E-5</v>
      </c>
      <c r="F44" s="87">
        <v>0.26104020315952642</v>
      </c>
      <c r="G44" s="87">
        <v>0</v>
      </c>
      <c r="H44" s="87">
        <v>1.3686883677978959E-3</v>
      </c>
      <c r="I44" s="87">
        <v>1.9953167771511494E-3</v>
      </c>
      <c r="J44" s="87">
        <v>4.1011180370040569E-2</v>
      </c>
      <c r="K44" s="87">
        <v>3.3788463441179382E-2</v>
      </c>
      <c r="L44" s="87">
        <v>1.5748161340325188E-2</v>
      </c>
      <c r="M44" s="87">
        <v>3.2683618614161802E-2</v>
      </c>
      <c r="N44" s="87">
        <v>8.7892879522443196E-3</v>
      </c>
      <c r="O44" s="87">
        <v>9.9271132218594366E-3</v>
      </c>
      <c r="P44" s="87">
        <v>6.9753636093796379E-3</v>
      </c>
      <c r="Q44" s="87">
        <v>4.5743873882787507E-2</v>
      </c>
      <c r="R44" s="87">
        <v>3.7911018765871836E-2</v>
      </c>
      <c r="S44" s="87">
        <v>3.3392698130008905E-2</v>
      </c>
      <c r="T44" s="87">
        <v>1.4016688103954354E-3</v>
      </c>
      <c r="U44" s="87">
        <v>3.85871178391214E-3</v>
      </c>
      <c r="V44" s="87">
        <v>9.2675043699086447E-3</v>
      </c>
      <c r="W44" s="87">
        <v>5.3923023646977345E-3</v>
      </c>
      <c r="X44" s="87">
        <v>6.8269516176907097E-3</v>
      </c>
      <c r="Y44" s="87">
        <v>4.2874575376801553E-3</v>
      </c>
      <c r="Z44" s="87">
        <v>4.2726163385112627E-2</v>
      </c>
      <c r="AA44" s="87">
        <v>4.0565944394973782E-2</v>
      </c>
      <c r="AB44" s="87">
        <v>1.8716401174103756E-2</v>
      </c>
      <c r="AC44" s="165">
        <v>2.1915504106065103E-2</v>
      </c>
    </row>
    <row r="45" spans="1:29" ht="15.75" customHeight="1" x14ac:dyDescent="0.25">
      <c r="A45" s="164">
        <f>SUM(E45:AC45)</f>
        <v>0.68524520395469124</v>
      </c>
      <c r="B45" s="144">
        <v>43</v>
      </c>
      <c r="C45" s="67">
        <v>10</v>
      </c>
      <c r="D45" s="89">
        <v>13</v>
      </c>
      <c r="E45" s="90">
        <v>0</v>
      </c>
      <c r="F45" s="91">
        <v>0.2582334839258823</v>
      </c>
      <c r="G45" s="91">
        <v>0</v>
      </c>
      <c r="H45" s="91">
        <v>1.2112878936685655E-3</v>
      </c>
      <c r="I45" s="91">
        <v>1.9642506383814574E-3</v>
      </c>
      <c r="J45" s="91">
        <v>4.0103450533621424E-2</v>
      </c>
      <c r="K45" s="91">
        <v>3.4063379820598441E-2</v>
      </c>
      <c r="L45" s="91">
        <v>1.6270542787926407E-2</v>
      </c>
      <c r="M45" s="91">
        <v>3.3523210895043544E-2</v>
      </c>
      <c r="N45" s="91">
        <v>8.6918090748379501E-3</v>
      </c>
      <c r="O45" s="91">
        <v>1.027957834086296E-2</v>
      </c>
      <c r="P45" s="91">
        <v>6.6457146598572648E-3</v>
      </c>
      <c r="Q45" s="91">
        <v>4.588162116152688E-2</v>
      </c>
      <c r="R45" s="91">
        <v>3.7975512342041509E-2</v>
      </c>
      <c r="S45" s="91">
        <v>3.5913049171740978E-2</v>
      </c>
      <c r="T45" s="91">
        <v>1.8169318405028482E-3</v>
      </c>
      <c r="U45" s="91">
        <v>3.1919072873698683E-3</v>
      </c>
      <c r="V45" s="91">
        <v>8.4626465003601135E-3</v>
      </c>
      <c r="W45" s="91">
        <v>7.578733713088457E-3</v>
      </c>
      <c r="X45" s="91">
        <v>6.9567210109343289E-3</v>
      </c>
      <c r="Y45" s="91">
        <v>4.0594513193216789E-3</v>
      </c>
      <c r="Z45" s="91">
        <v>4.2264126235841026E-2</v>
      </c>
      <c r="AA45" s="91">
        <v>4.0005238001702352E-2</v>
      </c>
      <c r="AB45" s="91">
        <v>1.8087474628429256E-2</v>
      </c>
      <c r="AC45" s="91">
        <v>2.2065082171151707E-2</v>
      </c>
    </row>
    <row r="46" spans="1:29" ht="15.75" customHeight="1" x14ac:dyDescent="0.25">
      <c r="A46" s="164">
        <f>SUM(E46:AC46)</f>
        <v>0.83136166103331721</v>
      </c>
      <c r="B46" s="142">
        <v>44</v>
      </c>
      <c r="C46" s="64">
        <v>10</v>
      </c>
      <c r="D46" s="85">
        <v>14</v>
      </c>
      <c r="E46" s="86">
        <v>0</v>
      </c>
      <c r="F46" s="87">
        <v>0.32472235634958957</v>
      </c>
      <c r="G46" s="87">
        <v>0</v>
      </c>
      <c r="H46" s="87">
        <v>0</v>
      </c>
      <c r="I46" s="87">
        <v>0</v>
      </c>
      <c r="J46" s="87">
        <v>4.949299855142443E-2</v>
      </c>
      <c r="K46" s="87">
        <v>4.3095123128923225E-2</v>
      </c>
      <c r="L46" s="87">
        <v>0</v>
      </c>
      <c r="M46" s="87">
        <v>0</v>
      </c>
      <c r="N46" s="87">
        <v>1.6900048285852245E-3</v>
      </c>
      <c r="O46" s="87">
        <v>0</v>
      </c>
      <c r="P46" s="87">
        <v>0</v>
      </c>
      <c r="Q46" s="87">
        <v>9.6571704490584262E-2</v>
      </c>
      <c r="R46" s="87">
        <v>7.1463061323032345E-2</v>
      </c>
      <c r="S46" s="87">
        <v>9.8985997102848857E-3</v>
      </c>
      <c r="T46" s="87">
        <v>1.2071463061323032E-3</v>
      </c>
      <c r="U46" s="87">
        <v>9.0535972959922741E-3</v>
      </c>
      <c r="V46" s="87">
        <v>0</v>
      </c>
      <c r="W46" s="87">
        <v>0</v>
      </c>
      <c r="X46" s="87">
        <v>8.4500241429261223E-4</v>
      </c>
      <c r="Y46" s="87">
        <v>0</v>
      </c>
      <c r="Z46" s="87">
        <v>6.6513761467889912E-2</v>
      </c>
      <c r="AA46" s="87">
        <v>7.2428778367938193E-2</v>
      </c>
      <c r="AB46" s="87">
        <v>4.8889425398358284E-2</v>
      </c>
      <c r="AC46" s="165">
        <v>3.5490101400289714E-2</v>
      </c>
    </row>
    <row r="47" spans="1:29" ht="15.75" customHeight="1" x14ac:dyDescent="0.25">
      <c r="A47" s="164">
        <f>SUM(E47:AC47)</f>
        <v>0.67162509786377367</v>
      </c>
      <c r="B47" s="144">
        <v>45</v>
      </c>
      <c r="C47" s="67">
        <v>10</v>
      </c>
      <c r="D47" s="89">
        <v>15</v>
      </c>
      <c r="E47" s="90">
        <v>1.5977758959528338E-5</v>
      </c>
      <c r="F47" s="91">
        <v>0.2579129851247064</v>
      </c>
      <c r="G47" s="91">
        <v>0</v>
      </c>
      <c r="H47" s="91">
        <v>9.4268777861217191E-4</v>
      </c>
      <c r="I47" s="91">
        <v>1.8374422803457587E-3</v>
      </c>
      <c r="J47" s="91">
        <v>3.7148289580903382E-2</v>
      </c>
      <c r="K47" s="91">
        <v>3.1268474283796956E-2</v>
      </c>
      <c r="L47" s="91">
        <v>1.6025692236406923E-2</v>
      </c>
      <c r="M47" s="91">
        <v>3.3665138127726202E-2</v>
      </c>
      <c r="N47" s="91">
        <v>8.2285458641570934E-3</v>
      </c>
      <c r="O47" s="91">
        <v>9.6665441705146432E-3</v>
      </c>
      <c r="P47" s="91">
        <v>7.0941249780305813E-3</v>
      </c>
      <c r="Q47" s="91">
        <v>4.7342099797082461E-2</v>
      </c>
      <c r="R47" s="91">
        <v>3.7547733554891591E-2</v>
      </c>
      <c r="S47" s="91">
        <v>3.1492162909230348E-2</v>
      </c>
      <c r="T47" s="91">
        <v>2.2528640132934955E-3</v>
      </c>
      <c r="U47" s="91">
        <v>2.939907648553214E-3</v>
      </c>
      <c r="V47" s="91">
        <v>8.372345694792848E-3</v>
      </c>
      <c r="W47" s="91">
        <v>6.359148065892278E-3</v>
      </c>
      <c r="X47" s="91">
        <v>6.279259271094636E-3</v>
      </c>
      <c r="Y47" s="91">
        <v>4.4577947497084058E-3</v>
      </c>
      <c r="Z47" s="91">
        <v>4.0136130506335181E-2</v>
      </c>
      <c r="AA47" s="91">
        <v>4.1174684838704526E-2</v>
      </c>
      <c r="AB47" s="91">
        <v>1.7160113122533432E-2</v>
      </c>
      <c r="AC47" s="91">
        <v>2.2304951507501558E-2</v>
      </c>
    </row>
    <row r="48" spans="1:29" ht="15.75" customHeight="1" x14ac:dyDescent="0.25">
      <c r="A48" s="164">
        <f>SUM(E48:AC48)</f>
        <v>0.75521857640685919</v>
      </c>
      <c r="B48" s="142">
        <v>46</v>
      </c>
      <c r="C48" s="64">
        <v>10</v>
      </c>
      <c r="D48" s="85">
        <v>16</v>
      </c>
      <c r="E48" s="86">
        <v>3.4502984508159955E-5</v>
      </c>
      <c r="F48" s="87">
        <v>0.25432149880964705</v>
      </c>
      <c r="G48" s="87">
        <v>0</v>
      </c>
      <c r="H48" s="87">
        <v>5.934513335403512E-3</v>
      </c>
      <c r="I48" s="87">
        <v>1.3870199772280302E-2</v>
      </c>
      <c r="J48" s="87">
        <v>4.8597453679743295E-2</v>
      </c>
      <c r="K48" s="87">
        <v>3.8902115032950352E-2</v>
      </c>
      <c r="L48" s="87">
        <v>1.3283649035641583E-2</v>
      </c>
      <c r="M48" s="87">
        <v>3.2467308422178522E-2</v>
      </c>
      <c r="N48" s="87">
        <v>7.4698961460166304E-3</v>
      </c>
      <c r="O48" s="87">
        <v>9.6608356622847873E-3</v>
      </c>
      <c r="P48" s="87">
        <v>5.744746920608633E-3</v>
      </c>
      <c r="Q48" s="87">
        <v>5.1081668564330815E-2</v>
      </c>
      <c r="R48" s="87">
        <v>4.9235758893144257E-2</v>
      </c>
      <c r="S48" s="87">
        <v>3.7418486699099474E-2</v>
      </c>
      <c r="T48" s="87">
        <v>9.488320739743988E-4</v>
      </c>
      <c r="U48" s="87">
        <v>3.3640409895455956E-3</v>
      </c>
      <c r="V48" s="87">
        <v>1.7406755684366698E-2</v>
      </c>
      <c r="W48" s="87">
        <v>9.8333505848255866E-3</v>
      </c>
      <c r="X48" s="87">
        <v>6.2967946727391921E-3</v>
      </c>
      <c r="Y48" s="87">
        <v>4.2266156022495944E-3</v>
      </c>
      <c r="Z48" s="87">
        <v>4.9667046199496259E-2</v>
      </c>
      <c r="AA48" s="87">
        <v>4.5198909705689544E-2</v>
      </c>
      <c r="AB48" s="87">
        <v>2.5911741365628127E-2</v>
      </c>
      <c r="AC48" s="165">
        <v>2.4341855570506849E-2</v>
      </c>
    </row>
    <row r="49" spans="1:29" ht="15.75" customHeight="1" x14ac:dyDescent="0.25">
      <c r="A49" s="164">
        <f>SUM(E49:AC49)</f>
        <v>0.83997469955724224</v>
      </c>
      <c r="B49" s="144">
        <v>47</v>
      </c>
      <c r="C49" s="67">
        <v>10</v>
      </c>
      <c r="D49" s="89">
        <v>17</v>
      </c>
      <c r="E49" s="90">
        <v>0</v>
      </c>
      <c r="F49" s="91">
        <v>0.33535736875395317</v>
      </c>
      <c r="G49" s="91">
        <v>0</v>
      </c>
      <c r="H49" s="91">
        <v>0</v>
      </c>
      <c r="I49" s="91">
        <v>0</v>
      </c>
      <c r="J49" s="91">
        <v>5.0600885515496519E-2</v>
      </c>
      <c r="K49" s="91">
        <v>4.4275774826059454E-2</v>
      </c>
      <c r="L49" s="91">
        <v>0</v>
      </c>
      <c r="M49" s="91">
        <v>0</v>
      </c>
      <c r="N49" s="91">
        <v>1.5180265654648956E-3</v>
      </c>
      <c r="O49" s="91">
        <v>0</v>
      </c>
      <c r="P49" s="91">
        <v>0</v>
      </c>
      <c r="Q49" s="91">
        <v>8.9437065148640096E-2</v>
      </c>
      <c r="R49" s="91">
        <v>7.5521821631878552E-2</v>
      </c>
      <c r="S49" s="91">
        <v>9.4876660341555973E-3</v>
      </c>
      <c r="T49" s="91">
        <v>5.0600885515496524E-4</v>
      </c>
      <c r="U49" s="91">
        <v>5.8191018342821001E-3</v>
      </c>
      <c r="V49" s="91">
        <v>0</v>
      </c>
      <c r="W49" s="91">
        <v>0</v>
      </c>
      <c r="X49" s="91">
        <v>1.2650221378874131E-4</v>
      </c>
      <c r="Y49" s="91">
        <v>0</v>
      </c>
      <c r="Z49" s="91">
        <v>6.3124604680581911E-2</v>
      </c>
      <c r="AA49" s="91">
        <v>7.6913345983554718E-2</v>
      </c>
      <c r="AB49" s="91">
        <v>4.8956356736242886E-2</v>
      </c>
      <c r="AC49" s="91">
        <v>3.8330170777988615E-2</v>
      </c>
    </row>
    <row r="50" spans="1:29" ht="15.75" customHeight="1" x14ac:dyDescent="0.25">
      <c r="A50" s="164">
        <f>SUM(E50:AC50)</f>
        <v>0.72747006512148993</v>
      </c>
      <c r="B50" s="142">
        <v>48</v>
      </c>
      <c r="C50" s="64">
        <v>10</v>
      </c>
      <c r="D50" s="85">
        <v>18</v>
      </c>
      <c r="E50" s="86">
        <v>7.0023107625516426E-5</v>
      </c>
      <c r="F50" s="87">
        <v>0.2686786639591065</v>
      </c>
      <c r="G50" s="87">
        <v>0</v>
      </c>
      <c r="H50" s="87">
        <v>0</v>
      </c>
      <c r="I50" s="87">
        <v>0</v>
      </c>
      <c r="J50" s="87">
        <v>3.6692108395770605E-2</v>
      </c>
      <c r="K50" s="87">
        <v>3.3120929906869268E-2</v>
      </c>
      <c r="L50" s="87">
        <v>0</v>
      </c>
      <c r="M50" s="87">
        <v>0</v>
      </c>
      <c r="N50" s="87">
        <v>9.8732581751978157E-3</v>
      </c>
      <c r="O50" s="87">
        <v>1.8906239058889434E-3</v>
      </c>
      <c r="P50" s="87">
        <v>5.6018486100413141E-4</v>
      </c>
      <c r="Q50" s="87">
        <v>0.11147678733982214</v>
      </c>
      <c r="R50" s="87">
        <v>8.8159092500525171E-2</v>
      </c>
      <c r="S50" s="87">
        <v>2.7449058189202437E-2</v>
      </c>
      <c r="T50" s="87">
        <v>6.3020796862964777E-4</v>
      </c>
      <c r="U50" s="87">
        <v>4.7615713185351167E-3</v>
      </c>
      <c r="V50" s="87">
        <v>0</v>
      </c>
      <c r="W50" s="87">
        <v>0</v>
      </c>
      <c r="X50" s="87">
        <v>1.4004621525103285E-4</v>
      </c>
      <c r="Y50" s="87">
        <v>0</v>
      </c>
      <c r="Z50" s="87">
        <v>2.8149289265457601E-2</v>
      </c>
      <c r="AA50" s="87">
        <v>4.0753448638050555E-2</v>
      </c>
      <c r="AB50" s="87">
        <v>3.662208528814509E-2</v>
      </c>
      <c r="AC50" s="165">
        <v>3.8442686086408516E-2</v>
      </c>
    </row>
    <row r="51" spans="1:29" ht="15.75" customHeight="1" x14ac:dyDescent="0.25">
      <c r="A51" s="164">
        <f>SUM(E51:AC51)</f>
        <v>0.72622292354038143</v>
      </c>
      <c r="B51" s="144">
        <v>49</v>
      </c>
      <c r="C51" s="67">
        <v>10</v>
      </c>
      <c r="D51" s="89">
        <v>19</v>
      </c>
      <c r="E51" s="90">
        <v>0</v>
      </c>
      <c r="F51" s="91">
        <v>0.2583560464782671</v>
      </c>
      <c r="G51" s="91">
        <v>0</v>
      </c>
      <c r="H51" s="91">
        <v>0</v>
      </c>
      <c r="I51" s="91">
        <v>0</v>
      </c>
      <c r="J51" s="91">
        <v>3.7942906326208579E-2</v>
      </c>
      <c r="K51" s="91">
        <v>3.1128962846076604E-2</v>
      </c>
      <c r="L51" s="91">
        <v>0</v>
      </c>
      <c r="M51" s="91">
        <v>0</v>
      </c>
      <c r="N51" s="91">
        <v>1.0113326638932722E-2</v>
      </c>
      <c r="O51" s="91">
        <v>1.793143021087362E-3</v>
      </c>
      <c r="P51" s="91">
        <v>7.8898292927843928E-4</v>
      </c>
      <c r="Q51" s="91">
        <v>0.11418734758284321</v>
      </c>
      <c r="R51" s="91">
        <v>9.0517859704490028E-2</v>
      </c>
      <c r="S51" s="91">
        <v>2.8116482570649835E-2</v>
      </c>
      <c r="T51" s="91">
        <v>7.1725720843494477E-4</v>
      </c>
      <c r="U51" s="91">
        <v>6.5987663176014918E-3</v>
      </c>
      <c r="V51" s="91">
        <v>0</v>
      </c>
      <c r="W51" s="91">
        <v>0</v>
      </c>
      <c r="X51" s="91">
        <v>2.1517716253048342E-4</v>
      </c>
      <c r="Y51" s="91">
        <v>1.4345144168698896E-4</v>
      </c>
      <c r="Z51" s="91">
        <v>2.661024243293645E-2</v>
      </c>
      <c r="AA51" s="91">
        <v>4.1959546693444268E-2</v>
      </c>
      <c r="AB51" s="91">
        <v>3.4715248888251324E-2</v>
      </c>
      <c r="AC51" s="91">
        <v>4.2318175297661742E-2</v>
      </c>
    </row>
    <row r="52" spans="1:29" ht="15.75" customHeight="1" x14ac:dyDescent="0.25">
      <c r="A52" s="164">
        <f>SUM(E52:AC52)</f>
        <v>0.37472703149147923</v>
      </c>
      <c r="B52" s="142">
        <v>50</v>
      </c>
      <c r="C52" s="64">
        <v>11</v>
      </c>
      <c r="D52" s="85">
        <v>0</v>
      </c>
      <c r="E52" s="86">
        <v>0</v>
      </c>
      <c r="F52" s="87">
        <v>0.18313047229831358</v>
      </c>
      <c r="G52" s="87">
        <v>0</v>
      </c>
      <c r="H52" s="87">
        <v>4.3734061446356335E-4</v>
      </c>
      <c r="I52" s="87">
        <v>8.5990620816822248E-4</v>
      </c>
      <c r="J52" s="87">
        <v>8.1942265128882499E-3</v>
      </c>
      <c r="K52" s="87">
        <v>8.1380814340044141E-3</v>
      </c>
      <c r="L52" s="87">
        <v>1.0655744971321685E-2</v>
      </c>
      <c r="M52" s="87">
        <v>2.8905850612720111E-2</v>
      </c>
      <c r="N52" s="87">
        <v>9.278713036591816E-4</v>
      </c>
      <c r="O52" s="87">
        <v>7.4732054998537271E-3</v>
      </c>
      <c r="P52" s="87">
        <v>3.3716597371819309E-3</v>
      </c>
      <c r="Q52" s="87">
        <v>2.1831570673356795E-2</v>
      </c>
      <c r="R52" s="87">
        <v>2.1261254872063096E-2</v>
      </c>
      <c r="S52" s="87">
        <v>1.357824407743293E-2</v>
      </c>
      <c r="T52" s="87">
        <v>2.4496984418263109E-3</v>
      </c>
      <c r="U52" s="87">
        <v>3.1825394714679574E-3</v>
      </c>
      <c r="V52" s="87">
        <v>4.3940911736980994E-3</v>
      </c>
      <c r="W52" s="87">
        <v>4.6245814975370038E-3</v>
      </c>
      <c r="X52" s="87">
        <v>1.4656820592832934E-3</v>
      </c>
      <c r="Y52" s="87">
        <v>4.1665558540109748E-4</v>
      </c>
      <c r="Z52" s="87">
        <v>1.9774887783717335E-2</v>
      </c>
      <c r="AA52" s="87">
        <v>1.6772603565508009E-2</v>
      </c>
      <c r="AB52" s="87">
        <v>5.5583628094997475E-3</v>
      </c>
      <c r="AC52" s="165">
        <v>7.3225002881129051E-3</v>
      </c>
    </row>
    <row r="53" spans="1:29" ht="15.75" customHeight="1" x14ac:dyDescent="0.25">
      <c r="A53" s="164">
        <f>SUM(E53:AC53)</f>
        <v>0.53090289608177188</v>
      </c>
      <c r="B53" s="144">
        <v>51</v>
      </c>
      <c r="C53" s="67">
        <v>11</v>
      </c>
      <c r="D53" s="89">
        <v>1</v>
      </c>
      <c r="E53" s="90">
        <v>0</v>
      </c>
      <c r="F53" s="91">
        <v>0.23608177172061329</v>
      </c>
      <c r="G53" s="91">
        <v>0</v>
      </c>
      <c r="H53" s="91">
        <v>1.5394145888183368E-3</v>
      </c>
      <c r="I53" s="91">
        <v>2.5089050642713336E-3</v>
      </c>
      <c r="J53" s="91">
        <v>1.9550875019358836E-2</v>
      </c>
      <c r="K53" s="91">
        <v>1.2188322750503329E-2</v>
      </c>
      <c r="L53" s="91">
        <v>3.368437354808735E-2</v>
      </c>
      <c r="M53" s="91">
        <v>5.1107325383304938E-2</v>
      </c>
      <c r="N53" s="91">
        <v>2.1031438748644882E-3</v>
      </c>
      <c r="O53" s="91">
        <v>9.1249806411646279E-3</v>
      </c>
      <c r="P53" s="91">
        <v>2.4779309276753911E-3</v>
      </c>
      <c r="Q53" s="91">
        <v>3.1051571937432243E-2</v>
      </c>
      <c r="R53" s="91">
        <v>2.8009911723710701E-2</v>
      </c>
      <c r="S53" s="91">
        <v>1.1116617624283722E-2</v>
      </c>
      <c r="T53" s="91">
        <v>4.0823912033452064E-3</v>
      </c>
      <c r="U53" s="91">
        <v>7.1209540034071553E-3</v>
      </c>
      <c r="V53" s="91">
        <v>4.6708997986681117E-3</v>
      </c>
      <c r="W53" s="91">
        <v>5.8479169893139232E-3</v>
      </c>
      <c r="X53" s="91">
        <v>1.3845439058386248E-3</v>
      </c>
      <c r="Y53" s="91">
        <v>3.5000774353414896E-4</v>
      </c>
      <c r="Z53" s="91">
        <v>2.5343038562800062E-2</v>
      </c>
      <c r="AA53" s="91">
        <v>2.2744308502400494E-2</v>
      </c>
      <c r="AB53" s="91">
        <v>7.8705281090289611E-3</v>
      </c>
      <c r="AC53" s="91">
        <v>1.0943162459346446E-2</v>
      </c>
    </row>
    <row r="54" spans="1:29" ht="15.75" customHeight="1" x14ac:dyDescent="0.25">
      <c r="A54" s="164">
        <f>SUM(E54:AC54)</f>
        <v>0.56362719716582632</v>
      </c>
      <c r="B54" s="142">
        <v>52</v>
      </c>
      <c r="C54" s="64">
        <v>12</v>
      </c>
      <c r="D54" s="85">
        <v>0</v>
      </c>
      <c r="E54" s="86">
        <v>0</v>
      </c>
      <c r="F54" s="87">
        <v>0.21458509333696688</v>
      </c>
      <c r="G54" s="87">
        <v>0</v>
      </c>
      <c r="H54" s="87">
        <v>4.8753236135713309E-3</v>
      </c>
      <c r="I54" s="87">
        <v>1.5942226461370758E-2</v>
      </c>
      <c r="J54" s="87">
        <v>1.5348140073579507E-2</v>
      </c>
      <c r="K54" s="87">
        <v>1.4587818503883363E-2</v>
      </c>
      <c r="L54" s="87">
        <v>2.6938274969341872E-2</v>
      </c>
      <c r="M54" s="87">
        <v>4.2809647090884313E-2</v>
      </c>
      <c r="N54" s="87">
        <v>7.6577190352909111E-3</v>
      </c>
      <c r="O54" s="87">
        <v>7.6359176999591227E-3</v>
      </c>
      <c r="P54" s="87">
        <v>2.4799018939910072E-3</v>
      </c>
      <c r="Q54" s="87">
        <v>3.5895898623790709E-2</v>
      </c>
      <c r="R54" s="87">
        <v>4.2362719716582641E-2</v>
      </c>
      <c r="S54" s="87">
        <v>2.8061043738929009E-2</v>
      </c>
      <c r="T54" s="87">
        <v>3.5754189944134079E-3</v>
      </c>
      <c r="U54" s="87">
        <v>4.665485761002861E-3</v>
      </c>
      <c r="V54" s="87">
        <v>6.5349502657037744E-3</v>
      </c>
      <c r="W54" s="87">
        <v>8.2572557569151103E-3</v>
      </c>
      <c r="X54" s="87">
        <v>4.5210519144297592E-3</v>
      </c>
      <c r="Y54" s="87">
        <v>1.8095108325384931E-3</v>
      </c>
      <c r="Z54" s="87">
        <v>2.6502248262706092E-2</v>
      </c>
      <c r="AA54" s="87">
        <v>2.9764273061725032E-2</v>
      </c>
      <c r="AB54" s="87">
        <v>9.2955443520915653E-3</v>
      </c>
      <c r="AC54" s="165">
        <v>9.5217332061588774E-3</v>
      </c>
    </row>
    <row r="55" spans="1:29" ht="15.75" customHeight="1" x14ac:dyDescent="0.25">
      <c r="A55" s="164">
        <f>SUM(E55:AC55)</f>
        <v>0.58989834381602935</v>
      </c>
      <c r="B55" s="144">
        <v>53</v>
      </c>
      <c r="C55" s="67">
        <v>12</v>
      </c>
      <c r="D55" s="89">
        <v>1</v>
      </c>
      <c r="E55" s="90">
        <v>0</v>
      </c>
      <c r="F55" s="91">
        <v>0.22361353702838119</v>
      </c>
      <c r="G55" s="91">
        <v>0</v>
      </c>
      <c r="H55" s="91">
        <v>1.3421131037800575E-3</v>
      </c>
      <c r="I55" s="91">
        <v>1.682424878567465E-2</v>
      </c>
      <c r="J55" s="91">
        <v>1.638690032008441E-2</v>
      </c>
      <c r="K55" s="91">
        <v>1.790941966592044E-2</v>
      </c>
      <c r="L55" s="91">
        <v>2.9909168190552726E-2</v>
      </c>
      <c r="M55" s="91">
        <v>4.2890217334853119E-2</v>
      </c>
      <c r="N55" s="91">
        <v>7.7164669897578459E-3</v>
      </c>
      <c r="O55" s="91">
        <v>8.0827463296896732E-3</v>
      </c>
      <c r="P55" s="91">
        <v>3.192643798808772E-3</v>
      </c>
      <c r="Q55" s="91">
        <v>3.8298058446155574E-2</v>
      </c>
      <c r="R55" s="91">
        <v>4.3395901498191836E-2</v>
      </c>
      <c r="S55" s="91">
        <v>2.9780697078785591E-2</v>
      </c>
      <c r="T55" s="91">
        <v>4.5593577537782811E-3</v>
      </c>
      <c r="U55" s="91">
        <v>5.013106786828158E-3</v>
      </c>
      <c r="V55" s="91">
        <v>8.6813670419663182E-3</v>
      </c>
      <c r="W55" s="91">
        <v>9.6216662429853411E-3</v>
      </c>
      <c r="X55" s="91">
        <v>4.7151631446448045E-3</v>
      </c>
      <c r="Y55" s="91">
        <v>1.3366462479601794E-3</v>
      </c>
      <c r="Z55" s="91">
        <v>2.6771192949942735E-2</v>
      </c>
      <c r="AA55" s="91">
        <v>3.0362917223602605E-2</v>
      </c>
      <c r="AB55" s="91">
        <v>9.638066810444974E-3</v>
      </c>
      <c r="AC55" s="91">
        <v>9.856741043240096E-3</v>
      </c>
    </row>
    <row r="56" spans="1:29" ht="15.75" customHeight="1" x14ac:dyDescent="0.25">
      <c r="A56" s="164">
        <f>SUM(E56:AC56)</f>
        <v>0.45039005894466155</v>
      </c>
      <c r="B56" s="142">
        <v>54</v>
      </c>
      <c r="C56" s="64">
        <v>12</v>
      </c>
      <c r="D56" s="85">
        <v>2</v>
      </c>
      <c r="E56" s="86">
        <v>0</v>
      </c>
      <c r="F56" s="87">
        <v>0.18974515422582017</v>
      </c>
      <c r="G56" s="87">
        <v>0</v>
      </c>
      <c r="H56" s="87">
        <v>3.9932012072215386E-3</v>
      </c>
      <c r="I56" s="87">
        <v>7.975506913195542E-3</v>
      </c>
      <c r="J56" s="87">
        <v>1.0473300574192915E-2</v>
      </c>
      <c r="K56" s="87">
        <v>1.0563188459485078E-2</v>
      </c>
      <c r="L56" s="87">
        <v>1.5899260195465292E-2</v>
      </c>
      <c r="M56" s="87">
        <v>2.9788300410760398E-2</v>
      </c>
      <c r="N56" s="87">
        <v>2.0211154814177225E-3</v>
      </c>
      <c r="O56" s="87">
        <v>8.21520794064131E-3</v>
      </c>
      <c r="P56" s="87">
        <v>3.9932012072215386E-3</v>
      </c>
      <c r="Q56" s="87">
        <v>2.9818263039191117E-2</v>
      </c>
      <c r="R56" s="87">
        <v>3.3465532081803424E-2</v>
      </c>
      <c r="S56" s="87">
        <v>1.6868959806495897E-2</v>
      </c>
      <c r="T56" s="87">
        <v>2.9227182096512351E-3</v>
      </c>
      <c r="U56" s="87">
        <v>3.2468593717653979E-3</v>
      </c>
      <c r="V56" s="87">
        <v>7.7330820104378898E-3</v>
      </c>
      <c r="W56" s="87">
        <v>7.3217768383434479E-3</v>
      </c>
      <c r="X56" s="87">
        <v>2.3779431472744903E-3</v>
      </c>
      <c r="Y56" s="87">
        <v>6.755210773471634E-4</v>
      </c>
      <c r="Z56" s="87">
        <v>2.4958869482790556E-2</v>
      </c>
      <c r="AA56" s="87">
        <v>2.3286410041293951E-2</v>
      </c>
      <c r="AB56" s="87">
        <v>7.5233436114228438E-3</v>
      </c>
      <c r="AC56" s="165">
        <v>7.5233436114228438E-3</v>
      </c>
    </row>
    <row r="57" spans="1:29" ht="15.75" customHeight="1" x14ac:dyDescent="0.25">
      <c r="A57" s="164">
        <f>SUM(E57:AC57)</f>
        <v>0.44959548633481283</v>
      </c>
      <c r="B57" s="144">
        <v>55</v>
      </c>
      <c r="C57" s="67">
        <v>12</v>
      </c>
      <c r="D57" s="89">
        <v>3</v>
      </c>
      <c r="E57" s="90">
        <v>0</v>
      </c>
      <c r="F57" s="91">
        <v>0.19077253748365358</v>
      </c>
      <c r="G57" s="91">
        <v>0</v>
      </c>
      <c r="H57" s="91">
        <v>1.6695955411655367E-3</v>
      </c>
      <c r="I57" s="91">
        <v>6.3082747786894905E-3</v>
      </c>
      <c r="J57" s="91">
        <v>1.0420579067274557E-2</v>
      </c>
      <c r="K57" s="91">
        <v>1.062345274551142E-2</v>
      </c>
      <c r="L57" s="91">
        <v>1.5560959428005889E-2</v>
      </c>
      <c r="M57" s="91">
        <v>3.0329614896411054E-2</v>
      </c>
      <c r="N57" s="91">
        <v>1.9684229861360513E-3</v>
      </c>
      <c r="O57" s="91">
        <v>8.7701742794557506E-3</v>
      </c>
      <c r="P57" s="91">
        <v>3.8737906398471321E-3</v>
      </c>
      <c r="Q57" s="91">
        <v>3.1020482016893346E-2</v>
      </c>
      <c r="R57" s="91">
        <v>3.322467711557494E-2</v>
      </c>
      <c r="S57" s="91">
        <v>1.6142165100792579E-2</v>
      </c>
      <c r="T57" s="91">
        <v>2.6291332085020521E-3</v>
      </c>
      <c r="U57" s="91">
        <v>3.0348805649757786E-3</v>
      </c>
      <c r="V57" s="91">
        <v>8.2246085771701307E-3</v>
      </c>
      <c r="W57" s="91">
        <v>7.1636340707151849E-3</v>
      </c>
      <c r="X57" s="91">
        <v>2.1164659405251141E-3</v>
      </c>
      <c r="Y57" s="91">
        <v>5.6749799182473912E-4</v>
      </c>
      <c r="Z57" s="91">
        <v>2.5252289868104693E-2</v>
      </c>
      <c r="AA57" s="91">
        <v>2.4235179940727988E-2</v>
      </c>
      <c r="AB57" s="91">
        <v>7.7914458587725046E-3</v>
      </c>
      <c r="AC57" s="91">
        <v>7.895624234083326E-3</v>
      </c>
    </row>
    <row r="58" spans="1:29" ht="15.75" customHeight="1" x14ac:dyDescent="0.25">
      <c r="A58" s="164">
        <f>SUM(E58:AC58)</f>
        <v>0.20535581395348834</v>
      </c>
      <c r="B58" s="142">
        <v>56</v>
      </c>
      <c r="C58" s="64">
        <v>13</v>
      </c>
      <c r="D58" s="85">
        <v>0</v>
      </c>
      <c r="E58" s="86">
        <v>0</v>
      </c>
      <c r="F58" s="87">
        <v>8.0134883720930236E-2</v>
      </c>
      <c r="G58" s="87">
        <v>0</v>
      </c>
      <c r="H58" s="87">
        <v>2.7906976744186048E-5</v>
      </c>
      <c r="I58" s="87">
        <v>9.5348837209302328E-5</v>
      </c>
      <c r="J58" s="87">
        <v>1.5162790697674418E-3</v>
      </c>
      <c r="K58" s="87">
        <v>2.516279069767442E-3</v>
      </c>
      <c r="L58" s="87">
        <v>1.5116279069767442E-4</v>
      </c>
      <c r="M58" s="87">
        <v>3.1534883720930234E-3</v>
      </c>
      <c r="N58" s="87">
        <v>1.3441860465116279E-3</v>
      </c>
      <c r="O58" s="87">
        <v>8.7232558139534889E-3</v>
      </c>
      <c r="P58" s="87">
        <v>6.5232558139534883E-3</v>
      </c>
      <c r="Q58" s="87">
        <v>1.38E-2</v>
      </c>
      <c r="R58" s="87">
        <v>1.1558139534883721E-2</v>
      </c>
      <c r="S58" s="87">
        <v>1.3881395348837209E-2</v>
      </c>
      <c r="T58" s="87">
        <v>4.3953488372093022E-3</v>
      </c>
      <c r="U58" s="87">
        <v>3.5976744186046513E-3</v>
      </c>
      <c r="V58" s="87">
        <v>6.2093023255813953E-4</v>
      </c>
      <c r="W58" s="87">
        <v>1.7883720930232559E-3</v>
      </c>
      <c r="X58" s="87">
        <v>1.1465116279069766E-3</v>
      </c>
      <c r="Y58" s="87">
        <v>1.0674418604651162E-3</v>
      </c>
      <c r="Z58" s="87">
        <v>1.8939534883720931E-2</v>
      </c>
      <c r="AA58" s="87">
        <v>2.0544186046511627E-2</v>
      </c>
      <c r="AB58" s="87">
        <v>3.8325581395348839E-3</v>
      </c>
      <c r="AC58" s="165">
        <v>5.9976744186046515E-3</v>
      </c>
    </row>
    <row r="59" spans="1:29" ht="15.75" customHeight="1" x14ac:dyDescent="0.25">
      <c r="A59" s="164">
        <f>SUM(E59:AC59)</f>
        <v>0.6738064516129032</v>
      </c>
      <c r="B59" s="144">
        <v>57</v>
      </c>
      <c r="C59" s="67">
        <v>13</v>
      </c>
      <c r="D59" s="89">
        <v>1</v>
      </c>
      <c r="E59" s="90">
        <v>0</v>
      </c>
      <c r="F59" s="91">
        <v>0.34809354838709677</v>
      </c>
      <c r="G59" s="91">
        <v>3.2258064516129032E-6</v>
      </c>
      <c r="H59" s="91">
        <v>2.2903225806451613E-4</v>
      </c>
      <c r="I59" s="91">
        <v>6.2258064516129035E-4</v>
      </c>
      <c r="J59" s="91">
        <v>1.0019354838709678E-2</v>
      </c>
      <c r="K59" s="91">
        <v>1.0958064516129032E-2</v>
      </c>
      <c r="L59" s="91">
        <v>6.1580645161290323E-3</v>
      </c>
      <c r="M59" s="91">
        <v>3.1577419354838709E-2</v>
      </c>
      <c r="N59" s="91">
        <v>3.0322580645161291E-4</v>
      </c>
      <c r="O59" s="91">
        <v>1.5738709677419353E-2</v>
      </c>
      <c r="P59" s="91">
        <v>1.0064516129032258E-2</v>
      </c>
      <c r="Q59" s="91">
        <v>3.4793548387096772E-2</v>
      </c>
      <c r="R59" s="91">
        <v>2.9441935483870967E-2</v>
      </c>
      <c r="S59" s="91">
        <v>3.1216129032258063E-2</v>
      </c>
      <c r="T59" s="91">
        <v>0</v>
      </c>
      <c r="U59" s="91">
        <v>0</v>
      </c>
      <c r="V59" s="91">
        <v>1.6209677419354838E-2</v>
      </c>
      <c r="W59" s="91">
        <v>1.4835483870967742E-2</v>
      </c>
      <c r="X59" s="91">
        <v>2.0516129032258066E-3</v>
      </c>
      <c r="Y59" s="91">
        <v>1.7612903225806451E-3</v>
      </c>
      <c r="Z59" s="91">
        <v>3.8635483870967741E-2</v>
      </c>
      <c r="AA59" s="91">
        <v>3.2096774193548387E-2</v>
      </c>
      <c r="AB59" s="91">
        <v>1.8661290322580647E-2</v>
      </c>
      <c r="AC59" s="91">
        <v>2.033548387096774E-2</v>
      </c>
    </row>
    <row r="60" spans="1:29" ht="15.75" customHeight="1" x14ac:dyDescent="0.25">
      <c r="A60" s="164">
        <f>SUM(E60:AC60)</f>
        <v>0.23296222222222218</v>
      </c>
      <c r="B60" s="142">
        <v>58</v>
      </c>
      <c r="C60" s="64">
        <v>13</v>
      </c>
      <c r="D60" s="85">
        <v>2</v>
      </c>
      <c r="E60" s="86">
        <v>0</v>
      </c>
      <c r="F60" s="87">
        <v>0.10401333333333333</v>
      </c>
      <c r="G60" s="87">
        <v>2.2222222222222221E-6</v>
      </c>
      <c r="H60" s="87">
        <v>2.4444444444444445E-5</v>
      </c>
      <c r="I60" s="87">
        <v>1.1333333333333333E-4</v>
      </c>
      <c r="J60" s="87">
        <v>1.571111111111111E-3</v>
      </c>
      <c r="K60" s="87">
        <v>2.6911111111111111E-3</v>
      </c>
      <c r="L60" s="87">
        <v>1.5555555555555556E-4</v>
      </c>
      <c r="M60" s="87">
        <v>3.2955555555555555E-3</v>
      </c>
      <c r="N60" s="87">
        <v>1.3911111111111112E-3</v>
      </c>
      <c r="O60" s="87">
        <v>9.562222222222222E-3</v>
      </c>
      <c r="P60" s="87">
        <v>7.2288888888888889E-3</v>
      </c>
      <c r="Q60" s="87">
        <v>1.4588888888888889E-2</v>
      </c>
      <c r="R60" s="87">
        <v>1.2175555555555556E-2</v>
      </c>
      <c r="S60" s="87">
        <v>1.3966666666666667E-2</v>
      </c>
      <c r="T60" s="87">
        <v>4.0133333333333332E-3</v>
      </c>
      <c r="U60" s="87">
        <v>3.8600000000000001E-3</v>
      </c>
      <c r="V60" s="87">
        <v>6.3555555555555555E-4</v>
      </c>
      <c r="W60" s="87">
        <v>1.9666666666666665E-3</v>
      </c>
      <c r="X60" s="87">
        <v>1.1333333333333334E-3</v>
      </c>
      <c r="Y60" s="87">
        <v>1.1133333333333334E-3</v>
      </c>
      <c r="Z60" s="87">
        <v>1.9073333333333334E-2</v>
      </c>
      <c r="AA60" s="87">
        <v>2.0673333333333332E-2</v>
      </c>
      <c r="AB60" s="87">
        <v>3.8177777777777776E-3</v>
      </c>
      <c r="AC60" s="165">
        <v>5.8955555555555558E-3</v>
      </c>
    </row>
    <row r="61" spans="1:29" ht="15.75" customHeight="1" x14ac:dyDescent="0.25">
      <c r="A61" s="164">
        <f>SUM(E61:AC61)</f>
        <v>0.40767118644067796</v>
      </c>
      <c r="B61" s="144">
        <v>59</v>
      </c>
      <c r="C61" s="67">
        <v>13</v>
      </c>
      <c r="D61" s="89">
        <v>3</v>
      </c>
      <c r="E61" s="90">
        <v>0</v>
      </c>
      <c r="F61" s="91">
        <v>0.40050169491525422</v>
      </c>
      <c r="G61" s="91">
        <v>0</v>
      </c>
      <c r="H61" s="91">
        <v>0</v>
      </c>
      <c r="I61" s="91">
        <v>0</v>
      </c>
      <c r="J61" s="91">
        <v>0</v>
      </c>
      <c r="K61" s="91">
        <v>3.3898305084745762E-5</v>
      </c>
      <c r="L61" s="91">
        <v>1.3559322033898305E-5</v>
      </c>
      <c r="M61" s="91">
        <v>1.1118644067796611E-3</v>
      </c>
      <c r="N61" s="91">
        <v>6.8135593220338981E-4</v>
      </c>
      <c r="O61" s="91">
        <v>4.9661016949152544E-3</v>
      </c>
      <c r="P61" s="91">
        <v>0</v>
      </c>
      <c r="Q61" s="91">
        <v>0</v>
      </c>
      <c r="R61" s="91">
        <v>0</v>
      </c>
      <c r="S61" s="91">
        <v>1.9661016949152542E-4</v>
      </c>
      <c r="T61" s="91">
        <v>0</v>
      </c>
      <c r="U61" s="91">
        <v>0</v>
      </c>
      <c r="V61" s="91">
        <v>0</v>
      </c>
      <c r="W61" s="91">
        <v>0</v>
      </c>
      <c r="X61" s="91">
        <v>6.7796610169491526E-6</v>
      </c>
      <c r="Y61" s="91">
        <v>1.5254237288135592E-4</v>
      </c>
      <c r="Z61" s="91">
        <v>3.3898305084745763E-6</v>
      </c>
      <c r="AA61" s="91">
        <v>3.3898305084745763E-6</v>
      </c>
      <c r="AB61" s="91">
        <v>0</v>
      </c>
      <c r="AC61" s="91">
        <v>0</v>
      </c>
    </row>
    <row r="62" spans="1:29" ht="15.75" customHeight="1" x14ac:dyDescent="0.25">
      <c r="A62" s="164">
        <f>SUM(E62:AC62)</f>
        <v>0.17384000000000002</v>
      </c>
      <c r="B62" s="142">
        <v>60</v>
      </c>
      <c r="C62" s="64">
        <v>14</v>
      </c>
      <c r="D62" s="85">
        <v>0</v>
      </c>
      <c r="E62" s="86">
        <v>0</v>
      </c>
      <c r="F62" s="87">
        <v>5.1205000000000001E-2</v>
      </c>
      <c r="G62" s="87">
        <v>0</v>
      </c>
      <c r="H62" s="87">
        <v>1.1E-4</v>
      </c>
      <c r="I62" s="87">
        <v>1.35E-4</v>
      </c>
      <c r="J62" s="87">
        <v>2.7399999999999998E-3</v>
      </c>
      <c r="K62" s="87">
        <v>3.1900000000000001E-3</v>
      </c>
      <c r="L62" s="87">
        <v>2.97E-3</v>
      </c>
      <c r="M62" s="87">
        <v>9.6349999999999995E-3</v>
      </c>
      <c r="N62" s="87">
        <v>2.5999999999999998E-4</v>
      </c>
      <c r="O62" s="87">
        <v>4.8399999999999997E-3</v>
      </c>
      <c r="P62" s="87">
        <v>3.3899999999999998E-3</v>
      </c>
      <c r="Q62" s="87">
        <v>1.4165000000000001E-2</v>
      </c>
      <c r="R62" s="87">
        <v>1.9885E-2</v>
      </c>
      <c r="S62" s="87">
        <v>4.4000000000000003E-3</v>
      </c>
      <c r="T62" s="87">
        <v>7.0500000000000001E-4</v>
      </c>
      <c r="U62" s="87">
        <v>1.5150000000000001E-3</v>
      </c>
      <c r="V62" s="87">
        <v>2.3600000000000001E-3</v>
      </c>
      <c r="W62" s="87">
        <v>2.1099999999999999E-3</v>
      </c>
      <c r="X62" s="87">
        <v>4.35E-4</v>
      </c>
      <c r="Y62" s="87">
        <v>1.3999999999999999E-4</v>
      </c>
      <c r="Z62" s="87">
        <v>2.0469999999999999E-2</v>
      </c>
      <c r="AA62" s="87">
        <v>1.8204999999999999E-2</v>
      </c>
      <c r="AB62" s="87">
        <v>6.8599999999999998E-3</v>
      </c>
      <c r="AC62" s="165">
        <v>4.1149999999999997E-3</v>
      </c>
    </row>
    <row r="63" spans="1:29" ht="15.75" customHeight="1" x14ac:dyDescent="0.25">
      <c r="A63" s="164">
        <f>SUM(E63:AC63)</f>
        <v>0.41458</v>
      </c>
      <c r="B63" s="144">
        <v>61</v>
      </c>
      <c r="C63" s="67">
        <v>14</v>
      </c>
      <c r="D63" s="89">
        <v>1</v>
      </c>
      <c r="E63" s="90">
        <v>0</v>
      </c>
      <c r="F63" s="91">
        <v>0.16226499999999999</v>
      </c>
      <c r="G63" s="91">
        <v>0</v>
      </c>
      <c r="H63" s="91">
        <v>2.0000000000000002E-5</v>
      </c>
      <c r="I63" s="91">
        <v>1.7000000000000001E-4</v>
      </c>
      <c r="J63" s="91">
        <v>2.1590000000000002E-2</v>
      </c>
      <c r="K63" s="91">
        <v>9.4450000000000003E-3</v>
      </c>
      <c r="L63" s="91">
        <v>1.064E-2</v>
      </c>
      <c r="M63" s="91">
        <v>2.5295000000000002E-2</v>
      </c>
      <c r="N63" s="91">
        <v>2.8649999999999999E-3</v>
      </c>
      <c r="O63" s="91">
        <v>1.188E-2</v>
      </c>
      <c r="P63" s="91">
        <v>5.6750000000000004E-3</v>
      </c>
      <c r="Q63" s="91">
        <v>2.8199999999999999E-2</v>
      </c>
      <c r="R63" s="91">
        <v>2.5385000000000001E-2</v>
      </c>
      <c r="S63" s="91">
        <v>8.6750000000000004E-3</v>
      </c>
      <c r="T63" s="91">
        <v>1.6949999999999999E-3</v>
      </c>
      <c r="U63" s="91">
        <v>3.5899999999999999E-3</v>
      </c>
      <c r="V63" s="91">
        <v>4.6449999999999998E-3</v>
      </c>
      <c r="W63" s="91">
        <v>6.2700000000000004E-3</v>
      </c>
      <c r="X63" s="91">
        <v>2.5400000000000002E-3</v>
      </c>
      <c r="Y63" s="91">
        <v>2.49E-3</v>
      </c>
      <c r="Z63" s="91">
        <v>2.9685E-2</v>
      </c>
      <c r="AA63" s="91">
        <v>2.2929999999999999E-2</v>
      </c>
      <c r="AB63" s="91">
        <v>1.5299999999999999E-2</v>
      </c>
      <c r="AC63" s="91">
        <v>1.333E-2</v>
      </c>
    </row>
    <row r="64" spans="1:29" ht="15.75" customHeight="1" x14ac:dyDescent="0.25">
      <c r="A64" s="164">
        <f>SUM(E64:AC64)</f>
        <v>0.37561499999999998</v>
      </c>
      <c r="B64" s="142">
        <v>62</v>
      </c>
      <c r="C64" s="64">
        <v>14</v>
      </c>
      <c r="D64" s="85">
        <v>2</v>
      </c>
      <c r="E64" s="86">
        <v>0</v>
      </c>
      <c r="F64" s="87">
        <v>0.13931499999999999</v>
      </c>
      <c r="G64" s="87">
        <v>0</v>
      </c>
      <c r="H64" s="87">
        <v>9.0499999999999999E-4</v>
      </c>
      <c r="I64" s="87">
        <v>8.5000000000000006E-5</v>
      </c>
      <c r="J64" s="87">
        <v>2.0285000000000001E-2</v>
      </c>
      <c r="K64" s="87">
        <v>1.4319999999999999E-2</v>
      </c>
      <c r="L64" s="87">
        <v>8.4799999999999997E-3</v>
      </c>
      <c r="M64" s="87">
        <v>1.9484999999999999E-2</v>
      </c>
      <c r="N64" s="87">
        <v>1.57E-3</v>
      </c>
      <c r="O64" s="87">
        <v>7.9000000000000008E-3</v>
      </c>
      <c r="P64" s="87">
        <v>4.5450000000000004E-3</v>
      </c>
      <c r="Q64" s="87">
        <v>1.856E-2</v>
      </c>
      <c r="R64" s="87">
        <v>2.5194999999999999E-2</v>
      </c>
      <c r="S64" s="87">
        <v>1.6590000000000001E-2</v>
      </c>
      <c r="T64" s="87">
        <v>6.6E-4</v>
      </c>
      <c r="U64" s="87">
        <v>4.4099999999999999E-3</v>
      </c>
      <c r="V64" s="87">
        <v>5.0749999999999997E-3</v>
      </c>
      <c r="W64" s="87">
        <v>4.4299999999999999E-3</v>
      </c>
      <c r="X64" s="87">
        <v>2.4099999999999998E-3</v>
      </c>
      <c r="Y64" s="87">
        <v>8.4000000000000003E-4</v>
      </c>
      <c r="Z64" s="87">
        <v>3.1945000000000001E-2</v>
      </c>
      <c r="AA64" s="87">
        <v>2.8539999999999999E-2</v>
      </c>
      <c r="AB64" s="87">
        <v>1.336E-2</v>
      </c>
      <c r="AC64" s="165">
        <v>6.7099999999999998E-3</v>
      </c>
    </row>
    <row r="65" spans="1:29" ht="15.75" customHeight="1" x14ac:dyDescent="0.25">
      <c r="A65" s="164">
        <f>SUM(E65:AC65)</f>
        <v>0.69750000000000001</v>
      </c>
      <c r="B65" s="144">
        <v>63</v>
      </c>
      <c r="C65" s="67">
        <v>15</v>
      </c>
      <c r="D65" s="89">
        <v>0</v>
      </c>
      <c r="E65" s="90">
        <v>0</v>
      </c>
      <c r="F65" s="91">
        <v>0.2944</v>
      </c>
      <c r="G65" s="91">
        <v>0</v>
      </c>
      <c r="H65" s="91">
        <v>3.8999999999999998E-3</v>
      </c>
      <c r="I65" s="91">
        <v>1.21E-2</v>
      </c>
      <c r="J65" s="91">
        <v>2.6599999999999999E-2</v>
      </c>
      <c r="K65" s="91">
        <v>2.4500000000000001E-2</v>
      </c>
      <c r="L65" s="91">
        <v>1.7299999999999999E-2</v>
      </c>
      <c r="M65" s="91">
        <v>2.9399999999999999E-2</v>
      </c>
      <c r="N65" s="91">
        <v>4.1000000000000003E-3</v>
      </c>
      <c r="O65" s="91">
        <v>1.2200000000000001E-2</v>
      </c>
      <c r="P65" s="91">
        <v>7.6E-3</v>
      </c>
      <c r="Q65" s="91">
        <v>4.9399999999999999E-2</v>
      </c>
      <c r="R65" s="91">
        <v>4.1200000000000001E-2</v>
      </c>
      <c r="S65" s="91">
        <v>2.5999999999999999E-2</v>
      </c>
      <c r="T65" s="91">
        <v>4.0000000000000001E-3</v>
      </c>
      <c r="U65" s="91">
        <v>6.3E-3</v>
      </c>
      <c r="V65" s="91">
        <v>1.77E-2</v>
      </c>
      <c r="W65" s="91">
        <v>1.1599999999999999E-2</v>
      </c>
      <c r="X65" s="91">
        <v>2.8E-3</v>
      </c>
      <c r="Y65" s="91">
        <v>2E-3</v>
      </c>
      <c r="Z65" s="91">
        <v>3.4000000000000002E-2</v>
      </c>
      <c r="AA65" s="91">
        <v>3.1699999999999999E-2</v>
      </c>
      <c r="AB65" s="91">
        <v>2.0199999999999999E-2</v>
      </c>
      <c r="AC65" s="91">
        <v>1.8499999999999999E-2</v>
      </c>
    </row>
    <row r="66" spans="1:29" ht="15.75" customHeight="1" x14ac:dyDescent="0.25">
      <c r="A66" s="164">
        <f>SUM(E66:AC66)</f>
        <v>0.36890439893470478</v>
      </c>
      <c r="B66" s="142">
        <v>64</v>
      </c>
      <c r="C66" s="64">
        <v>16</v>
      </c>
      <c r="D66" s="85">
        <v>0</v>
      </c>
      <c r="E66" s="86">
        <v>0</v>
      </c>
      <c r="F66" s="87">
        <v>0.13606391771512535</v>
      </c>
      <c r="G66" s="87">
        <v>0</v>
      </c>
      <c r="H66" s="87">
        <v>9.1835797593902107E-4</v>
      </c>
      <c r="I66" s="87">
        <v>3.1224171181926715E-4</v>
      </c>
      <c r="J66" s="87">
        <v>9.6794930663972809E-3</v>
      </c>
      <c r="K66" s="87">
        <v>9.6243915878409404E-3</v>
      </c>
      <c r="L66" s="87">
        <v>1.9285517494719441E-3</v>
      </c>
      <c r="M66" s="87">
        <v>1.0983561392230692E-2</v>
      </c>
      <c r="N66" s="87">
        <v>4.2244466893194966E-4</v>
      </c>
      <c r="O66" s="87">
        <v>4.4815869225824229E-3</v>
      </c>
      <c r="P66" s="87">
        <v>1.3040683258334098E-3</v>
      </c>
      <c r="Q66" s="87">
        <v>3.5907796859215725E-2</v>
      </c>
      <c r="R66" s="87">
        <v>3.9673064560565706E-2</v>
      </c>
      <c r="S66" s="87">
        <v>1.4877399210212141E-2</v>
      </c>
      <c r="T66" s="87">
        <v>3.838736339425108E-3</v>
      </c>
      <c r="U66" s="87">
        <v>6.079529800716319E-3</v>
      </c>
      <c r="V66" s="87">
        <v>5.8774910460097345E-3</v>
      </c>
      <c r="W66" s="87">
        <v>2.9020112039673065E-3</v>
      </c>
      <c r="X66" s="87">
        <v>1.1020295711268253E-3</v>
      </c>
      <c r="Y66" s="87">
        <v>2.571402332629259E-4</v>
      </c>
      <c r="Z66" s="87">
        <v>3.017724308935623E-2</v>
      </c>
      <c r="AA66" s="87">
        <v>3.6697584718523281E-2</v>
      </c>
      <c r="AB66" s="87">
        <v>9.9366332996602084E-3</v>
      </c>
      <c r="AC66" s="165">
        <v>5.8591238864909544E-3</v>
      </c>
    </row>
    <row r="67" spans="1:29" ht="15.75" customHeight="1" x14ac:dyDescent="0.25">
      <c r="A67" s="164">
        <f>SUM(E67:AC67)</f>
        <v>0.39403830107449811</v>
      </c>
      <c r="B67" s="144">
        <v>65</v>
      </c>
      <c r="C67" s="67">
        <v>16</v>
      </c>
      <c r="D67" s="89">
        <v>1</v>
      </c>
      <c r="E67" s="90">
        <v>0</v>
      </c>
      <c r="F67" s="91">
        <v>0.19678930313749379</v>
      </c>
      <c r="G67" s="91">
        <v>0</v>
      </c>
      <c r="H67" s="91">
        <v>9.5931854597203952E-4</v>
      </c>
      <c r="I67" s="91">
        <v>5.3443359764931118E-4</v>
      </c>
      <c r="J67" s="91">
        <v>1.3834868208879584E-2</v>
      </c>
      <c r="K67" s="91">
        <v>1.2153757160335198E-2</v>
      </c>
      <c r="L67" s="91">
        <v>2.8421219675756476E-3</v>
      </c>
      <c r="M67" s="91">
        <v>9.9986178441440112E-3</v>
      </c>
      <c r="N67" s="91">
        <v>1.0402002590262456E-3</v>
      </c>
      <c r="O67" s="91">
        <v>5.5224805090428822E-3</v>
      </c>
      <c r="P67" s="91">
        <v>1.526514356504067E-3</v>
      </c>
      <c r="Q67" s="91">
        <v>2.6059268890743139E-2</v>
      </c>
      <c r="R67" s="91">
        <v>2.1788919205311574E-2</v>
      </c>
      <c r="S67" s="91">
        <v>1.6755824251204268E-2</v>
      </c>
      <c r="T67" s="91">
        <v>3.2035301284381126E-3</v>
      </c>
      <c r="U67" s="91">
        <v>2.2411401250083183E-3</v>
      </c>
      <c r="V67" s="91">
        <v>3.4400323526852217E-3</v>
      </c>
      <c r="W67" s="91">
        <v>4.0563714825413242E-3</v>
      </c>
      <c r="X67" s="91">
        <v>7.248639600301003E-4</v>
      </c>
      <c r="Y67" s="91">
        <v>6.1736294900868705E-4</v>
      </c>
      <c r="Z67" s="91">
        <v>2.6266080359565288E-2</v>
      </c>
      <c r="AA67" s="91">
        <v>2.9006844231035028E-2</v>
      </c>
      <c r="AB67" s="91">
        <v>7.3080211111509266E-3</v>
      </c>
      <c r="AC67" s="91">
        <v>7.3684264411534349E-3</v>
      </c>
    </row>
    <row r="68" spans="1:29" ht="15.75" customHeight="1" x14ac:dyDescent="0.25">
      <c r="A68" s="164">
        <f>SUM(E68:AC68)</f>
        <v>0.3719732865723987</v>
      </c>
      <c r="B68" s="142">
        <v>66</v>
      </c>
      <c r="C68" s="64">
        <v>16</v>
      </c>
      <c r="D68" s="85">
        <v>2</v>
      </c>
      <c r="E68" s="86">
        <v>0</v>
      </c>
      <c r="F68" s="87">
        <v>0.14587919262769092</v>
      </c>
      <c r="G68" s="87">
        <v>0</v>
      </c>
      <c r="H68" s="87">
        <v>1.8281535648994515E-3</v>
      </c>
      <c r="I68" s="87">
        <v>6.7156661567734956E-4</v>
      </c>
      <c r="J68" s="87">
        <v>1.1827034287206656E-2</v>
      </c>
      <c r="K68" s="87">
        <v>1.0968921389396709E-2</v>
      </c>
      <c r="L68" s="87">
        <v>3.9547811812110584E-3</v>
      </c>
      <c r="M68" s="87">
        <v>1.8729246726112748E-2</v>
      </c>
      <c r="N68" s="87">
        <v>7.8349438495690785E-4</v>
      </c>
      <c r="O68" s="87">
        <v>5.1859866432861996E-3</v>
      </c>
      <c r="P68" s="87">
        <v>1.6416072827668544E-3</v>
      </c>
      <c r="Q68" s="87">
        <v>2.8653508935566913E-2</v>
      </c>
      <c r="R68" s="87">
        <v>3.8167369324329369E-2</v>
      </c>
      <c r="S68" s="87">
        <v>1.869193746968623E-2</v>
      </c>
      <c r="T68" s="87">
        <v>3.2832145655337088E-3</v>
      </c>
      <c r="U68" s="87">
        <v>4.7755848225944858E-3</v>
      </c>
      <c r="V68" s="87">
        <v>9.4019326194828938E-3</v>
      </c>
      <c r="W68" s="87">
        <v>3.0966682834011119E-3</v>
      </c>
      <c r="X68" s="87">
        <v>1.4177517442077378E-3</v>
      </c>
      <c r="Y68" s="87">
        <v>3.3578330783867478E-4</v>
      </c>
      <c r="Z68" s="87">
        <v>2.1303585419542588E-2</v>
      </c>
      <c r="AA68" s="87">
        <v>3.1414393911129351E-2</v>
      </c>
      <c r="AB68" s="87">
        <v>6.6037383874939376E-3</v>
      </c>
      <c r="AC68" s="165">
        <v>3.3578330783867478E-3</v>
      </c>
    </row>
    <row r="69" spans="1:29" ht="15.75" customHeight="1" x14ac:dyDescent="0.25">
      <c r="A69" s="164">
        <f>SUM(E69:AC69)</f>
        <v>0.3824406259310339</v>
      </c>
      <c r="B69" s="144">
        <v>67</v>
      </c>
      <c r="C69" s="67">
        <v>16</v>
      </c>
      <c r="D69" s="89">
        <v>3</v>
      </c>
      <c r="E69" s="90">
        <v>0</v>
      </c>
      <c r="F69" s="91">
        <v>0.18831696686653684</v>
      </c>
      <c r="G69" s="91">
        <v>0</v>
      </c>
      <c r="H69" s="91">
        <v>1.0486771672497035E-3</v>
      </c>
      <c r="I69" s="91">
        <v>8.8688689873704933E-4</v>
      </c>
      <c r="J69" s="91">
        <v>1.347397248381604E-2</v>
      </c>
      <c r="K69" s="91">
        <v>1.2260545469971134E-2</v>
      </c>
      <c r="L69" s="91">
        <v>2.7968012880083817E-3</v>
      </c>
      <c r="M69" s="91">
        <v>1.1466392017820607E-2</v>
      </c>
      <c r="N69" s="91">
        <v>9.1056352339743778E-4</v>
      </c>
      <c r="O69" s="91">
        <v>5.5857103677966332E-3</v>
      </c>
      <c r="P69" s="91">
        <v>1.2933356220737172E-3</v>
      </c>
      <c r="Q69" s="91">
        <v>2.4901889986563515E-2</v>
      </c>
      <c r="R69" s="91">
        <v>2.1793346473860019E-2</v>
      </c>
      <c r="S69" s="91">
        <v>1.6838026237646228E-2</v>
      </c>
      <c r="T69" s="91">
        <v>3.3078217702617648E-3</v>
      </c>
      <c r="U69" s="91">
        <v>2.3272148989106779E-3</v>
      </c>
      <c r="V69" s="91">
        <v>3.9352523237620582E-3</v>
      </c>
      <c r="W69" s="91">
        <v>3.2525763127208584E-3</v>
      </c>
      <c r="X69" s="91">
        <v>1.019081386424218E-3</v>
      </c>
      <c r="Y69" s="91">
        <v>6.5603980829826239E-4</v>
      </c>
      <c r="Z69" s="91">
        <v>2.4935431871499065E-2</v>
      </c>
      <c r="AA69" s="91">
        <v>2.7939403625285845E-2</v>
      </c>
      <c r="AB69" s="91">
        <v>6.5495462966799452E-3</v>
      </c>
      <c r="AC69" s="91">
        <v>6.9451432337139353E-3</v>
      </c>
    </row>
    <row r="70" spans="1:29" ht="15.75" customHeight="1" x14ac:dyDescent="0.25">
      <c r="A70" s="164">
        <f>SUM(E70:AC70)</f>
        <v>0.3722495465416642</v>
      </c>
      <c r="B70" s="142">
        <v>68</v>
      </c>
      <c r="C70" s="64">
        <v>16</v>
      </c>
      <c r="D70" s="85">
        <v>4</v>
      </c>
      <c r="E70" s="86">
        <v>0</v>
      </c>
      <c r="F70" s="87">
        <v>0.17723339983485739</v>
      </c>
      <c r="G70" s="87">
        <v>0</v>
      </c>
      <c r="H70" s="87">
        <v>7.5134755337644815E-4</v>
      </c>
      <c r="I70" s="87">
        <v>3.6413430914489979E-4</v>
      </c>
      <c r="J70" s="87">
        <v>1.301395506274906E-2</v>
      </c>
      <c r="K70" s="87">
        <v>1.2720767109611265E-2</v>
      </c>
      <c r="L70" s="87">
        <v>2.2796859213367318E-3</v>
      </c>
      <c r="M70" s="87">
        <v>1.1452280455219174E-2</v>
      </c>
      <c r="N70" s="87">
        <v>5.3508938386081519E-4</v>
      </c>
      <c r="O70" s="87">
        <v>5.2030176989788851E-3</v>
      </c>
      <c r="P70" s="87">
        <v>1.0958220289290178E-3</v>
      </c>
      <c r="Q70" s="87">
        <v>2.4784211956939837E-2</v>
      </c>
      <c r="R70" s="87">
        <v>2.1310404838712434E-2</v>
      </c>
      <c r="S70" s="87">
        <v>1.6751032996038973E-2</v>
      </c>
      <c r="T70" s="87">
        <v>3.2584037240853477E-3</v>
      </c>
      <c r="U70" s="87">
        <v>3.1515568023879003E-3</v>
      </c>
      <c r="V70" s="87">
        <v>3.4926121764461515E-3</v>
      </c>
      <c r="W70" s="87">
        <v>3.23361523825154E-3</v>
      </c>
      <c r="X70" s="87">
        <v>7.624596332329827E-4</v>
      </c>
      <c r="Y70" s="87">
        <v>4.7440033233666522E-4</v>
      </c>
      <c r="Z70" s="87">
        <v>2.7026287761839067E-2</v>
      </c>
      <c r="AA70" s="87">
        <v>2.9869270654364739E-2</v>
      </c>
      <c r="AB70" s="87">
        <v>6.8330743363951389E-3</v>
      </c>
      <c r="AC70" s="165">
        <v>6.652716732569848E-3</v>
      </c>
    </row>
    <row r="71" spans="1:29" ht="15.75" customHeight="1" x14ac:dyDescent="0.25">
      <c r="A71" s="164">
        <f>SUM(E71:AC71)</f>
        <v>0.11894685866202823</v>
      </c>
      <c r="B71" s="144">
        <v>69</v>
      </c>
      <c r="C71" s="67">
        <v>17</v>
      </c>
      <c r="D71" s="89">
        <v>0</v>
      </c>
      <c r="E71" s="90">
        <v>0</v>
      </c>
      <c r="F71" s="91">
        <v>4.387298261565678E-2</v>
      </c>
      <c r="G71" s="91">
        <v>0</v>
      </c>
      <c r="H71" s="91">
        <v>3.3207159305416917E-4</v>
      </c>
      <c r="I71" s="91">
        <v>1.1859699751934614E-4</v>
      </c>
      <c r="J71" s="91">
        <v>3.8880049020092308E-3</v>
      </c>
      <c r="K71" s="91">
        <v>2.9965508039888123E-3</v>
      </c>
      <c r="L71" s="91">
        <v>3.7753377543658521E-4</v>
      </c>
      <c r="M71" s="91">
        <v>2.6605259776839984E-3</v>
      </c>
      <c r="N71" s="91">
        <v>4.5659844044948261E-4</v>
      </c>
      <c r="O71" s="91">
        <v>1.7117499975292292E-3</v>
      </c>
      <c r="P71" s="91">
        <v>4.1904272456835633E-4</v>
      </c>
      <c r="Q71" s="91">
        <v>8.7702479665556464E-3</v>
      </c>
      <c r="R71" s="91">
        <v>8.6536275856616222E-3</v>
      </c>
      <c r="S71" s="91">
        <v>7.7048516055068543E-3</v>
      </c>
      <c r="T71" s="91">
        <v>2.0833539230898472E-3</v>
      </c>
      <c r="U71" s="91">
        <v>1.334216222092644E-3</v>
      </c>
      <c r="V71" s="91">
        <v>2.4351916823972405E-3</v>
      </c>
      <c r="W71" s="91">
        <v>1.0436535781702459E-3</v>
      </c>
      <c r="X71" s="91">
        <v>7.3332476799462356E-4</v>
      </c>
      <c r="Y71" s="91">
        <v>1.4231639702321535E-4</v>
      </c>
      <c r="Z71" s="91">
        <v>1.043653578170246E-2</v>
      </c>
      <c r="AA71" s="91">
        <v>1.3118804542265005E-2</v>
      </c>
      <c r="AB71" s="91">
        <v>3.3286223970429817E-3</v>
      </c>
      <c r="AC71" s="91">
        <v>2.3284543846298291E-3</v>
      </c>
    </row>
    <row r="72" spans="1:29" ht="15.75" customHeight="1" x14ac:dyDescent="0.25">
      <c r="A72" s="164">
        <f>SUM(E72:AC72)</f>
        <v>0.15073514081511816</v>
      </c>
      <c r="B72" s="142">
        <v>70</v>
      </c>
      <c r="C72" s="64">
        <v>17</v>
      </c>
      <c r="D72" s="85">
        <v>1</v>
      </c>
      <c r="E72" s="86">
        <v>0</v>
      </c>
      <c r="F72" s="87">
        <v>5.8105174201547281E-2</v>
      </c>
      <c r="G72" s="87">
        <v>0</v>
      </c>
      <c r="H72" s="87">
        <v>3.947437918199079E-4</v>
      </c>
      <c r="I72" s="87">
        <v>3.8918402010413452E-5</v>
      </c>
      <c r="J72" s="87">
        <v>4.5187044619947906E-3</v>
      </c>
      <c r="K72" s="87">
        <v>4.3908297125320036E-3</v>
      </c>
      <c r="L72" s="87">
        <v>5.2678837006952498E-4</v>
      </c>
      <c r="M72" s="87">
        <v>2.6339418503476247E-3</v>
      </c>
      <c r="N72" s="87">
        <v>2.1808204555120968E-3</v>
      </c>
      <c r="O72" s="87">
        <v>3.6499901314052045E-3</v>
      </c>
      <c r="P72" s="87">
        <v>6.0045534530352184E-4</v>
      </c>
      <c r="Q72" s="87">
        <v>1.1414211332482688E-2</v>
      </c>
      <c r="R72" s="87">
        <v>9.4446622021699782E-3</v>
      </c>
      <c r="S72" s="87">
        <v>9.6698329566587988E-3</v>
      </c>
      <c r="T72" s="87">
        <v>1.3246156112830007E-3</v>
      </c>
      <c r="U72" s="87">
        <v>2.3907018377825407E-3</v>
      </c>
      <c r="V72" s="87">
        <v>1.0563566259969366E-3</v>
      </c>
      <c r="W72" s="87">
        <v>1.0327275962048999E-3</v>
      </c>
      <c r="X72" s="87">
        <v>1.0424571967075033E-3</v>
      </c>
      <c r="Y72" s="87">
        <v>2.5157967013874412E-4</v>
      </c>
      <c r="Z72" s="87">
        <v>1.1718608833921279E-2</v>
      </c>
      <c r="AA72" s="87">
        <v>1.495439597250137E-2</v>
      </c>
      <c r="AB72" s="87">
        <v>4.6312898392392009E-3</v>
      </c>
      <c r="AC72" s="165">
        <v>4.763334417488818E-3</v>
      </c>
    </row>
    <row r="73" spans="1:29" ht="15.75" customHeight="1" x14ac:dyDescent="0.25">
      <c r="A73" s="164">
        <f>SUM(E73:AC73)</f>
        <v>0.39792843691148777</v>
      </c>
      <c r="B73" s="144">
        <v>71</v>
      </c>
      <c r="C73" s="67">
        <v>17</v>
      </c>
      <c r="D73" s="89">
        <v>2</v>
      </c>
      <c r="E73" s="90">
        <v>0</v>
      </c>
      <c r="F73" s="91">
        <v>0.18173258003766479</v>
      </c>
      <c r="G73" s="91">
        <v>0</v>
      </c>
      <c r="H73" s="91">
        <v>6.2774639045825491E-4</v>
      </c>
      <c r="I73" s="91">
        <v>3.1387319522912746E-4</v>
      </c>
      <c r="J73" s="91">
        <v>1.487758945386064E-2</v>
      </c>
      <c r="K73" s="91">
        <v>1.5128688010043943E-2</v>
      </c>
      <c r="L73" s="91">
        <v>1.0671688637790332E-3</v>
      </c>
      <c r="M73" s="91">
        <v>6.3402385436283739E-3</v>
      </c>
      <c r="N73" s="91">
        <v>1.0043942247332078E-3</v>
      </c>
      <c r="O73" s="91">
        <v>5.5869428750784681E-3</v>
      </c>
      <c r="P73" s="91">
        <v>1.3810420590081606E-3</v>
      </c>
      <c r="Q73" s="91">
        <v>2.4105461393596987E-2</v>
      </c>
      <c r="R73" s="91">
        <v>3.0822347771500315E-2</v>
      </c>
      <c r="S73" s="91">
        <v>2.3038292529817955E-2</v>
      </c>
      <c r="T73" s="91">
        <v>3.6409290646578782E-3</v>
      </c>
      <c r="U73" s="91">
        <v>6.3402385436283739E-3</v>
      </c>
      <c r="V73" s="91">
        <v>2.8876333961079725E-3</v>
      </c>
      <c r="W73" s="91">
        <v>3.1387319522912741E-3</v>
      </c>
      <c r="X73" s="91">
        <v>7.5329566854990583E-4</v>
      </c>
      <c r="Y73" s="91">
        <v>4.3942247332077843E-4</v>
      </c>
      <c r="Z73" s="91">
        <v>3.0508474576271188E-2</v>
      </c>
      <c r="AA73" s="91">
        <v>3.2015065913370999E-2</v>
      </c>
      <c r="AB73" s="91">
        <v>7.3446327683615821E-3</v>
      </c>
      <c r="AC73" s="91">
        <v>4.8336472065285624E-3</v>
      </c>
    </row>
    <row r="74" spans="1:29" ht="15.75" customHeight="1" x14ac:dyDescent="0.25">
      <c r="A74" s="164">
        <f>SUM(E74:AC74)</f>
        <v>0.12737042641621124</v>
      </c>
      <c r="B74" s="142">
        <v>72</v>
      </c>
      <c r="C74" s="64">
        <v>17</v>
      </c>
      <c r="D74" s="85">
        <v>3</v>
      </c>
      <c r="E74" s="86">
        <v>0</v>
      </c>
      <c r="F74" s="87">
        <v>4.6943718396051409E-2</v>
      </c>
      <c r="G74" s="87">
        <v>0</v>
      </c>
      <c r="H74" s="87">
        <v>6.0029264266329833E-4</v>
      </c>
      <c r="I74" s="87">
        <v>1.6674795629536066E-4</v>
      </c>
      <c r="J74" s="87">
        <v>3.8206125486174511E-3</v>
      </c>
      <c r="K74" s="87">
        <v>3.8935647794966712E-3</v>
      </c>
      <c r="L74" s="87">
        <v>5.3776215905253807E-4</v>
      </c>
      <c r="M74" s="87">
        <v>2.7242447359754549E-3</v>
      </c>
      <c r="N74" s="87">
        <v>6.7949792190359463E-4</v>
      </c>
      <c r="O74" s="87">
        <v>3.1411146267138561E-3</v>
      </c>
      <c r="P74" s="87">
        <v>4.5021948199747375E-4</v>
      </c>
      <c r="Q74" s="87">
        <v>9.2524272249388251E-3</v>
      </c>
      <c r="R74" s="87">
        <v>9.0085583388568591E-3</v>
      </c>
      <c r="S74" s="87">
        <v>8.3915909005640252E-3</v>
      </c>
      <c r="T74" s="87">
        <v>1.5153220528340899E-3</v>
      </c>
      <c r="U74" s="87">
        <v>1.7946248796288191E-3</v>
      </c>
      <c r="V74" s="87">
        <v>3.7372385704697707E-3</v>
      </c>
      <c r="W74" s="87">
        <v>1.1922478875118286E-3</v>
      </c>
      <c r="X74" s="87">
        <v>6.8783531971836271E-4</v>
      </c>
      <c r="Y74" s="87">
        <v>2.021818970081248E-4</v>
      </c>
      <c r="Z74" s="87">
        <v>9.6818032123993786E-3</v>
      </c>
      <c r="AA74" s="87">
        <v>1.223721564262578E-2</v>
      </c>
      <c r="AB74" s="87">
        <v>3.2182355565004606E-3</v>
      </c>
      <c r="AC74" s="165">
        <v>3.4933696843878056E-3</v>
      </c>
    </row>
    <row r="75" spans="1:29" ht="15.75" customHeight="1" x14ac:dyDescent="0.25">
      <c r="A75" s="164">
        <f>SUM(E75:AC75)</f>
        <v>0.14486206873325955</v>
      </c>
      <c r="B75" s="144">
        <v>73</v>
      </c>
      <c r="C75" s="67">
        <v>17</v>
      </c>
      <c r="D75" s="89">
        <v>4</v>
      </c>
      <c r="E75" s="90">
        <v>0</v>
      </c>
      <c r="F75" s="91">
        <v>5.5626028562896973E-2</v>
      </c>
      <c r="G75" s="91">
        <v>0</v>
      </c>
      <c r="H75" s="91">
        <v>2.6941893072116713E-4</v>
      </c>
      <c r="I75" s="91">
        <v>3.3677366340145891E-5</v>
      </c>
      <c r="J75" s="91">
        <v>4.0727161694016434E-3</v>
      </c>
      <c r="K75" s="91">
        <v>4.18048374169011E-3</v>
      </c>
      <c r="L75" s="91">
        <v>4.7372828651805221E-4</v>
      </c>
      <c r="M75" s="91">
        <v>2.2361771249856869E-3</v>
      </c>
      <c r="N75" s="91">
        <v>2.5235573177549322E-3</v>
      </c>
      <c r="O75" s="91">
        <v>3.4418268399629098E-3</v>
      </c>
      <c r="P75" s="91">
        <v>4.378057624218966E-4</v>
      </c>
      <c r="Q75" s="91">
        <v>1.1308859617020991E-2</v>
      </c>
      <c r="R75" s="91">
        <v>9.2725015323201678E-3</v>
      </c>
      <c r="S75" s="91">
        <v>8.7201927243417757E-3</v>
      </c>
      <c r="T75" s="91">
        <v>1.8320487289039365E-3</v>
      </c>
      <c r="U75" s="91">
        <v>2.4045639566864165E-3</v>
      </c>
      <c r="V75" s="91">
        <v>7.6559879479931657E-4</v>
      </c>
      <c r="W75" s="91">
        <v>1.1854432951731353E-3</v>
      </c>
      <c r="X75" s="91">
        <v>9.721533083522114E-4</v>
      </c>
      <c r="Y75" s="91">
        <v>2.8064471950121575E-4</v>
      </c>
      <c r="Z75" s="91">
        <v>1.2128342197964539E-2</v>
      </c>
      <c r="AA75" s="91">
        <v>1.4023255344036749E-2</v>
      </c>
      <c r="AB75" s="91">
        <v>4.4790897232394036E-3</v>
      </c>
      <c r="AC75" s="91">
        <v>4.1939546882261685E-3</v>
      </c>
    </row>
    <row r="76" spans="1:29" ht="15.75" customHeight="1" x14ac:dyDescent="0.25">
      <c r="A76" s="164">
        <f>SUM(E76:AC76)</f>
        <v>0.25402836879432628</v>
      </c>
      <c r="B76" s="142">
        <v>74</v>
      </c>
      <c r="C76" s="64">
        <v>18</v>
      </c>
      <c r="D76" s="85">
        <v>0</v>
      </c>
      <c r="E76" s="86">
        <v>0</v>
      </c>
      <c r="F76" s="87">
        <v>9.0432624113475177E-2</v>
      </c>
      <c r="G76" s="87">
        <v>0</v>
      </c>
      <c r="H76" s="87">
        <v>3.1205673758865249E-3</v>
      </c>
      <c r="I76" s="87">
        <v>8.7943262411347518E-4</v>
      </c>
      <c r="J76" s="87">
        <v>1.0425531914893617E-2</v>
      </c>
      <c r="K76" s="87">
        <v>9.0425531914893609E-3</v>
      </c>
      <c r="L76" s="87">
        <v>7.3758865248226948E-3</v>
      </c>
      <c r="M76" s="87">
        <v>1.2276595744680851E-2</v>
      </c>
      <c r="N76" s="87">
        <v>3.1205673758865249E-4</v>
      </c>
      <c r="O76" s="87">
        <v>2.7021276595744679E-3</v>
      </c>
      <c r="P76" s="87">
        <v>6.4539007092198587E-4</v>
      </c>
      <c r="Q76" s="87">
        <v>1.6617021276595745E-2</v>
      </c>
      <c r="R76" s="87">
        <v>1.3425531914893617E-2</v>
      </c>
      <c r="S76" s="87">
        <v>4.4539007092198584E-3</v>
      </c>
      <c r="T76" s="87">
        <v>4.9574468085106385E-3</v>
      </c>
      <c r="U76" s="87">
        <v>5.7092198581560286E-3</v>
      </c>
      <c r="V76" s="87">
        <v>1.2787234042553192E-2</v>
      </c>
      <c r="W76" s="87">
        <v>1E-3</v>
      </c>
      <c r="X76" s="87">
        <v>1.4893617021276596E-4</v>
      </c>
      <c r="Y76" s="87">
        <v>2.1276595744680852E-5</v>
      </c>
      <c r="Z76" s="87">
        <v>2.6773049645390071E-2</v>
      </c>
      <c r="AA76" s="87">
        <v>2.7113475177304964E-2</v>
      </c>
      <c r="AB76" s="87">
        <v>2.5177304964539007E-3</v>
      </c>
      <c r="AC76" s="165">
        <v>1.2907801418439717E-3</v>
      </c>
    </row>
    <row r="77" spans="1:29" ht="15.75" customHeight="1" x14ac:dyDescent="0.25">
      <c r="A77" s="164">
        <f>SUM(E77:AC77)</f>
        <v>0.20580141843971633</v>
      </c>
      <c r="B77" s="144">
        <v>75</v>
      </c>
      <c r="C77" s="67">
        <v>18</v>
      </c>
      <c r="D77" s="89">
        <v>1</v>
      </c>
      <c r="E77" s="90">
        <v>0</v>
      </c>
      <c r="F77" s="91">
        <v>6.8368794326241128E-2</v>
      </c>
      <c r="G77" s="91">
        <v>0</v>
      </c>
      <c r="H77" s="91">
        <v>1.5815602836879432E-3</v>
      </c>
      <c r="I77" s="91">
        <v>4.6099290780141842E-4</v>
      </c>
      <c r="J77" s="91">
        <v>8.7304964539007095E-3</v>
      </c>
      <c r="K77" s="91">
        <v>5.5177304964539008E-3</v>
      </c>
      <c r="L77" s="91">
        <v>2.6950354609929076E-3</v>
      </c>
      <c r="M77" s="91">
        <v>5.9007092198581556E-3</v>
      </c>
      <c r="N77" s="91">
        <v>4.6099290780141842E-4</v>
      </c>
      <c r="O77" s="91">
        <v>2.7304964539007093E-3</v>
      </c>
      <c r="P77" s="91">
        <v>7.2340425531914894E-4</v>
      </c>
      <c r="Q77" s="91">
        <v>1.7219858156028368E-2</v>
      </c>
      <c r="R77" s="91">
        <v>1.3567375886524822E-2</v>
      </c>
      <c r="S77" s="91">
        <v>3.3262411347517729E-3</v>
      </c>
      <c r="T77" s="91">
        <v>4.7588652482269504E-3</v>
      </c>
      <c r="U77" s="91">
        <v>4.8226950354609928E-3</v>
      </c>
      <c r="V77" s="91">
        <v>7.3900709219858153E-3</v>
      </c>
      <c r="W77" s="91">
        <v>7.5177304964539008E-4</v>
      </c>
      <c r="X77" s="91">
        <v>1.8439716312056736E-4</v>
      </c>
      <c r="Y77" s="91">
        <v>4.2553191489361704E-5</v>
      </c>
      <c r="Z77" s="91">
        <v>2.6567375886524823E-2</v>
      </c>
      <c r="AA77" s="91">
        <v>2.5106382978723404E-2</v>
      </c>
      <c r="AB77" s="91">
        <v>3.0921985815602839E-3</v>
      </c>
      <c r="AC77" s="91">
        <v>1.8014184397163121E-3</v>
      </c>
    </row>
    <row r="78" spans="1:29" ht="15.75" customHeight="1" x14ac:dyDescent="0.25">
      <c r="A78" s="164">
        <f>SUM(E78:AC78)</f>
        <v>0.31531914893617019</v>
      </c>
      <c r="B78" s="142">
        <v>76</v>
      </c>
      <c r="C78" s="64">
        <v>18</v>
      </c>
      <c r="D78" s="85">
        <v>2</v>
      </c>
      <c r="E78" s="86">
        <v>0</v>
      </c>
      <c r="F78" s="87">
        <v>0.1438723404255319</v>
      </c>
      <c r="G78" s="87">
        <v>0</v>
      </c>
      <c r="H78" s="87">
        <v>2.6524822695035461E-3</v>
      </c>
      <c r="I78" s="87">
        <v>5.0354609929078014E-4</v>
      </c>
      <c r="J78" s="87">
        <v>1.6141843971631206E-2</v>
      </c>
      <c r="K78" s="87">
        <v>1.4340425531914894E-2</v>
      </c>
      <c r="L78" s="87">
        <v>5.1205673758865245E-3</v>
      </c>
      <c r="M78" s="87">
        <v>1.0758865248226951E-2</v>
      </c>
      <c r="N78" s="87">
        <v>5.1773049645390066E-4</v>
      </c>
      <c r="O78" s="87">
        <v>2.9574468085106385E-3</v>
      </c>
      <c r="P78" s="87">
        <v>6.8794326241134753E-4</v>
      </c>
      <c r="Q78" s="87">
        <v>1.6553191489361702E-2</v>
      </c>
      <c r="R78" s="87">
        <v>1.175177304964539E-2</v>
      </c>
      <c r="S78" s="87">
        <v>5.6879432624113479E-3</v>
      </c>
      <c r="T78" s="87">
        <v>4.6241134751773046E-3</v>
      </c>
      <c r="U78" s="87">
        <v>5.2340425531914895E-3</v>
      </c>
      <c r="V78" s="87">
        <v>1.0049645390070921E-2</v>
      </c>
      <c r="W78" s="87">
        <v>7.3049645390070919E-4</v>
      </c>
      <c r="X78" s="87">
        <v>9.9290780141843968E-5</v>
      </c>
      <c r="Y78" s="87">
        <v>3.5460992907801418E-5</v>
      </c>
      <c r="Z78" s="87">
        <v>3.0624113475177305E-2</v>
      </c>
      <c r="AA78" s="87">
        <v>2.7787234042553191E-2</v>
      </c>
      <c r="AB78" s="87">
        <v>2.8510638297872342E-3</v>
      </c>
      <c r="AC78" s="165">
        <v>1.7375886524822696E-3</v>
      </c>
    </row>
    <row r="79" spans="1:29" ht="15.75" customHeight="1" x14ac:dyDescent="0.25">
      <c r="A79" s="164">
        <f>SUM(E79:AC79)</f>
        <v>0.584695035460993</v>
      </c>
      <c r="B79" s="144">
        <v>77</v>
      </c>
      <c r="C79" s="67">
        <v>18</v>
      </c>
      <c r="D79" s="89">
        <v>3</v>
      </c>
      <c r="E79" s="90">
        <v>0</v>
      </c>
      <c r="F79" s="91">
        <v>0.30695035460992909</v>
      </c>
      <c r="G79" s="91">
        <v>0</v>
      </c>
      <c r="H79" s="91">
        <v>8.241134751773049E-3</v>
      </c>
      <c r="I79" s="91">
        <v>3.5460992907801418E-5</v>
      </c>
      <c r="J79" s="91">
        <v>3.8851063829787237E-2</v>
      </c>
      <c r="K79" s="91">
        <v>2.5843971631205675E-2</v>
      </c>
      <c r="L79" s="91">
        <v>7.1418439716312053E-3</v>
      </c>
      <c r="M79" s="91">
        <v>2.7709219858156029E-2</v>
      </c>
      <c r="N79" s="91">
        <v>6.2411347517730498E-4</v>
      </c>
      <c r="O79" s="91">
        <v>3.7801418439716312E-3</v>
      </c>
      <c r="P79" s="91">
        <v>8.1560283687943263E-4</v>
      </c>
      <c r="Q79" s="91">
        <v>3.431205673758865E-2</v>
      </c>
      <c r="R79" s="91">
        <v>1.3319148936170212E-2</v>
      </c>
      <c r="S79" s="91">
        <v>8.9432624113475172E-3</v>
      </c>
      <c r="T79" s="91">
        <v>3.4184397163120567E-3</v>
      </c>
      <c r="U79" s="91">
        <v>5.6737588652482273E-3</v>
      </c>
      <c r="V79" s="91">
        <v>1.8432624113475179E-2</v>
      </c>
      <c r="W79" s="91">
        <v>3.4751773049645389E-4</v>
      </c>
      <c r="X79" s="91">
        <v>4.6099290780141842E-4</v>
      </c>
      <c r="Y79" s="91">
        <v>9.9290780141843968E-5</v>
      </c>
      <c r="Z79" s="91">
        <v>3.9489361702127662E-2</v>
      </c>
      <c r="AA79" s="91">
        <v>2.948936170212766E-2</v>
      </c>
      <c r="AB79" s="91">
        <v>6.5035460992907803E-3</v>
      </c>
      <c r="AC79" s="91">
        <v>4.2127659574468087E-3</v>
      </c>
    </row>
    <row r="80" spans="1:29" ht="15.75" customHeight="1" x14ac:dyDescent="0.25">
      <c r="A80" s="164">
        <f>SUM(E80:AC80)</f>
        <v>0.26486666666666669</v>
      </c>
      <c r="B80" s="142">
        <v>78</v>
      </c>
      <c r="C80" s="64">
        <v>18</v>
      </c>
      <c r="D80" s="85">
        <v>4</v>
      </c>
      <c r="E80" s="86">
        <v>0</v>
      </c>
      <c r="F80" s="87">
        <v>0.11066190476190477</v>
      </c>
      <c r="G80" s="87">
        <v>0</v>
      </c>
      <c r="H80" s="87">
        <v>1.2619047619047618E-3</v>
      </c>
      <c r="I80" s="87">
        <v>3.8571428571428573E-4</v>
      </c>
      <c r="J80" s="87">
        <v>1.4785714285714286E-2</v>
      </c>
      <c r="K80" s="87">
        <v>1.0257142857142857E-2</v>
      </c>
      <c r="L80" s="87">
        <v>2.157142857142857E-3</v>
      </c>
      <c r="M80" s="87">
        <v>4.7190476190476192E-3</v>
      </c>
      <c r="N80" s="87">
        <v>5.5238095238095242E-4</v>
      </c>
      <c r="O80" s="87">
        <v>3.1761904761904761E-3</v>
      </c>
      <c r="P80" s="87">
        <v>6.8095238095238094E-4</v>
      </c>
      <c r="Q80" s="87">
        <v>1.7490476190476192E-2</v>
      </c>
      <c r="R80" s="87">
        <v>1.2795238095238096E-2</v>
      </c>
      <c r="S80" s="87">
        <v>4.5476190476190477E-3</v>
      </c>
      <c r="T80" s="87">
        <v>4.5523809523809527E-3</v>
      </c>
      <c r="U80" s="87">
        <v>5.0380952380952382E-3</v>
      </c>
      <c r="V80" s="87">
        <v>5.1523809523809526E-3</v>
      </c>
      <c r="W80" s="87">
        <v>4.2380952380952379E-4</v>
      </c>
      <c r="X80" s="87">
        <v>1.0476190476190476E-4</v>
      </c>
      <c r="Y80" s="87">
        <v>3.8095238095238092E-5</v>
      </c>
      <c r="Z80" s="87">
        <v>3.1890476190476191E-2</v>
      </c>
      <c r="AA80" s="87">
        <v>2.7723809523809522E-2</v>
      </c>
      <c r="AB80" s="87">
        <v>3.7857142857142859E-3</v>
      </c>
      <c r="AC80" s="165">
        <v>2.6857142857142856E-3</v>
      </c>
    </row>
    <row r="81" spans="1:29" ht="15.75" customHeight="1" x14ac:dyDescent="0.25">
      <c r="A81" s="164">
        <f>SUM(E81:AC81)</f>
        <v>0.12757499999999999</v>
      </c>
      <c r="B81" s="144">
        <v>79</v>
      </c>
      <c r="C81" s="67">
        <v>19</v>
      </c>
      <c r="D81" s="89">
        <v>0</v>
      </c>
      <c r="E81" s="90">
        <v>0</v>
      </c>
      <c r="F81" s="91">
        <v>4.2058333333333336E-2</v>
      </c>
      <c r="G81" s="91">
        <v>0</v>
      </c>
      <c r="H81" s="91">
        <v>0</v>
      </c>
      <c r="I81" s="91">
        <v>0</v>
      </c>
      <c r="J81" s="91">
        <v>5.9166666666666666E-4</v>
      </c>
      <c r="K81" s="91">
        <v>7.7499999999999997E-4</v>
      </c>
      <c r="L81" s="91">
        <v>2.5000000000000001E-5</v>
      </c>
      <c r="M81" s="91">
        <v>1.6166666666666666E-3</v>
      </c>
      <c r="N81" s="91">
        <v>0</v>
      </c>
      <c r="O81" s="91">
        <v>5.933333333333333E-3</v>
      </c>
      <c r="P81" s="91">
        <v>6.4749999999999999E-3</v>
      </c>
      <c r="Q81" s="91">
        <v>2.0975000000000001E-2</v>
      </c>
      <c r="R81" s="91">
        <v>1.8508333333333335E-2</v>
      </c>
      <c r="S81" s="91">
        <v>1E-4</v>
      </c>
      <c r="T81" s="91">
        <v>1.4E-3</v>
      </c>
      <c r="U81" s="91">
        <v>1.6000000000000001E-3</v>
      </c>
      <c r="V81" s="91">
        <v>1.0833333333333333E-4</v>
      </c>
      <c r="W81" s="91">
        <v>9.0833333333333337E-4</v>
      </c>
      <c r="X81" s="91">
        <v>0</v>
      </c>
      <c r="Y81" s="91">
        <v>0</v>
      </c>
      <c r="Z81" s="91">
        <v>7.4416666666666667E-3</v>
      </c>
      <c r="AA81" s="91">
        <v>1.465E-2</v>
      </c>
      <c r="AB81" s="91">
        <v>3.9083333333333331E-3</v>
      </c>
      <c r="AC81" s="91">
        <v>5.0000000000000001E-4</v>
      </c>
    </row>
    <row r="82" spans="1:29" ht="15.75" customHeight="1" x14ac:dyDescent="0.25">
      <c r="A82" s="164">
        <f>SUM(E82:AC82)</f>
        <v>0.1687846424226038</v>
      </c>
      <c r="B82" s="142">
        <v>80</v>
      </c>
      <c r="C82" s="64">
        <v>19</v>
      </c>
      <c r="D82" s="85">
        <v>1</v>
      </c>
      <c r="E82" s="86">
        <v>0</v>
      </c>
      <c r="F82" s="87">
        <v>3.9982425307557121E-2</v>
      </c>
      <c r="G82" s="87">
        <v>0</v>
      </c>
      <c r="H82" s="87">
        <v>0</v>
      </c>
      <c r="I82" s="87">
        <v>0</v>
      </c>
      <c r="J82" s="87">
        <v>6.7594970934162495E-4</v>
      </c>
      <c r="K82" s="87">
        <v>1.7912667297553062E-3</v>
      </c>
      <c r="L82" s="87">
        <v>0</v>
      </c>
      <c r="M82" s="87">
        <v>6.4215222387454369E-4</v>
      </c>
      <c r="N82" s="87">
        <v>0</v>
      </c>
      <c r="O82" s="87">
        <v>6.6243071515479247E-3</v>
      </c>
      <c r="P82" s="87">
        <v>2.332026497228606E-3</v>
      </c>
      <c r="Q82" s="87">
        <v>4.0556982560497501E-2</v>
      </c>
      <c r="R82" s="87">
        <v>2.4334189536298498E-2</v>
      </c>
      <c r="S82" s="87">
        <v>5.0696228200621874E-4</v>
      </c>
      <c r="T82" s="87">
        <v>1.6222793024199E-3</v>
      </c>
      <c r="U82" s="87">
        <v>4.8668379072597003E-3</v>
      </c>
      <c r="V82" s="87">
        <v>3.379748546708125E-5</v>
      </c>
      <c r="W82" s="87">
        <v>3.379748546708125E-5</v>
      </c>
      <c r="X82" s="87">
        <v>0</v>
      </c>
      <c r="Y82" s="87">
        <v>0</v>
      </c>
      <c r="Z82" s="87">
        <v>1.2876841962957956E-2</v>
      </c>
      <c r="AA82" s="87">
        <v>2.2238745437339461E-2</v>
      </c>
      <c r="AB82" s="87">
        <v>4.9682303636609439E-3</v>
      </c>
      <c r="AC82" s="165">
        <v>4.6978504799242938E-3</v>
      </c>
    </row>
    <row r="83" spans="1:29" ht="15.75" customHeight="1" x14ac:dyDescent="0.25">
      <c r="A83" s="164">
        <f>SUM(E83:AC83)</f>
        <v>0.16185999999999998</v>
      </c>
      <c r="B83" s="144">
        <v>81</v>
      </c>
      <c r="C83" s="67">
        <v>19</v>
      </c>
      <c r="D83" s="89">
        <v>2</v>
      </c>
      <c r="E83" s="90">
        <v>0</v>
      </c>
      <c r="F83" s="91">
        <v>5.1679999999999997E-2</v>
      </c>
      <c r="G83" s="91">
        <v>0</v>
      </c>
      <c r="H83" s="91">
        <v>0</v>
      </c>
      <c r="I83" s="91">
        <v>0</v>
      </c>
      <c r="J83" s="91">
        <v>2.5999999999999998E-4</v>
      </c>
      <c r="K83" s="91">
        <v>1.0399999999999999E-3</v>
      </c>
      <c r="L83" s="91">
        <v>0</v>
      </c>
      <c r="M83" s="91">
        <v>4.0000000000000001E-3</v>
      </c>
      <c r="N83" s="91">
        <v>0</v>
      </c>
      <c r="O83" s="91">
        <v>7.4999999999999997E-3</v>
      </c>
      <c r="P83" s="91">
        <v>8.6400000000000001E-3</v>
      </c>
      <c r="Q83" s="91">
        <v>3.3939999999999998E-2</v>
      </c>
      <c r="R83" s="91">
        <v>1.9519999999999999E-2</v>
      </c>
      <c r="S83" s="91">
        <v>1.3999999999999999E-4</v>
      </c>
      <c r="T83" s="91">
        <v>1.6000000000000001E-3</v>
      </c>
      <c r="U83" s="91">
        <v>2.4399999999999999E-3</v>
      </c>
      <c r="V83" s="91">
        <v>1.6000000000000001E-4</v>
      </c>
      <c r="W83" s="91">
        <v>8.8000000000000003E-4</v>
      </c>
      <c r="X83" s="91">
        <v>0</v>
      </c>
      <c r="Y83" s="91">
        <v>0</v>
      </c>
      <c r="Z83" s="91">
        <v>8.7799999999999996E-3</v>
      </c>
      <c r="AA83" s="91">
        <v>1.668E-2</v>
      </c>
      <c r="AB83" s="91">
        <v>3.5999999999999999E-3</v>
      </c>
      <c r="AC83" s="91">
        <v>1E-3</v>
      </c>
    </row>
    <row r="84" spans="1:29" ht="15.75" customHeight="1" x14ac:dyDescent="0.25">
      <c r="A84" s="164">
        <f>SUM(E84:AC84)</f>
        <v>0.68305818673883634</v>
      </c>
      <c r="B84" s="142">
        <v>82</v>
      </c>
      <c r="C84" s="64">
        <v>20</v>
      </c>
      <c r="D84" s="85">
        <v>0</v>
      </c>
      <c r="E84" s="86">
        <v>0</v>
      </c>
      <c r="F84" s="87">
        <v>0.30771312584573746</v>
      </c>
      <c r="G84" s="87">
        <v>0</v>
      </c>
      <c r="H84" s="87">
        <v>6.7658998646820028E-3</v>
      </c>
      <c r="I84" s="87">
        <v>8.2543978349120441E-3</v>
      </c>
      <c r="J84" s="87">
        <v>9.3910690121786194E-3</v>
      </c>
      <c r="K84" s="87">
        <v>2.1244925575101489E-2</v>
      </c>
      <c r="L84" s="87">
        <v>2.9364005412719892E-2</v>
      </c>
      <c r="M84" s="87">
        <v>5.2070365358592691E-2</v>
      </c>
      <c r="N84" s="87">
        <v>4.8714479025710423E-3</v>
      </c>
      <c r="O84" s="87">
        <v>1.5182679296346414E-2</v>
      </c>
      <c r="P84" s="87">
        <v>6.792963464140731E-3</v>
      </c>
      <c r="Q84" s="87">
        <v>2.2273342354533154E-2</v>
      </c>
      <c r="R84" s="87">
        <v>1.456021650879567E-2</v>
      </c>
      <c r="S84" s="87">
        <v>2.1840324763193506E-2</v>
      </c>
      <c r="T84" s="87">
        <v>3.3017591339648171E-3</v>
      </c>
      <c r="U84" s="87">
        <v>8.44384303112314E-3</v>
      </c>
      <c r="V84" s="87">
        <v>1.9296346414073073E-2</v>
      </c>
      <c r="W84" s="87">
        <v>3.5453315290933695E-3</v>
      </c>
      <c r="X84" s="87">
        <v>5.1420838971583224E-4</v>
      </c>
      <c r="Y84" s="87">
        <v>1.1637347767253046E-3</v>
      </c>
      <c r="Z84" s="87">
        <v>3.6319350473612989E-2</v>
      </c>
      <c r="AA84" s="87">
        <v>5.2828146143437074E-2</v>
      </c>
      <c r="AB84" s="87">
        <v>2.1542625169147497E-2</v>
      </c>
      <c r="AC84" s="165">
        <v>1.5778078484438431E-2</v>
      </c>
    </row>
    <row r="85" spans="1:29" ht="15.75" customHeight="1" x14ac:dyDescent="0.25">
      <c r="A85" s="164">
        <f>SUM(E85:AC85)</f>
        <v>0.84375237950201798</v>
      </c>
      <c r="B85" s="144">
        <v>83</v>
      </c>
      <c r="C85" s="67">
        <v>20</v>
      </c>
      <c r="D85" s="89">
        <v>1</v>
      </c>
      <c r="E85" s="90">
        <v>0</v>
      </c>
      <c r="F85" s="91">
        <v>0.33758471027183429</v>
      </c>
      <c r="G85" s="91">
        <v>0</v>
      </c>
      <c r="H85" s="91">
        <v>1.9416736465392524E-3</v>
      </c>
      <c r="I85" s="91">
        <v>1.0012944490976929E-2</v>
      </c>
      <c r="J85" s="91">
        <v>3.1257138506053453E-2</v>
      </c>
      <c r="K85" s="91">
        <v>2.6802710728698699E-2</v>
      </c>
      <c r="L85" s="91">
        <v>1.4695804462042184E-2</v>
      </c>
      <c r="M85" s="91">
        <v>4.1041650803319882E-2</v>
      </c>
      <c r="N85" s="91">
        <v>6.8529658113150082E-3</v>
      </c>
      <c r="O85" s="91">
        <v>1.5266884946318435E-2</v>
      </c>
      <c r="P85" s="91">
        <v>7.1194700373105914E-3</v>
      </c>
      <c r="Q85" s="91">
        <v>3.5483134089697707E-2</v>
      </c>
      <c r="R85" s="91">
        <v>1.7855783141704103E-2</v>
      </c>
      <c r="S85" s="91">
        <v>3.9480697479631462E-2</v>
      </c>
      <c r="T85" s="91">
        <v>3.2361227442320871E-3</v>
      </c>
      <c r="U85" s="91">
        <v>7.0052539404553416E-3</v>
      </c>
      <c r="V85" s="91">
        <v>2.4251884565598111E-2</v>
      </c>
      <c r="W85" s="91">
        <v>9.1372877484200109E-3</v>
      </c>
      <c r="X85" s="91">
        <v>3.959491357648671E-3</v>
      </c>
      <c r="Y85" s="91">
        <v>6.1295971978984239E-3</v>
      </c>
      <c r="Z85" s="91">
        <v>6.8720018274575495E-2</v>
      </c>
      <c r="AA85" s="91">
        <v>6.0724891494707986E-2</v>
      </c>
      <c r="AB85" s="91">
        <v>3.8110104317368464E-2</v>
      </c>
      <c r="AC85" s="91">
        <v>3.7082159445671212E-2</v>
      </c>
    </row>
    <row r="86" spans="1:29" ht="15.75" customHeight="1" x14ac:dyDescent="0.25">
      <c r="A86" s="164">
        <f>SUM(E86:AC86)</f>
        <v>0.83556419651536684</v>
      </c>
      <c r="B86" s="142">
        <v>84</v>
      </c>
      <c r="C86" s="64">
        <v>20</v>
      </c>
      <c r="D86" s="85">
        <v>2</v>
      </c>
      <c r="E86" s="86">
        <v>0</v>
      </c>
      <c r="F86" s="87">
        <v>0.33945262843041951</v>
      </c>
      <c r="G86" s="87">
        <v>0</v>
      </c>
      <c r="H86" s="87">
        <v>1.9068271891123907E-3</v>
      </c>
      <c r="I86" s="87">
        <v>9.8332460928737004E-3</v>
      </c>
      <c r="J86" s="87">
        <v>3.1369176699319525E-2</v>
      </c>
      <c r="K86" s="87">
        <v>2.6396470500261723E-2</v>
      </c>
      <c r="L86" s="87">
        <v>1.5105062439243252E-2</v>
      </c>
      <c r="M86" s="87">
        <v>3.6154939056307484E-2</v>
      </c>
      <c r="N86" s="87">
        <v>7.0664772302400361E-3</v>
      </c>
      <c r="O86" s="87">
        <v>1.4992896134001347E-2</v>
      </c>
      <c r="P86" s="87">
        <v>6.9169221565841621E-3</v>
      </c>
      <c r="Q86" s="87">
        <v>3.4883720930232558E-2</v>
      </c>
      <c r="R86" s="87">
        <v>1.7535332386151199E-2</v>
      </c>
      <c r="S86" s="87">
        <v>3.8772152845285277E-2</v>
      </c>
      <c r="T86" s="87">
        <v>3.2154340836012861E-3</v>
      </c>
      <c r="U86" s="87">
        <v>6.8795333881701941E-3</v>
      </c>
      <c r="V86" s="87">
        <v>2.4751364690047111E-2</v>
      </c>
      <c r="W86" s="87">
        <v>8.9733044193524257E-3</v>
      </c>
      <c r="X86" s="87">
        <v>3.888431915052718E-3</v>
      </c>
      <c r="Y86" s="87">
        <v>6.0195917146489194E-3</v>
      </c>
      <c r="Z86" s="87">
        <v>6.7636282060868913E-2</v>
      </c>
      <c r="AA86" s="87">
        <v>5.9971584536005387E-2</v>
      </c>
      <c r="AB86" s="87">
        <v>3.7426157182382409E-2</v>
      </c>
      <c r="AC86" s="165">
        <v>3.6416660435205264E-2</v>
      </c>
    </row>
    <row r="87" spans="1:29" ht="15.75" customHeight="1" x14ac:dyDescent="0.25">
      <c r="A87" s="164">
        <f>SUM(E87:AC87)</f>
        <v>0.67274960519389371</v>
      </c>
      <c r="B87" s="144">
        <v>85</v>
      </c>
      <c r="C87" s="67">
        <v>20</v>
      </c>
      <c r="D87" s="89">
        <v>3</v>
      </c>
      <c r="E87" s="90">
        <v>0</v>
      </c>
      <c r="F87" s="91">
        <v>0.31531847692577647</v>
      </c>
      <c r="G87" s="91">
        <v>0</v>
      </c>
      <c r="H87" s="91">
        <v>7.9838568169854369E-3</v>
      </c>
      <c r="I87" s="91">
        <v>4.3282447212961341E-3</v>
      </c>
      <c r="J87" s="91">
        <v>1.0147979177633503E-2</v>
      </c>
      <c r="K87" s="91">
        <v>2.289875416739779E-2</v>
      </c>
      <c r="L87" s="91">
        <v>1.7137509504591447E-2</v>
      </c>
      <c r="M87" s="91">
        <v>3.7257998479265371E-2</v>
      </c>
      <c r="N87" s="91">
        <v>4.7376732760133359E-3</v>
      </c>
      <c r="O87" s="91">
        <v>1.5821489150143302E-2</v>
      </c>
      <c r="P87" s="91">
        <v>6.7555711528338308E-3</v>
      </c>
      <c r="Q87" s="91">
        <v>1.9418611452301573E-2</v>
      </c>
      <c r="R87" s="91">
        <v>1.5412060595426097E-2</v>
      </c>
      <c r="S87" s="91">
        <v>2.7490202959583553E-2</v>
      </c>
      <c r="T87" s="91">
        <v>6.7263262560683158E-4</v>
      </c>
      <c r="U87" s="91">
        <v>1.3452652512136632E-3</v>
      </c>
      <c r="V87" s="91">
        <v>2.263555009650816E-2</v>
      </c>
      <c r="W87" s="91">
        <v>4.9716324501374509E-3</v>
      </c>
      <c r="X87" s="91">
        <v>5.5565303854477395E-4</v>
      </c>
      <c r="Y87" s="91">
        <v>1.25753056091712E-3</v>
      </c>
      <c r="Z87" s="91">
        <v>3.9246651459320346E-2</v>
      </c>
      <c r="AA87" s="91">
        <v>5.6998303795987602E-2</v>
      </c>
      <c r="AB87" s="91">
        <v>2.3278937825349476E-2</v>
      </c>
      <c r="AC87" s="91">
        <v>1.707901971106042E-2</v>
      </c>
    </row>
    <row r="88" spans="1:29" ht="15.75" customHeight="1" x14ac:dyDescent="0.25">
      <c r="A88" s="164">
        <f>SUM(E88:AC88)</f>
        <v>0.68503346238108098</v>
      </c>
      <c r="B88" s="142">
        <v>86</v>
      </c>
      <c r="C88" s="64">
        <v>20</v>
      </c>
      <c r="D88" s="85">
        <v>4</v>
      </c>
      <c r="E88" s="86">
        <v>0</v>
      </c>
      <c r="F88" s="87">
        <v>0.32511029080759879</v>
      </c>
      <c r="G88" s="87">
        <v>0</v>
      </c>
      <c r="H88" s="87">
        <v>7.4127427148044777E-3</v>
      </c>
      <c r="I88" s="87">
        <v>3.8414213258905795E-3</v>
      </c>
      <c r="J88" s="87">
        <v>1.0984064103718376E-2</v>
      </c>
      <c r="K88" s="87">
        <v>2.4008883286816121E-2</v>
      </c>
      <c r="L88" s="87">
        <v>1.4855496533717476E-2</v>
      </c>
      <c r="M88" s="87">
        <v>3.7813991176735395E-2</v>
      </c>
      <c r="N88" s="87">
        <v>5.5520542600762286E-3</v>
      </c>
      <c r="O88" s="87">
        <v>1.5755829656973079E-2</v>
      </c>
      <c r="P88" s="87">
        <v>7.442753818912998E-3</v>
      </c>
      <c r="Q88" s="87">
        <v>2.1668017166351548E-2</v>
      </c>
      <c r="R88" s="87">
        <v>1.389514120224483E-2</v>
      </c>
      <c r="S88" s="87">
        <v>2.4909216410071728E-2</v>
      </c>
      <c r="T88" s="87">
        <v>6.602442903874433E-4</v>
      </c>
      <c r="U88" s="87">
        <v>1.3805107889919271E-3</v>
      </c>
      <c r="V88" s="87">
        <v>2.4098916599141682E-2</v>
      </c>
      <c r="W88" s="87">
        <v>8.0429759010834014E-3</v>
      </c>
      <c r="X88" s="87">
        <v>9.9036643558116501E-4</v>
      </c>
      <c r="Y88" s="87">
        <v>2.340866120464572E-3</v>
      </c>
      <c r="Z88" s="87">
        <v>3.7573902343867233E-2</v>
      </c>
      <c r="AA88" s="87">
        <v>5.4770264998049281E-2</v>
      </c>
      <c r="AB88" s="87">
        <v>2.4399027640226886E-2</v>
      </c>
      <c r="AC88" s="165">
        <v>1.7526484799375769E-2</v>
      </c>
    </row>
    <row r="89" spans="1:29" ht="15.75" customHeight="1" x14ac:dyDescent="0.25">
      <c r="A89" s="164">
        <f>SUM(E89:AC89)</f>
        <v>0.66723084425829771</v>
      </c>
      <c r="B89" s="144">
        <v>87</v>
      </c>
      <c r="C89" s="67">
        <v>20</v>
      </c>
      <c r="D89" s="89">
        <v>5</v>
      </c>
      <c r="E89" s="90">
        <v>0</v>
      </c>
      <c r="F89" s="91">
        <v>0.32743337445136123</v>
      </c>
      <c r="G89" s="91">
        <v>0</v>
      </c>
      <c r="H89" s="91">
        <v>7.0856880576034885E-3</v>
      </c>
      <c r="I89" s="91">
        <v>3.6432485154479473E-3</v>
      </c>
      <c r="J89" s="91">
        <v>1.0499440603574399E-2</v>
      </c>
      <c r="K89" s="91">
        <v>2.2949596947703606E-2</v>
      </c>
      <c r="L89" s="91">
        <v>1.4171376115206977E-2</v>
      </c>
      <c r="M89" s="91">
        <v>3.2559740669554492E-2</v>
      </c>
      <c r="N89" s="91">
        <v>5.5079032674488658E-3</v>
      </c>
      <c r="O89" s="91">
        <v>1.4974612008376603E-2</v>
      </c>
      <c r="P89" s="91">
        <v>6.8848790843110816E-3</v>
      </c>
      <c r="Q89" s="91">
        <v>2.0712011245302503E-2</v>
      </c>
      <c r="R89" s="91">
        <v>1.3282079233483462E-2</v>
      </c>
      <c r="S89" s="91">
        <v>2.3265153905734529E-2</v>
      </c>
      <c r="T89" s="91">
        <v>6.3111391606184919E-4</v>
      </c>
      <c r="U89" s="91">
        <v>1.3196018244929573E-3</v>
      </c>
      <c r="V89" s="91">
        <v>2.3150405920996011E-2</v>
      </c>
      <c r="W89" s="91">
        <v>7.5159930003729312E-3</v>
      </c>
      <c r="X89" s="91">
        <v>9.7535787027740325E-4</v>
      </c>
      <c r="Y89" s="91">
        <v>2.2375857024011015E-3</v>
      </c>
      <c r="Z89" s="91">
        <v>3.5916119223156143E-2</v>
      </c>
      <c r="AA89" s="91">
        <v>5.2439829025502739E-2</v>
      </c>
      <c r="AB89" s="91">
        <v>2.3322527898103788E-2</v>
      </c>
      <c r="AC89" s="91">
        <v>1.6753205771823633E-2</v>
      </c>
    </row>
    <row r="90" spans="1:29" ht="15.75" customHeight="1" x14ac:dyDescent="0.25">
      <c r="A90" s="164">
        <f>SUM(E90:AC90)</f>
        <v>0.85008069311135648</v>
      </c>
      <c r="B90" s="142">
        <v>88</v>
      </c>
      <c r="C90" s="64">
        <v>20</v>
      </c>
      <c r="D90" s="85">
        <v>6</v>
      </c>
      <c r="E90" s="86">
        <v>0</v>
      </c>
      <c r="F90" s="87">
        <v>0.33334749001953623</v>
      </c>
      <c r="G90" s="87">
        <v>0</v>
      </c>
      <c r="H90" s="87">
        <v>2.1659729890427248E-3</v>
      </c>
      <c r="I90" s="87">
        <v>1.0957275121039667E-2</v>
      </c>
      <c r="J90" s="87">
        <v>3.4867918117727E-2</v>
      </c>
      <c r="K90" s="87">
        <v>2.989892126051134E-2</v>
      </c>
      <c r="L90" s="87">
        <v>1.6563322857385543E-2</v>
      </c>
      <c r="M90" s="87">
        <v>3.1130552960163083E-2</v>
      </c>
      <c r="N90" s="87">
        <v>7.6446105495625583E-3</v>
      </c>
      <c r="O90" s="87">
        <v>1.5544041450777202E-2</v>
      </c>
      <c r="P90" s="87">
        <v>7.941900959823325E-3</v>
      </c>
      <c r="Q90" s="87">
        <v>3.852034315807356E-2</v>
      </c>
      <c r="R90" s="87">
        <v>1.9875987428862651E-2</v>
      </c>
      <c r="S90" s="87">
        <v>4.4126390894419436E-2</v>
      </c>
      <c r="T90" s="87">
        <v>2.803023868172938E-3</v>
      </c>
      <c r="U90" s="87">
        <v>7.8144907839972823E-3</v>
      </c>
      <c r="V90" s="87">
        <v>2.3273592117557123E-2</v>
      </c>
      <c r="W90" s="87">
        <v>1.0192814066083411E-2</v>
      </c>
      <c r="X90" s="87">
        <v>4.4168860953028117E-3</v>
      </c>
      <c r="Y90" s="87">
        <v>6.8376794359976218E-3</v>
      </c>
      <c r="Z90" s="87">
        <v>6.6805402191455018E-2</v>
      </c>
      <c r="AA90" s="87">
        <v>5.7334579121719187E-2</v>
      </c>
      <c r="AB90" s="87">
        <v>4.094113649876837E-2</v>
      </c>
      <c r="AC90" s="165">
        <v>3.7076361165378408E-2</v>
      </c>
    </row>
    <row r="91" spans="1:29" ht="15.75" customHeight="1" x14ac:dyDescent="0.25">
      <c r="A91" s="164">
        <f>SUM(E91:AC91)</f>
        <v>0.69943340842378321</v>
      </c>
      <c r="B91" s="144">
        <v>89</v>
      </c>
      <c r="C91" s="67">
        <v>20</v>
      </c>
      <c r="D91" s="89">
        <v>7</v>
      </c>
      <c r="E91" s="90">
        <v>0</v>
      </c>
      <c r="F91" s="91">
        <v>0.33684893166769064</v>
      </c>
      <c r="G91" s="91">
        <v>0</v>
      </c>
      <c r="H91" s="91">
        <v>8.3623455525974472E-3</v>
      </c>
      <c r="I91" s="91">
        <v>4.334766878285207E-3</v>
      </c>
      <c r="J91" s="91">
        <v>1.2492320294900676E-2</v>
      </c>
      <c r="K91" s="91">
        <v>2.699842992695747E-2</v>
      </c>
      <c r="L91" s="91">
        <v>1.1127039388354154E-2</v>
      </c>
      <c r="M91" s="91">
        <v>3.4336814799645024E-2</v>
      </c>
      <c r="N91" s="91">
        <v>6.2802921701140008E-3</v>
      </c>
      <c r="O91" s="91">
        <v>1.3686941088128882E-2</v>
      </c>
      <c r="P91" s="91">
        <v>6.7240084647416203E-3</v>
      </c>
      <c r="Q91" s="91">
        <v>2.3926547887227798E-2</v>
      </c>
      <c r="R91" s="91">
        <v>1.5734862447948667E-2</v>
      </c>
      <c r="S91" s="91">
        <v>2.6110997337702231E-2</v>
      </c>
      <c r="T91" s="91">
        <v>6.1437640794593487E-4</v>
      </c>
      <c r="U91" s="91">
        <v>1.5018089972011742E-3</v>
      </c>
      <c r="V91" s="91">
        <v>2.4882244521810364E-2</v>
      </c>
      <c r="W91" s="91">
        <v>8.9084579152160556E-3</v>
      </c>
      <c r="X91" s="91">
        <v>1.1263567479008806E-3</v>
      </c>
      <c r="Y91" s="91">
        <v>2.6622977677657179E-3</v>
      </c>
      <c r="Z91" s="91">
        <v>3.74086968393747E-2</v>
      </c>
      <c r="AA91" s="91">
        <v>5.3075295241996043E-2</v>
      </c>
      <c r="AB91" s="91">
        <v>2.6042733292374907E-2</v>
      </c>
      <c r="AC91" s="91">
        <v>1.6246842787903611E-2</v>
      </c>
    </row>
    <row r="92" spans="1:29" ht="15.75" customHeight="1" x14ac:dyDescent="0.25">
      <c r="A92" s="164">
        <f>SUM(E92:AC92)</f>
        <v>0.69478678642833702</v>
      </c>
      <c r="B92" s="142">
        <v>90</v>
      </c>
      <c r="C92" s="64">
        <v>20</v>
      </c>
      <c r="D92" s="85">
        <v>8</v>
      </c>
      <c r="E92" s="86">
        <v>0</v>
      </c>
      <c r="F92" s="87">
        <v>0.31843275342424876</v>
      </c>
      <c r="G92" s="87">
        <v>0</v>
      </c>
      <c r="H92" s="87">
        <v>6.6843722956641104E-3</v>
      </c>
      <c r="I92" s="87">
        <v>8.4449882128256396E-3</v>
      </c>
      <c r="J92" s="87">
        <v>1.459222344901674E-2</v>
      </c>
      <c r="K92" s="87">
        <v>2.1843573751902361E-2</v>
      </c>
      <c r="L92" s="87">
        <v>2.5633374115961925E-2</v>
      </c>
      <c r="M92" s="87">
        <v>4.5716331950702752E-2</v>
      </c>
      <c r="N92" s="87">
        <v>6.3859628181791054E-3</v>
      </c>
      <c r="O92" s="87">
        <v>1.4502700605771239E-2</v>
      </c>
      <c r="P92" s="87">
        <v>4.5358240577720753E-3</v>
      </c>
      <c r="Q92" s="87">
        <v>1.8352182865327804E-2</v>
      </c>
      <c r="R92" s="87">
        <v>1.7098863059890782E-2</v>
      </c>
      <c r="S92" s="87">
        <v>2.5334964638476919E-2</v>
      </c>
      <c r="T92" s="87">
        <v>9.8475127570051631E-4</v>
      </c>
      <c r="U92" s="87">
        <v>8.9522843245501485E-3</v>
      </c>
      <c r="V92" s="87">
        <v>1.5994747993196265E-2</v>
      </c>
      <c r="W92" s="87">
        <v>3.8494822595565637E-3</v>
      </c>
      <c r="X92" s="87">
        <v>1.6710930739160276E-3</v>
      </c>
      <c r="Y92" s="87">
        <v>3.0139357225985497E-3</v>
      </c>
      <c r="Z92" s="87">
        <v>4.1837008743397693E-2</v>
      </c>
      <c r="AA92" s="87">
        <v>4.6044582375936262E-2</v>
      </c>
      <c r="AB92" s="87">
        <v>2.5036555160991913E-2</v>
      </c>
      <c r="AC92" s="165">
        <v>1.9844230252752827E-2</v>
      </c>
    </row>
    <row r="93" spans="1:29" ht="15.75" customHeight="1" x14ac:dyDescent="0.25">
      <c r="A93" s="164">
        <f>SUM(E93:AC93)</f>
        <v>0.66541594667983195</v>
      </c>
      <c r="B93" s="144">
        <v>91</v>
      </c>
      <c r="C93" s="67">
        <v>20</v>
      </c>
      <c r="D93" s="89">
        <v>9</v>
      </c>
      <c r="E93" s="90">
        <v>0</v>
      </c>
      <c r="F93" s="91">
        <v>0.29711182424092819</v>
      </c>
      <c r="G93" s="91">
        <v>0</v>
      </c>
      <c r="H93" s="91">
        <v>6.1713157245124658E-3</v>
      </c>
      <c r="I93" s="91">
        <v>6.9365588743520116E-3</v>
      </c>
      <c r="J93" s="91">
        <v>1.2071093557146384E-2</v>
      </c>
      <c r="K93" s="91">
        <v>1.8612688225129598E-2</v>
      </c>
      <c r="L93" s="91">
        <v>2.6734139718588002E-2</v>
      </c>
      <c r="M93" s="91">
        <v>4.875339422364848E-2</v>
      </c>
      <c r="N93" s="91">
        <v>5.8257220439397678E-3</v>
      </c>
      <c r="O93" s="91">
        <v>1.3478153542335227E-2</v>
      </c>
      <c r="P93" s="91">
        <v>5.8997778326339177E-3</v>
      </c>
      <c r="Q93" s="91">
        <v>1.9772895581337942E-2</v>
      </c>
      <c r="R93" s="91">
        <v>1.4268081955072821E-2</v>
      </c>
      <c r="S93" s="91">
        <v>2.164897556158973E-2</v>
      </c>
      <c r="T93" s="91">
        <v>3.0116020735620835E-3</v>
      </c>
      <c r="U93" s="91">
        <v>7.8992841273759565E-3</v>
      </c>
      <c r="V93" s="91">
        <v>1.7600592446309554E-2</v>
      </c>
      <c r="W93" s="91">
        <v>3.2337694396445322E-3</v>
      </c>
      <c r="X93" s="91">
        <v>1.3823747222907923E-3</v>
      </c>
      <c r="Y93" s="91">
        <v>2.5425820784991358E-3</v>
      </c>
      <c r="Z93" s="91">
        <v>4.4655640582572202E-2</v>
      </c>
      <c r="AA93" s="91">
        <v>4.7568501604542089E-2</v>
      </c>
      <c r="AB93" s="91">
        <v>2.1550234509997532E-2</v>
      </c>
      <c r="AC93" s="91">
        <v>1.8686744013823746E-2</v>
      </c>
    </row>
    <row r="94" spans="1:29" ht="15.75" customHeight="1" x14ac:dyDescent="0.25">
      <c r="A94" s="164">
        <f>SUM(E94:AC94)</f>
        <v>0.68515279349727309</v>
      </c>
      <c r="B94" s="142">
        <v>92</v>
      </c>
      <c r="C94" s="64">
        <v>20</v>
      </c>
      <c r="D94" s="85">
        <v>10</v>
      </c>
      <c r="E94" s="86">
        <v>0</v>
      </c>
      <c r="F94" s="87">
        <v>0.30370922934458278</v>
      </c>
      <c r="G94" s="87">
        <v>0</v>
      </c>
      <c r="H94" s="87">
        <v>6.4307027471962137E-3</v>
      </c>
      <c r="I94" s="87">
        <v>7.8454573515793803E-3</v>
      </c>
      <c r="J94" s="87">
        <v>1.2578454573515793E-2</v>
      </c>
      <c r="K94" s="87">
        <v>1.9446445107521349E-2</v>
      </c>
      <c r="L94" s="87">
        <v>2.7754913056898856E-2</v>
      </c>
      <c r="M94" s="87">
        <v>5.0056590184175326E-2</v>
      </c>
      <c r="N94" s="87">
        <v>5.5304043625887438E-3</v>
      </c>
      <c r="O94" s="87">
        <v>1.404465479987653E-2</v>
      </c>
      <c r="P94" s="87">
        <v>6.0963062043420104E-3</v>
      </c>
      <c r="Q94" s="87">
        <v>2.0475357547072744E-2</v>
      </c>
      <c r="R94" s="87">
        <v>1.4867784751517645E-2</v>
      </c>
      <c r="S94" s="87">
        <v>2.2558905237164317E-2</v>
      </c>
      <c r="T94" s="87">
        <v>3.009568885687828E-3</v>
      </c>
      <c r="U94" s="87">
        <v>8.1284082724560145E-3</v>
      </c>
      <c r="V94" s="87">
        <v>1.8057413314126969E-2</v>
      </c>
      <c r="W94" s="87">
        <v>3.3696882395308158E-3</v>
      </c>
      <c r="X94" s="87">
        <v>1.4404774153719518E-3</v>
      </c>
      <c r="Y94" s="87">
        <v>2.6494495318448402E-3</v>
      </c>
      <c r="Z94" s="87">
        <v>4.583804918201461E-2</v>
      </c>
      <c r="AA94" s="87">
        <v>4.9336351476489348E-2</v>
      </c>
      <c r="AB94" s="87">
        <v>2.2456013993209178E-2</v>
      </c>
      <c r="AC94" s="165">
        <v>1.9472167918510135E-2</v>
      </c>
    </row>
    <row r="95" spans="1:29" ht="15.75" customHeight="1" x14ac:dyDescent="0.25">
      <c r="A95" s="164">
        <f>SUM(E95:AC95)</f>
        <v>0.68668642008189895</v>
      </c>
      <c r="B95" s="144">
        <v>93</v>
      </c>
      <c r="C95" s="67">
        <v>20</v>
      </c>
      <c r="D95" s="89">
        <v>11</v>
      </c>
      <c r="E95" s="90">
        <v>0</v>
      </c>
      <c r="F95" s="91">
        <v>0.32253553950128178</v>
      </c>
      <c r="G95" s="91">
        <v>0</v>
      </c>
      <c r="H95" s="91">
        <v>9.0887904917268704E-3</v>
      </c>
      <c r="I95" s="91">
        <v>4.9272563837933214E-3</v>
      </c>
      <c r="J95" s="91">
        <v>1.1552418683623531E-2</v>
      </c>
      <c r="K95" s="91">
        <v>2.5768219196324531E-2</v>
      </c>
      <c r="L95" s="91">
        <v>1.2717648233844924E-2</v>
      </c>
      <c r="M95" s="91">
        <v>3.5023471052368742E-2</v>
      </c>
      <c r="N95" s="91">
        <v>5.3600559310184107E-3</v>
      </c>
      <c r="O95" s="91">
        <v>1.4016046875520192E-2</v>
      </c>
      <c r="P95" s="91">
        <v>6.591870026966741E-3</v>
      </c>
      <c r="Q95" s="91">
        <v>2.1739854179844857E-2</v>
      </c>
      <c r="R95" s="91">
        <v>1.7212105070413156E-2</v>
      </c>
      <c r="S95" s="91">
        <v>3.0895229217298665E-2</v>
      </c>
      <c r="T95" s="91">
        <v>6.991377301328362E-4</v>
      </c>
      <c r="U95" s="91">
        <v>1.0653527316309885E-3</v>
      </c>
      <c r="V95" s="91">
        <v>2.3171421912974E-2</v>
      </c>
      <c r="W95" s="91">
        <v>5.5598095681992209E-3</v>
      </c>
      <c r="X95" s="91">
        <v>6.325531844058994E-4</v>
      </c>
      <c r="Y95" s="91">
        <v>1.4315677331291406E-3</v>
      </c>
      <c r="Z95" s="91">
        <v>3.9284881978892697E-2</v>
      </c>
      <c r="AA95" s="91">
        <v>5.6297233412125045E-2</v>
      </c>
      <c r="AB95" s="91">
        <v>2.4669574191830076E-2</v>
      </c>
      <c r="AC95" s="91">
        <v>1.6446382794553384E-2</v>
      </c>
    </row>
    <row r="96" spans="1:29" ht="15.75" customHeight="1" x14ac:dyDescent="0.25">
      <c r="A96" s="164">
        <f>SUM(E96:AC96)</f>
        <v>0.70807392358608046</v>
      </c>
      <c r="B96" s="142">
        <v>94</v>
      </c>
      <c r="C96" s="64">
        <v>20</v>
      </c>
      <c r="D96" s="85">
        <v>12</v>
      </c>
      <c r="E96" s="86">
        <v>0</v>
      </c>
      <c r="F96" s="87">
        <v>0.31745199554361359</v>
      </c>
      <c r="G96" s="87">
        <v>0</v>
      </c>
      <c r="H96" s="87">
        <v>7.3399305328003149E-3</v>
      </c>
      <c r="I96" s="87">
        <v>9.3059833540861132E-3</v>
      </c>
      <c r="J96" s="87">
        <v>1.1370338816436202E-2</v>
      </c>
      <c r="K96" s="87">
        <v>2.5362081394586802E-2</v>
      </c>
      <c r="L96" s="87">
        <v>2.7754112327151189E-2</v>
      </c>
      <c r="M96" s="87">
        <v>5.03964873189593E-2</v>
      </c>
      <c r="N96" s="87">
        <v>5.0134346942787861E-3</v>
      </c>
      <c r="O96" s="87">
        <v>1.4450488236450619E-2</v>
      </c>
      <c r="P96" s="87">
        <v>5.2428075234287963E-3</v>
      </c>
      <c r="Q96" s="87">
        <v>2.0872927452650895E-2</v>
      </c>
      <c r="R96" s="87">
        <v>1.7497870109443606E-2</v>
      </c>
      <c r="S96" s="87">
        <v>2.6902156104594011E-2</v>
      </c>
      <c r="T96" s="87">
        <v>1.0813290517071891E-3</v>
      </c>
      <c r="U96" s="87">
        <v>9.600891277278983E-3</v>
      </c>
      <c r="V96" s="87">
        <v>1.7727242938593617E-2</v>
      </c>
      <c r="W96" s="87">
        <v>4.2270135657644665E-3</v>
      </c>
      <c r="X96" s="87">
        <v>6.2258339340716959E-4</v>
      </c>
      <c r="Y96" s="87">
        <v>1.3434694278786289E-3</v>
      </c>
      <c r="Z96" s="87">
        <v>3.8665705485287374E-2</v>
      </c>
      <c r="AA96" s="87">
        <v>5.5409922013238092E-2</v>
      </c>
      <c r="AB96" s="87">
        <v>2.4280752342879613E-2</v>
      </c>
      <c r="AC96" s="165">
        <v>1.6154400681564977E-2</v>
      </c>
    </row>
    <row r="97" spans="1:29" ht="15.75" customHeight="1" x14ac:dyDescent="0.25">
      <c r="A97" s="164">
        <f>SUM(E97:AC97)</f>
        <v>0.69288102930340656</v>
      </c>
      <c r="B97" s="144">
        <v>95</v>
      </c>
      <c r="C97" s="67">
        <v>20</v>
      </c>
      <c r="D97" s="89">
        <v>13</v>
      </c>
      <c r="E97" s="90">
        <v>0</v>
      </c>
      <c r="F97" s="91">
        <v>0.30556027886413878</v>
      </c>
      <c r="G97" s="91">
        <v>0</v>
      </c>
      <c r="H97" s="91">
        <v>7.0849628747945365E-3</v>
      </c>
      <c r="I97" s="91">
        <v>7.8784787167715236E-3</v>
      </c>
      <c r="J97" s="91">
        <v>9.8339284702148155E-3</v>
      </c>
      <c r="K97" s="91">
        <v>2.2190103723856488E-2</v>
      </c>
      <c r="L97" s="91">
        <v>3.0663719322110754E-2</v>
      </c>
      <c r="M97" s="91">
        <v>5.2542084679476277E-2</v>
      </c>
      <c r="N97" s="91">
        <v>4.5910559428668594E-3</v>
      </c>
      <c r="O97" s="91">
        <v>1.5898656691038938E-2</v>
      </c>
      <c r="P97" s="91">
        <v>6.8299042113019329E-3</v>
      </c>
      <c r="Q97" s="91">
        <v>2.3181998526327723E-2</v>
      </c>
      <c r="R97" s="91">
        <v>1.5246840106557842E-2</v>
      </c>
      <c r="S97" s="91">
        <v>2.3890494813807176E-2</v>
      </c>
      <c r="T97" s="91">
        <v>3.3157626254038427E-3</v>
      </c>
      <c r="U97" s="91">
        <v>8.7570141132460467E-3</v>
      </c>
      <c r="V97" s="91">
        <v>1.7599047780989627E-2</v>
      </c>
      <c r="W97" s="91">
        <v>3.7125205463923367E-3</v>
      </c>
      <c r="X97" s="91">
        <v>5.3845717848438471E-4</v>
      </c>
      <c r="Y97" s="91">
        <v>1.2186136144646603E-3</v>
      </c>
      <c r="Z97" s="91">
        <v>3.8032080711897072E-2</v>
      </c>
      <c r="AA97" s="91">
        <v>5.52343705718982E-2</v>
      </c>
      <c r="AB97" s="91">
        <v>2.2558521793345804E-2</v>
      </c>
      <c r="AC97" s="91">
        <v>1.6522133424020858E-2</v>
      </c>
    </row>
    <row r="98" spans="1:29" ht="15.75" customHeight="1" thickBot="1" x14ac:dyDescent="0.3">
      <c r="A98" s="164">
        <f>SUM(E98:AC98)</f>
        <v>0.66111204153408154</v>
      </c>
      <c r="B98" s="142">
        <v>96</v>
      </c>
      <c r="C98" s="93">
        <v>20</v>
      </c>
      <c r="D98" s="94">
        <v>14</v>
      </c>
      <c r="E98" s="95">
        <v>0</v>
      </c>
      <c r="F98" s="96">
        <v>0.31736727516328922</v>
      </c>
      <c r="G98" s="96">
        <v>0</v>
      </c>
      <c r="H98" s="96">
        <v>7.6201641266119575E-3</v>
      </c>
      <c r="I98" s="96">
        <v>4.1310779880533686E-3</v>
      </c>
      <c r="J98" s="96">
        <v>9.6857031206386418E-3</v>
      </c>
      <c r="K98" s="96">
        <v>2.1911460950147937E-2</v>
      </c>
      <c r="L98" s="96">
        <v>1.6301010439345728E-2</v>
      </c>
      <c r="M98" s="96">
        <v>3.5923630882599228E-2</v>
      </c>
      <c r="N98" s="96">
        <v>5.0242840395243677E-3</v>
      </c>
      <c r="O98" s="96">
        <v>1.5100764807681572E-2</v>
      </c>
      <c r="P98" s="96">
        <v>6.7548707642494281E-3</v>
      </c>
      <c r="Q98" s="96">
        <v>1.8534025568023225E-2</v>
      </c>
      <c r="R98" s="96">
        <v>1.470998716016301E-2</v>
      </c>
      <c r="S98" s="96">
        <v>2.6963657678780773E-2</v>
      </c>
      <c r="T98" s="96">
        <v>6.4199184949478036E-4</v>
      </c>
      <c r="U98" s="96">
        <v>1.2839836989895607E-3</v>
      </c>
      <c r="V98" s="96">
        <v>2.2218500530341093E-2</v>
      </c>
      <c r="W98" s="96">
        <v>4.7451571484396805E-3</v>
      </c>
      <c r="X98" s="96">
        <v>5.3034109306090548E-4</v>
      </c>
      <c r="Y98" s="96">
        <v>1.2002456316641545E-3</v>
      </c>
      <c r="Z98" s="96">
        <v>3.7458828783565011E-2</v>
      </c>
      <c r="AA98" s="96">
        <v>5.4485569139730919E-2</v>
      </c>
      <c r="AB98" s="96">
        <v>2.2218500530341093E-2</v>
      </c>
      <c r="AC98" s="96">
        <v>1.6301010439345728E-2</v>
      </c>
    </row>
    <row r="99" spans="1:29" ht="27" customHeight="1" thickBot="1" x14ac:dyDescent="0.3">
      <c r="A99" s="98" t="s">
        <v>3</v>
      </c>
      <c r="B99" s="146" t="s">
        <v>50</v>
      </c>
      <c r="C99" s="71" t="s">
        <v>0</v>
      </c>
      <c r="D99" s="99" t="s">
        <v>6</v>
      </c>
      <c r="E99" s="100" t="s">
        <v>23</v>
      </c>
      <c r="F99" s="101" t="s">
        <v>24</v>
      </c>
      <c r="G99" s="101" t="s">
        <v>25</v>
      </c>
      <c r="H99" s="101" t="s">
        <v>26</v>
      </c>
      <c r="I99" s="101" t="s">
        <v>27</v>
      </c>
      <c r="J99" s="101" t="s">
        <v>28</v>
      </c>
      <c r="K99" s="101" t="s">
        <v>29</v>
      </c>
      <c r="L99" s="101" t="s">
        <v>30</v>
      </c>
      <c r="M99" s="101" t="s">
        <v>31</v>
      </c>
      <c r="N99" s="101" t="s">
        <v>32</v>
      </c>
      <c r="O99" s="101" t="s">
        <v>33</v>
      </c>
      <c r="P99" s="101" t="s">
        <v>34</v>
      </c>
      <c r="Q99" s="101" t="s">
        <v>35</v>
      </c>
      <c r="R99" s="101" t="s">
        <v>36</v>
      </c>
      <c r="S99" s="101" t="s">
        <v>37</v>
      </c>
      <c r="T99" s="101" t="s">
        <v>38</v>
      </c>
      <c r="U99" s="101" t="s">
        <v>39</v>
      </c>
      <c r="V99" s="101" t="s">
        <v>40</v>
      </c>
      <c r="W99" s="101" t="s">
        <v>41</v>
      </c>
      <c r="X99" s="101" t="s">
        <v>42</v>
      </c>
      <c r="Y99" s="101" t="s">
        <v>43</v>
      </c>
      <c r="Z99" s="101" t="s">
        <v>44</v>
      </c>
      <c r="AA99" s="101" t="s">
        <v>45</v>
      </c>
      <c r="AB99" s="101" t="s">
        <v>46</v>
      </c>
      <c r="AC99" s="102" t="s">
        <v>47</v>
      </c>
    </row>
    <row r="100" spans="1:29" ht="28.5" customHeight="1" thickBot="1" x14ac:dyDescent="0.3">
      <c r="A100" s="160" t="s">
        <v>51</v>
      </c>
      <c r="B100" s="160"/>
      <c r="C100" s="160"/>
      <c r="D100" s="160"/>
      <c r="E100" s="160"/>
      <c r="F100" s="160"/>
      <c r="G100" s="160"/>
      <c r="H100" s="160"/>
      <c r="I100" s="160"/>
      <c r="J100" s="160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</row>
    <row r="101" spans="1:29" ht="15.75" customHeight="1" x14ac:dyDescent="0.25">
      <c r="B101" s="145"/>
    </row>
    <row r="102" spans="1:29" ht="15.75" customHeight="1" x14ac:dyDescent="0.25">
      <c r="A102" t="s">
        <v>52</v>
      </c>
      <c r="B102" s="145"/>
      <c r="C102" s="162">
        <f>AVERAGE(A3:A98)</f>
        <v>0.53600841588163906</v>
      </c>
    </row>
    <row r="103" spans="1:29" ht="15.75" customHeight="1" x14ac:dyDescent="0.25">
      <c r="A103" t="s">
        <v>53</v>
      </c>
      <c r="B103" s="145"/>
      <c r="C103" s="163">
        <f>_xlfn.STDEV.S(A3:A98)</f>
        <v>0.23470605604069861</v>
      </c>
    </row>
    <row r="104" spans="1:29" ht="15.75" customHeight="1" x14ac:dyDescent="0.25">
      <c r="A104" t="s">
        <v>54</v>
      </c>
      <c r="B104" s="145"/>
      <c r="C104" s="162">
        <f>MAX(A3:A98)</f>
        <v>0.92486880839626284</v>
      </c>
    </row>
    <row r="105" spans="1:29" ht="15.75" customHeight="1" x14ac:dyDescent="0.25">
      <c r="A105" s="134" t="s">
        <v>55</v>
      </c>
      <c r="B105" s="145"/>
      <c r="C105" s="162">
        <f>MIN(A4:A99)</f>
        <v>3.7495630415984402E-2</v>
      </c>
    </row>
    <row r="106" spans="1:29" ht="15.75" customHeight="1" x14ac:dyDescent="0.25">
      <c r="B106" s="145"/>
    </row>
    <row r="107" spans="1:29" ht="15.75" customHeight="1" x14ac:dyDescent="0.25">
      <c r="B107" s="145"/>
    </row>
    <row r="108" spans="1:29" ht="15.75" customHeight="1" x14ac:dyDescent="0.25">
      <c r="B108" s="145"/>
    </row>
    <row r="109" spans="1:29" ht="15.75" customHeight="1" x14ac:dyDescent="0.25">
      <c r="B109" s="145"/>
    </row>
    <row r="110" spans="1:29" ht="15.75" customHeight="1" x14ac:dyDescent="0.25">
      <c r="B110" s="145"/>
    </row>
    <row r="111" spans="1:29" ht="15.75" customHeight="1" x14ac:dyDescent="0.25">
      <c r="B111" s="145"/>
    </row>
    <row r="112" spans="1:29" ht="15.75" customHeight="1" x14ac:dyDescent="0.25">
      <c r="B112" s="145"/>
    </row>
    <row r="113" spans="2:2" ht="15.75" customHeight="1" x14ac:dyDescent="0.25">
      <c r="B113" s="145"/>
    </row>
    <row r="114" spans="2:2" ht="15.75" customHeight="1" x14ac:dyDescent="0.25">
      <c r="B114" s="145"/>
    </row>
    <row r="115" spans="2:2" ht="15.75" customHeight="1" x14ac:dyDescent="0.25">
      <c r="B115" s="145"/>
    </row>
    <row r="116" spans="2:2" ht="15.75" customHeight="1" x14ac:dyDescent="0.25">
      <c r="B116" s="145"/>
    </row>
    <row r="117" spans="2:2" ht="15.75" customHeight="1" x14ac:dyDescent="0.25">
      <c r="B117" s="145"/>
    </row>
    <row r="118" spans="2:2" ht="15.75" customHeight="1" x14ac:dyDescent="0.25">
      <c r="B118" s="145"/>
    </row>
    <row r="119" spans="2:2" ht="15.75" customHeight="1" x14ac:dyDescent="0.25">
      <c r="B119" s="145"/>
    </row>
    <row r="120" spans="2:2" ht="15.75" customHeight="1" x14ac:dyDescent="0.25">
      <c r="B120" s="145"/>
    </row>
    <row r="121" spans="2:2" ht="15.75" customHeight="1" x14ac:dyDescent="0.25">
      <c r="B121" s="145"/>
    </row>
    <row r="122" spans="2:2" ht="15.75" customHeight="1" x14ac:dyDescent="0.25">
      <c r="B122" s="145"/>
    </row>
    <row r="123" spans="2:2" ht="15.75" customHeight="1" x14ac:dyDescent="0.25">
      <c r="B123" s="145"/>
    </row>
    <row r="124" spans="2:2" ht="15.75" customHeight="1" x14ac:dyDescent="0.25">
      <c r="B124" s="145"/>
    </row>
    <row r="125" spans="2:2" ht="15.75" customHeight="1" x14ac:dyDescent="0.25">
      <c r="B125" s="145"/>
    </row>
    <row r="126" spans="2:2" ht="15.75" customHeight="1" x14ac:dyDescent="0.25">
      <c r="B126" s="145"/>
    </row>
    <row r="127" spans="2:2" ht="15.75" customHeight="1" x14ac:dyDescent="0.25">
      <c r="B127" s="145"/>
    </row>
    <row r="128" spans="2:2" ht="15.75" customHeight="1" x14ac:dyDescent="0.25">
      <c r="B128" s="145"/>
    </row>
    <row r="129" spans="2:2" ht="15.75" customHeight="1" x14ac:dyDescent="0.25">
      <c r="B129" s="145"/>
    </row>
    <row r="130" spans="2:2" ht="15.75" customHeight="1" x14ac:dyDescent="0.25">
      <c r="B130" s="145"/>
    </row>
    <row r="131" spans="2:2" ht="15.75" customHeight="1" x14ac:dyDescent="0.25">
      <c r="B131" s="145"/>
    </row>
    <row r="132" spans="2:2" ht="15.75" customHeight="1" x14ac:dyDescent="0.25">
      <c r="B132" s="145"/>
    </row>
    <row r="133" spans="2:2" ht="15.75" customHeight="1" x14ac:dyDescent="0.25">
      <c r="B133" s="145"/>
    </row>
    <row r="134" spans="2:2" ht="15.75" customHeight="1" x14ac:dyDescent="0.25">
      <c r="B134" s="145"/>
    </row>
    <row r="135" spans="2:2" ht="15.75" customHeight="1" x14ac:dyDescent="0.25">
      <c r="B135" s="145"/>
    </row>
    <row r="136" spans="2:2" ht="15.75" customHeight="1" x14ac:dyDescent="0.25">
      <c r="B136" s="145"/>
    </row>
    <row r="137" spans="2:2" ht="15.75" customHeight="1" x14ac:dyDescent="0.25">
      <c r="B137" s="145"/>
    </row>
    <row r="138" spans="2:2" ht="15.75" customHeight="1" x14ac:dyDescent="0.25">
      <c r="B138" s="145"/>
    </row>
    <row r="139" spans="2:2" ht="15.75" customHeight="1" x14ac:dyDescent="0.25">
      <c r="B139" s="145"/>
    </row>
    <row r="140" spans="2:2" ht="15.75" customHeight="1" x14ac:dyDescent="0.25">
      <c r="B140" s="145"/>
    </row>
    <row r="141" spans="2:2" ht="15.75" customHeight="1" x14ac:dyDescent="0.25">
      <c r="B141" s="145"/>
    </row>
    <row r="142" spans="2:2" ht="15.75" customHeight="1" x14ac:dyDescent="0.25">
      <c r="B142" s="145"/>
    </row>
    <row r="143" spans="2:2" ht="15.75" customHeight="1" x14ac:dyDescent="0.25">
      <c r="B143" s="145"/>
    </row>
    <row r="144" spans="2:2" ht="15.75" customHeight="1" x14ac:dyDescent="0.25">
      <c r="B144" s="145"/>
    </row>
    <row r="145" spans="2:2" ht="15.75" customHeight="1" x14ac:dyDescent="0.25">
      <c r="B145" s="145"/>
    </row>
    <row r="146" spans="2:2" ht="15.75" customHeight="1" x14ac:dyDescent="0.25">
      <c r="B146" s="145"/>
    </row>
    <row r="147" spans="2:2" ht="15.75" customHeight="1" x14ac:dyDescent="0.25">
      <c r="B147" s="145"/>
    </row>
    <row r="148" spans="2:2" ht="15.75" customHeight="1" x14ac:dyDescent="0.25">
      <c r="B148" s="145"/>
    </row>
    <row r="149" spans="2:2" ht="15.75" customHeight="1" x14ac:dyDescent="0.25">
      <c r="B149" s="145"/>
    </row>
    <row r="150" spans="2:2" ht="15.75" customHeight="1" x14ac:dyDescent="0.25">
      <c r="B150" s="145"/>
    </row>
    <row r="151" spans="2:2" ht="15.75" customHeight="1" x14ac:dyDescent="0.25">
      <c r="B151" s="145"/>
    </row>
    <row r="152" spans="2:2" ht="15.75" customHeight="1" x14ac:dyDescent="0.25">
      <c r="B152" s="145"/>
    </row>
    <row r="153" spans="2:2" ht="15.75" customHeight="1" x14ac:dyDescent="0.25">
      <c r="B153" s="145"/>
    </row>
    <row r="154" spans="2:2" ht="15.75" customHeight="1" x14ac:dyDescent="0.25">
      <c r="B154" s="145"/>
    </row>
    <row r="155" spans="2:2" ht="15.75" customHeight="1" x14ac:dyDescent="0.25">
      <c r="B155" s="145"/>
    </row>
    <row r="156" spans="2:2" ht="15.75" customHeight="1" x14ac:dyDescent="0.25">
      <c r="B156" s="145"/>
    </row>
    <row r="157" spans="2:2" ht="15.75" customHeight="1" x14ac:dyDescent="0.25">
      <c r="B157" s="145"/>
    </row>
    <row r="158" spans="2:2" ht="15.75" customHeight="1" x14ac:dyDescent="0.25">
      <c r="B158" s="145"/>
    </row>
    <row r="159" spans="2:2" ht="15.75" customHeight="1" x14ac:dyDescent="0.25">
      <c r="B159" s="145"/>
    </row>
    <row r="160" spans="2:2" ht="15.75" customHeight="1" x14ac:dyDescent="0.25">
      <c r="B160" s="145"/>
    </row>
    <row r="161" spans="2:2" ht="15.75" customHeight="1" x14ac:dyDescent="0.25">
      <c r="B161" s="145"/>
    </row>
    <row r="162" spans="2:2" ht="15.75" customHeight="1" x14ac:dyDescent="0.25">
      <c r="B162" s="145"/>
    </row>
    <row r="163" spans="2:2" ht="15.75" customHeight="1" x14ac:dyDescent="0.25">
      <c r="B163" s="145"/>
    </row>
    <row r="164" spans="2:2" ht="15.75" customHeight="1" x14ac:dyDescent="0.25">
      <c r="B164" s="145"/>
    </row>
    <row r="165" spans="2:2" ht="15.75" customHeight="1" x14ac:dyDescent="0.25">
      <c r="B165" s="145"/>
    </row>
    <row r="166" spans="2:2" ht="15.75" customHeight="1" x14ac:dyDescent="0.25">
      <c r="B166" s="145"/>
    </row>
    <row r="167" spans="2:2" ht="15.75" customHeight="1" x14ac:dyDescent="0.25">
      <c r="B167" s="145"/>
    </row>
    <row r="168" spans="2:2" ht="15.75" customHeight="1" x14ac:dyDescent="0.25">
      <c r="B168" s="145"/>
    </row>
    <row r="169" spans="2:2" ht="15.75" customHeight="1" x14ac:dyDescent="0.25">
      <c r="B169" s="145"/>
    </row>
    <row r="170" spans="2:2" ht="15.75" customHeight="1" x14ac:dyDescent="0.25">
      <c r="B170" s="145"/>
    </row>
    <row r="171" spans="2:2" ht="15.75" customHeight="1" x14ac:dyDescent="0.25">
      <c r="B171" s="145"/>
    </row>
    <row r="172" spans="2:2" ht="15.75" customHeight="1" x14ac:dyDescent="0.25">
      <c r="B172" s="145"/>
    </row>
    <row r="173" spans="2:2" ht="15.75" customHeight="1" x14ac:dyDescent="0.25">
      <c r="B173" s="145"/>
    </row>
    <row r="174" spans="2:2" ht="15.75" customHeight="1" x14ac:dyDescent="0.25">
      <c r="B174" s="145"/>
    </row>
    <row r="175" spans="2:2" ht="15.75" customHeight="1" x14ac:dyDescent="0.25">
      <c r="B175" s="145"/>
    </row>
    <row r="176" spans="2:2" ht="15.75" customHeight="1" x14ac:dyDescent="0.25">
      <c r="B176" s="145"/>
    </row>
    <row r="177" spans="2:2" ht="15.75" customHeight="1" x14ac:dyDescent="0.25">
      <c r="B177" s="145"/>
    </row>
    <row r="178" spans="2:2" ht="15.75" customHeight="1" x14ac:dyDescent="0.25">
      <c r="B178" s="145"/>
    </row>
    <row r="179" spans="2:2" ht="15.75" customHeight="1" x14ac:dyDescent="0.25">
      <c r="B179" s="145"/>
    </row>
    <row r="180" spans="2:2" ht="15.75" customHeight="1" x14ac:dyDescent="0.25">
      <c r="B180" s="145"/>
    </row>
    <row r="181" spans="2:2" ht="15.75" customHeight="1" x14ac:dyDescent="0.25">
      <c r="B181" s="145"/>
    </row>
    <row r="182" spans="2:2" ht="15.75" customHeight="1" x14ac:dyDescent="0.25">
      <c r="B182" s="145"/>
    </row>
    <row r="183" spans="2:2" ht="15.75" customHeight="1" x14ac:dyDescent="0.25">
      <c r="B183" s="145"/>
    </row>
    <row r="184" spans="2:2" ht="15.75" customHeight="1" x14ac:dyDescent="0.25">
      <c r="B184" s="145"/>
    </row>
    <row r="185" spans="2:2" ht="15.75" customHeight="1" x14ac:dyDescent="0.25">
      <c r="B185" s="145"/>
    </row>
    <row r="186" spans="2:2" ht="15.75" customHeight="1" x14ac:dyDescent="0.25">
      <c r="B186" s="145"/>
    </row>
    <row r="187" spans="2:2" ht="15.75" customHeight="1" x14ac:dyDescent="0.25">
      <c r="B187" s="145"/>
    </row>
    <row r="188" spans="2:2" ht="15.75" customHeight="1" x14ac:dyDescent="0.25">
      <c r="B188" s="145"/>
    </row>
    <row r="189" spans="2:2" ht="15.75" customHeight="1" x14ac:dyDescent="0.25">
      <c r="B189" s="145"/>
    </row>
    <row r="190" spans="2:2" ht="15.75" customHeight="1" x14ac:dyDescent="0.25">
      <c r="B190" s="145"/>
    </row>
    <row r="191" spans="2:2" ht="15.75" customHeight="1" x14ac:dyDescent="0.25">
      <c r="B191" s="145"/>
    </row>
    <row r="192" spans="2:2" ht="15.75" customHeight="1" x14ac:dyDescent="0.25">
      <c r="B192" s="145"/>
    </row>
    <row r="193" spans="2:2" ht="15.75" customHeight="1" x14ac:dyDescent="0.25">
      <c r="B193" s="145"/>
    </row>
    <row r="194" spans="2:2" ht="15.75" customHeight="1" x14ac:dyDescent="0.25">
      <c r="B194" s="145"/>
    </row>
    <row r="195" spans="2:2" ht="15.75" customHeight="1" x14ac:dyDescent="0.25">
      <c r="B195" s="145"/>
    </row>
    <row r="196" spans="2:2" ht="15.75" customHeight="1" x14ac:dyDescent="0.25">
      <c r="B196" s="145"/>
    </row>
    <row r="197" spans="2:2" ht="15.75" customHeight="1" x14ac:dyDescent="0.25">
      <c r="B197" s="145"/>
    </row>
    <row r="198" spans="2:2" ht="15.75" customHeight="1" x14ac:dyDescent="0.25">
      <c r="B198" s="145"/>
    </row>
    <row r="199" spans="2:2" ht="15.75" customHeight="1" x14ac:dyDescent="0.25">
      <c r="B199" s="145"/>
    </row>
    <row r="200" spans="2:2" ht="15.75" customHeight="1" x14ac:dyDescent="0.25">
      <c r="B200" s="145"/>
    </row>
    <row r="201" spans="2:2" ht="15.75" customHeight="1" x14ac:dyDescent="0.25">
      <c r="B201" s="145"/>
    </row>
    <row r="202" spans="2:2" ht="15.75" customHeight="1" x14ac:dyDescent="0.25">
      <c r="B202" s="145"/>
    </row>
    <row r="203" spans="2:2" ht="15.75" customHeight="1" x14ac:dyDescent="0.25">
      <c r="B203" s="145"/>
    </row>
    <row r="204" spans="2:2" ht="15.75" customHeight="1" x14ac:dyDescent="0.25">
      <c r="B204" s="145"/>
    </row>
    <row r="205" spans="2:2" ht="15.75" customHeight="1" x14ac:dyDescent="0.25">
      <c r="B205" s="145"/>
    </row>
    <row r="206" spans="2:2" ht="15.75" customHeight="1" x14ac:dyDescent="0.25">
      <c r="B206" s="145"/>
    </row>
    <row r="207" spans="2:2" ht="15.75" customHeight="1" x14ac:dyDescent="0.25">
      <c r="B207" s="145"/>
    </row>
    <row r="208" spans="2:2" ht="15.75" customHeight="1" x14ac:dyDescent="0.25">
      <c r="B208" s="145"/>
    </row>
    <row r="209" spans="2:2" ht="15.75" customHeight="1" x14ac:dyDescent="0.25">
      <c r="B209" s="145"/>
    </row>
    <row r="210" spans="2:2" ht="15.75" customHeight="1" x14ac:dyDescent="0.25">
      <c r="B210" s="145"/>
    </row>
    <row r="211" spans="2:2" ht="15.75" customHeight="1" x14ac:dyDescent="0.25">
      <c r="B211" s="145"/>
    </row>
    <row r="212" spans="2:2" ht="15.75" customHeight="1" x14ac:dyDescent="0.25">
      <c r="B212" s="145"/>
    </row>
    <row r="213" spans="2:2" ht="15.75" customHeight="1" x14ac:dyDescent="0.25">
      <c r="B213" s="145"/>
    </row>
    <row r="214" spans="2:2" ht="15.75" customHeight="1" x14ac:dyDescent="0.25">
      <c r="B214" s="145"/>
    </row>
    <row r="215" spans="2:2" ht="15.75" customHeight="1" x14ac:dyDescent="0.25">
      <c r="B215" s="145"/>
    </row>
    <row r="216" spans="2:2" ht="15.75" customHeight="1" x14ac:dyDescent="0.25">
      <c r="B216" s="145"/>
    </row>
    <row r="217" spans="2:2" ht="15.75" customHeight="1" x14ac:dyDescent="0.25">
      <c r="B217" s="145"/>
    </row>
    <row r="218" spans="2:2" ht="15.75" customHeight="1" x14ac:dyDescent="0.25">
      <c r="B218" s="145"/>
    </row>
    <row r="219" spans="2:2" ht="15.75" customHeight="1" x14ac:dyDescent="0.25">
      <c r="B219" s="145"/>
    </row>
    <row r="220" spans="2:2" ht="15.75" customHeight="1" x14ac:dyDescent="0.25">
      <c r="B220" s="145"/>
    </row>
    <row r="221" spans="2:2" ht="15.75" customHeight="1" x14ac:dyDescent="0.25">
      <c r="B221" s="145"/>
    </row>
    <row r="222" spans="2:2" ht="15.75" customHeight="1" x14ac:dyDescent="0.25">
      <c r="B222" s="145"/>
    </row>
    <row r="223" spans="2:2" ht="15.75" customHeight="1" x14ac:dyDescent="0.25">
      <c r="B223" s="145"/>
    </row>
    <row r="224" spans="2:2" ht="15.75" customHeight="1" x14ac:dyDescent="0.25">
      <c r="B224" s="145"/>
    </row>
    <row r="225" spans="2:2" ht="15.75" customHeight="1" x14ac:dyDescent="0.25">
      <c r="B225" s="145"/>
    </row>
    <row r="226" spans="2:2" ht="15.75" customHeight="1" x14ac:dyDescent="0.25">
      <c r="B226" s="145"/>
    </row>
    <row r="227" spans="2:2" ht="15.75" customHeight="1" x14ac:dyDescent="0.25">
      <c r="B227" s="145"/>
    </row>
    <row r="228" spans="2:2" ht="15.75" customHeight="1" x14ac:dyDescent="0.25">
      <c r="B228" s="145"/>
    </row>
    <row r="229" spans="2:2" ht="15.75" customHeight="1" x14ac:dyDescent="0.25">
      <c r="B229" s="145"/>
    </row>
    <row r="230" spans="2:2" ht="15.75" customHeight="1" x14ac:dyDescent="0.25">
      <c r="B230" s="145"/>
    </row>
    <row r="231" spans="2:2" ht="15.75" customHeight="1" x14ac:dyDescent="0.25">
      <c r="B231" s="145"/>
    </row>
    <row r="232" spans="2:2" ht="15.75" customHeight="1" x14ac:dyDescent="0.25">
      <c r="B232" s="145"/>
    </row>
    <row r="233" spans="2:2" ht="15.75" customHeight="1" x14ac:dyDescent="0.25">
      <c r="B233" s="145"/>
    </row>
    <row r="234" spans="2:2" ht="15.75" customHeight="1" x14ac:dyDescent="0.25">
      <c r="B234" s="145"/>
    </row>
    <row r="235" spans="2:2" ht="15.75" customHeight="1" x14ac:dyDescent="0.25">
      <c r="B235" s="145"/>
    </row>
    <row r="236" spans="2:2" ht="15.75" customHeight="1" x14ac:dyDescent="0.25">
      <c r="B236" s="145"/>
    </row>
    <row r="237" spans="2:2" ht="15.75" customHeight="1" x14ac:dyDescent="0.25">
      <c r="B237" s="145"/>
    </row>
    <row r="238" spans="2:2" ht="15.75" customHeight="1" x14ac:dyDescent="0.25">
      <c r="B238" s="145"/>
    </row>
    <row r="239" spans="2:2" ht="15.75" customHeight="1" x14ac:dyDescent="0.25">
      <c r="B239" s="145"/>
    </row>
    <row r="240" spans="2:2" ht="15.75" customHeight="1" x14ac:dyDescent="0.25">
      <c r="B240" s="145"/>
    </row>
    <row r="241" spans="2:2" ht="15.75" customHeight="1" x14ac:dyDescent="0.25">
      <c r="B241" s="145"/>
    </row>
    <row r="242" spans="2:2" ht="15.75" customHeight="1" x14ac:dyDescent="0.25">
      <c r="B242" s="145"/>
    </row>
    <row r="243" spans="2:2" ht="15.75" customHeight="1" x14ac:dyDescent="0.25">
      <c r="B243" s="145"/>
    </row>
    <row r="244" spans="2:2" ht="15.75" customHeight="1" x14ac:dyDescent="0.25">
      <c r="B244" s="145"/>
    </row>
    <row r="245" spans="2:2" ht="15.75" customHeight="1" x14ac:dyDescent="0.25">
      <c r="B245" s="145"/>
    </row>
    <row r="246" spans="2:2" ht="15.75" customHeight="1" x14ac:dyDescent="0.25">
      <c r="B246" s="145"/>
    </row>
    <row r="247" spans="2:2" ht="15.75" customHeight="1" x14ac:dyDescent="0.25">
      <c r="B247" s="145"/>
    </row>
    <row r="248" spans="2:2" ht="15.75" customHeight="1" x14ac:dyDescent="0.25">
      <c r="B248" s="145"/>
    </row>
    <row r="249" spans="2:2" ht="15.75" customHeight="1" x14ac:dyDescent="0.25">
      <c r="B249" s="145"/>
    </row>
    <row r="250" spans="2:2" ht="15.75" customHeight="1" x14ac:dyDescent="0.25">
      <c r="B250" s="145"/>
    </row>
    <row r="251" spans="2:2" ht="15.75" customHeight="1" x14ac:dyDescent="0.25">
      <c r="B251" s="145"/>
    </row>
    <row r="252" spans="2:2" ht="15.75" customHeight="1" x14ac:dyDescent="0.25">
      <c r="B252" s="145"/>
    </row>
    <row r="253" spans="2:2" ht="15.75" customHeight="1" x14ac:dyDescent="0.25">
      <c r="B253" s="145"/>
    </row>
    <row r="254" spans="2:2" ht="15.75" customHeight="1" x14ac:dyDescent="0.25">
      <c r="B254" s="145"/>
    </row>
    <row r="255" spans="2:2" ht="15.75" customHeight="1" x14ac:dyDescent="0.25">
      <c r="B255" s="145"/>
    </row>
    <row r="256" spans="2:2" ht="15.75" customHeight="1" x14ac:dyDescent="0.25">
      <c r="B256" s="145"/>
    </row>
    <row r="257" spans="2:2" ht="15.75" customHeight="1" x14ac:dyDescent="0.25">
      <c r="B257" s="145"/>
    </row>
    <row r="258" spans="2:2" ht="15.75" customHeight="1" x14ac:dyDescent="0.25">
      <c r="B258" s="145"/>
    </row>
    <row r="259" spans="2:2" ht="15.75" customHeight="1" x14ac:dyDescent="0.25">
      <c r="B259" s="145"/>
    </row>
    <row r="260" spans="2:2" ht="15.75" customHeight="1" x14ac:dyDescent="0.25">
      <c r="B260" s="145"/>
    </row>
    <row r="261" spans="2:2" ht="15.75" customHeight="1" x14ac:dyDescent="0.25">
      <c r="B261" s="145"/>
    </row>
    <row r="262" spans="2:2" ht="15.75" customHeight="1" x14ac:dyDescent="0.25">
      <c r="B262" s="145"/>
    </row>
    <row r="263" spans="2:2" ht="15.75" customHeight="1" x14ac:dyDescent="0.25">
      <c r="B263" s="145"/>
    </row>
    <row r="264" spans="2:2" ht="15.75" customHeight="1" x14ac:dyDescent="0.25">
      <c r="B264" s="145"/>
    </row>
    <row r="265" spans="2:2" ht="15.75" customHeight="1" x14ac:dyDescent="0.25">
      <c r="B265" s="145"/>
    </row>
    <row r="266" spans="2:2" ht="15.75" customHeight="1" x14ac:dyDescent="0.25">
      <c r="B266" s="145"/>
    </row>
    <row r="267" spans="2:2" ht="15.75" customHeight="1" x14ac:dyDescent="0.25">
      <c r="B267" s="145"/>
    </row>
    <row r="268" spans="2:2" ht="15.75" customHeight="1" x14ac:dyDescent="0.25">
      <c r="B268" s="145"/>
    </row>
    <row r="269" spans="2:2" ht="15.75" customHeight="1" x14ac:dyDescent="0.25">
      <c r="B269" s="145"/>
    </row>
    <row r="270" spans="2:2" ht="15.75" customHeight="1" x14ac:dyDescent="0.25">
      <c r="B270" s="145"/>
    </row>
    <row r="271" spans="2:2" ht="15.75" customHeight="1" x14ac:dyDescent="0.25">
      <c r="B271" s="145"/>
    </row>
    <row r="272" spans="2:2" ht="15.75" customHeight="1" x14ac:dyDescent="0.25">
      <c r="B272" s="145"/>
    </row>
    <row r="273" spans="2:2" ht="15.75" customHeight="1" x14ac:dyDescent="0.25">
      <c r="B273" s="145"/>
    </row>
    <row r="274" spans="2:2" ht="15.75" customHeight="1" x14ac:dyDescent="0.25">
      <c r="B274" s="145"/>
    </row>
    <row r="275" spans="2:2" ht="15.75" customHeight="1" x14ac:dyDescent="0.25">
      <c r="B275" s="145"/>
    </row>
    <row r="276" spans="2:2" ht="15.75" customHeight="1" x14ac:dyDescent="0.25">
      <c r="B276" s="145"/>
    </row>
    <row r="277" spans="2:2" ht="15.75" customHeight="1" x14ac:dyDescent="0.25">
      <c r="B277" s="145"/>
    </row>
    <row r="278" spans="2:2" ht="15.75" customHeight="1" x14ac:dyDescent="0.25">
      <c r="B278" s="145"/>
    </row>
    <row r="279" spans="2:2" ht="15.75" customHeight="1" x14ac:dyDescent="0.25">
      <c r="B279" s="145"/>
    </row>
    <row r="280" spans="2:2" ht="15.75" customHeight="1" x14ac:dyDescent="0.25">
      <c r="B280" s="145"/>
    </row>
    <row r="281" spans="2:2" ht="15.75" customHeight="1" x14ac:dyDescent="0.25">
      <c r="B281" s="145"/>
    </row>
    <row r="282" spans="2:2" ht="15.75" customHeight="1" x14ac:dyDescent="0.25">
      <c r="B282" s="145"/>
    </row>
    <row r="283" spans="2:2" ht="15.75" customHeight="1" x14ac:dyDescent="0.25">
      <c r="B283" s="145"/>
    </row>
    <row r="284" spans="2:2" ht="15.75" customHeight="1" x14ac:dyDescent="0.25">
      <c r="B284" s="145"/>
    </row>
    <row r="285" spans="2:2" ht="15.75" customHeight="1" x14ac:dyDescent="0.25">
      <c r="B285" s="145"/>
    </row>
    <row r="286" spans="2:2" ht="15.75" customHeight="1" x14ac:dyDescent="0.25">
      <c r="B286" s="145"/>
    </row>
    <row r="287" spans="2:2" ht="15.75" customHeight="1" x14ac:dyDescent="0.25">
      <c r="B287" s="145"/>
    </row>
    <row r="288" spans="2:2" ht="15.75" customHeight="1" x14ac:dyDescent="0.25">
      <c r="B288" s="145"/>
    </row>
    <row r="289" spans="2:2" ht="15.75" customHeight="1" x14ac:dyDescent="0.25">
      <c r="B289" s="145"/>
    </row>
    <row r="290" spans="2:2" ht="15.75" customHeight="1" x14ac:dyDescent="0.25">
      <c r="B290" s="145"/>
    </row>
    <row r="291" spans="2:2" ht="15.75" customHeight="1" x14ac:dyDescent="0.25">
      <c r="B291" s="145"/>
    </row>
    <row r="292" spans="2:2" ht="15.75" customHeight="1" x14ac:dyDescent="0.25">
      <c r="B292" s="145"/>
    </row>
    <row r="293" spans="2:2" ht="15.75" customHeight="1" x14ac:dyDescent="0.25">
      <c r="B293" s="145"/>
    </row>
    <row r="294" spans="2:2" ht="15.75" customHeight="1" x14ac:dyDescent="0.25">
      <c r="B294" s="145"/>
    </row>
    <row r="295" spans="2:2" ht="15.75" customHeight="1" x14ac:dyDescent="0.25">
      <c r="B295" s="145"/>
    </row>
    <row r="296" spans="2:2" ht="15.75" customHeight="1" x14ac:dyDescent="0.25">
      <c r="B296" s="145"/>
    </row>
    <row r="297" spans="2:2" ht="15.75" customHeight="1" x14ac:dyDescent="0.25">
      <c r="B297" s="145"/>
    </row>
    <row r="298" spans="2:2" ht="15.75" customHeight="1" x14ac:dyDescent="0.25">
      <c r="B298" s="145"/>
    </row>
    <row r="299" spans="2:2" ht="15.75" customHeight="1" x14ac:dyDescent="0.25">
      <c r="B299" s="145"/>
    </row>
    <row r="300" spans="2:2" ht="15.75" customHeight="1" x14ac:dyDescent="0.25">
      <c r="B300" s="145"/>
    </row>
    <row r="301" spans="2:2" ht="15.75" customHeight="1" x14ac:dyDescent="0.25">
      <c r="B301" s="145"/>
    </row>
    <row r="302" spans="2:2" ht="15.75" customHeight="1" x14ac:dyDescent="0.25">
      <c r="B302" s="145"/>
    </row>
    <row r="303" spans="2:2" ht="15.75" customHeight="1" x14ac:dyDescent="0.25">
      <c r="B303" s="145"/>
    </row>
    <row r="304" spans="2:2" ht="15.75" customHeight="1" x14ac:dyDescent="0.25">
      <c r="B304" s="145"/>
    </row>
    <row r="305" spans="2:2" ht="15.75" customHeight="1" x14ac:dyDescent="0.25">
      <c r="B305" s="145"/>
    </row>
    <row r="306" spans="2:2" ht="15.75" customHeight="1" x14ac:dyDescent="0.25">
      <c r="B306" s="145"/>
    </row>
    <row r="307" spans="2:2" ht="15.75" customHeight="1" x14ac:dyDescent="0.25">
      <c r="B307" s="145"/>
    </row>
    <row r="308" spans="2:2" ht="15.75" customHeight="1" x14ac:dyDescent="0.25">
      <c r="B308" s="145"/>
    </row>
    <row r="309" spans="2:2" ht="15.75" customHeight="1" x14ac:dyDescent="0.25">
      <c r="B309" s="145"/>
    </row>
    <row r="310" spans="2:2" ht="15.75" customHeight="1" x14ac:dyDescent="0.25">
      <c r="B310" s="145"/>
    </row>
    <row r="311" spans="2:2" ht="15.75" customHeight="1" x14ac:dyDescent="0.25">
      <c r="B311" s="145"/>
    </row>
    <row r="312" spans="2:2" ht="15.75" customHeight="1" x14ac:dyDescent="0.25">
      <c r="B312" s="145"/>
    </row>
    <row r="313" spans="2:2" ht="15.75" customHeight="1" x14ac:dyDescent="0.25">
      <c r="B313" s="145"/>
    </row>
    <row r="314" spans="2:2" ht="15.75" customHeight="1" x14ac:dyDescent="0.25">
      <c r="B314" s="145"/>
    </row>
    <row r="315" spans="2:2" ht="15.75" customHeight="1" x14ac:dyDescent="0.25">
      <c r="B315" s="145"/>
    </row>
    <row r="316" spans="2:2" ht="15.75" customHeight="1" x14ac:dyDescent="0.25">
      <c r="B316" s="145"/>
    </row>
    <row r="317" spans="2:2" ht="15.75" customHeight="1" x14ac:dyDescent="0.25">
      <c r="B317" s="145"/>
    </row>
    <row r="318" spans="2:2" ht="15.75" customHeight="1" x14ac:dyDescent="0.25">
      <c r="B318" s="145"/>
    </row>
    <row r="319" spans="2:2" ht="15.75" customHeight="1" x14ac:dyDescent="0.25">
      <c r="B319" s="145"/>
    </row>
    <row r="320" spans="2:2" ht="15.75" customHeight="1" x14ac:dyDescent="0.25">
      <c r="B320" s="145"/>
    </row>
    <row r="321" spans="2:2" ht="15.75" customHeight="1" x14ac:dyDescent="0.25">
      <c r="B321" s="145"/>
    </row>
    <row r="322" spans="2:2" ht="15.75" customHeight="1" x14ac:dyDescent="0.25">
      <c r="B322" s="145"/>
    </row>
    <row r="323" spans="2:2" ht="15.75" customHeight="1" x14ac:dyDescent="0.25">
      <c r="B323" s="145"/>
    </row>
    <row r="324" spans="2:2" ht="15.75" customHeight="1" x14ac:dyDescent="0.25">
      <c r="B324" s="145"/>
    </row>
    <row r="325" spans="2:2" ht="15.75" customHeight="1" x14ac:dyDescent="0.25">
      <c r="B325" s="145"/>
    </row>
    <row r="326" spans="2:2" ht="15.75" customHeight="1" x14ac:dyDescent="0.25">
      <c r="B326" s="145"/>
    </row>
    <row r="327" spans="2:2" ht="15.75" customHeight="1" x14ac:dyDescent="0.25">
      <c r="B327" s="145"/>
    </row>
    <row r="328" spans="2:2" ht="15.75" customHeight="1" x14ac:dyDescent="0.25">
      <c r="B328" s="145"/>
    </row>
    <row r="329" spans="2:2" ht="15.75" customHeight="1" x14ac:dyDescent="0.25">
      <c r="B329" s="145"/>
    </row>
    <row r="330" spans="2:2" ht="15.75" customHeight="1" x14ac:dyDescent="0.25">
      <c r="B330" s="145"/>
    </row>
    <row r="331" spans="2:2" ht="15.75" customHeight="1" x14ac:dyDescent="0.25">
      <c r="B331" s="145"/>
    </row>
    <row r="332" spans="2:2" ht="15.75" customHeight="1" x14ac:dyDescent="0.25">
      <c r="B332" s="145"/>
    </row>
    <row r="333" spans="2:2" ht="15.75" customHeight="1" x14ac:dyDescent="0.25">
      <c r="B333" s="145"/>
    </row>
    <row r="334" spans="2:2" ht="15.75" customHeight="1" x14ac:dyDescent="0.25">
      <c r="B334" s="145"/>
    </row>
    <row r="335" spans="2:2" ht="15.75" customHeight="1" x14ac:dyDescent="0.25">
      <c r="B335" s="145"/>
    </row>
    <row r="336" spans="2:2" ht="15.75" customHeight="1" x14ac:dyDescent="0.25">
      <c r="B336" s="145"/>
    </row>
    <row r="337" spans="2:2" ht="15.75" customHeight="1" x14ac:dyDescent="0.25">
      <c r="B337" s="145"/>
    </row>
    <row r="338" spans="2:2" ht="15.75" customHeight="1" x14ac:dyDescent="0.25">
      <c r="B338" s="145"/>
    </row>
    <row r="339" spans="2:2" ht="15.75" customHeight="1" x14ac:dyDescent="0.25">
      <c r="B339" s="145"/>
    </row>
    <row r="340" spans="2:2" ht="15.75" customHeight="1" x14ac:dyDescent="0.25">
      <c r="B340" s="145"/>
    </row>
    <row r="341" spans="2:2" ht="15.75" customHeight="1" x14ac:dyDescent="0.25">
      <c r="B341" s="145"/>
    </row>
    <row r="342" spans="2:2" ht="15.75" customHeight="1" x14ac:dyDescent="0.25">
      <c r="B342" s="145"/>
    </row>
    <row r="343" spans="2:2" ht="15.75" customHeight="1" x14ac:dyDescent="0.25">
      <c r="B343" s="145"/>
    </row>
    <row r="344" spans="2:2" ht="15.75" customHeight="1" x14ac:dyDescent="0.25">
      <c r="B344" s="145"/>
    </row>
    <row r="345" spans="2:2" ht="15.75" customHeight="1" x14ac:dyDescent="0.25">
      <c r="B345" s="145"/>
    </row>
    <row r="346" spans="2:2" ht="15.75" customHeight="1" x14ac:dyDescent="0.25">
      <c r="B346" s="145"/>
    </row>
    <row r="347" spans="2:2" ht="15.75" customHeight="1" x14ac:dyDescent="0.25">
      <c r="B347" s="145"/>
    </row>
    <row r="348" spans="2:2" ht="15.75" customHeight="1" x14ac:dyDescent="0.25">
      <c r="B348" s="145"/>
    </row>
    <row r="349" spans="2:2" ht="15.75" customHeight="1" x14ac:dyDescent="0.25">
      <c r="B349" s="145"/>
    </row>
    <row r="350" spans="2:2" ht="15.75" customHeight="1" x14ac:dyDescent="0.25">
      <c r="B350" s="145"/>
    </row>
    <row r="351" spans="2:2" ht="15.75" customHeight="1" x14ac:dyDescent="0.25">
      <c r="B351" s="145"/>
    </row>
    <row r="352" spans="2:2" ht="15.75" customHeight="1" x14ac:dyDescent="0.25">
      <c r="B352" s="145"/>
    </row>
    <row r="353" spans="2:2" ht="15.75" customHeight="1" x14ac:dyDescent="0.25">
      <c r="B353" s="145"/>
    </row>
    <row r="354" spans="2:2" ht="15.75" customHeight="1" x14ac:dyDescent="0.25">
      <c r="B354" s="145"/>
    </row>
    <row r="355" spans="2:2" ht="15.75" customHeight="1" x14ac:dyDescent="0.25">
      <c r="B355" s="145"/>
    </row>
    <row r="356" spans="2:2" ht="15.75" customHeight="1" x14ac:dyDescent="0.25">
      <c r="B356" s="145"/>
    </row>
    <row r="357" spans="2:2" ht="15.75" customHeight="1" x14ac:dyDescent="0.25">
      <c r="B357" s="145"/>
    </row>
    <row r="358" spans="2:2" ht="15.75" customHeight="1" x14ac:dyDescent="0.25">
      <c r="B358" s="145"/>
    </row>
    <row r="359" spans="2:2" ht="15.75" customHeight="1" x14ac:dyDescent="0.25">
      <c r="B359" s="145"/>
    </row>
    <row r="360" spans="2:2" ht="15.75" customHeight="1" x14ac:dyDescent="0.25">
      <c r="B360" s="145"/>
    </row>
    <row r="361" spans="2:2" ht="15.75" customHeight="1" x14ac:dyDescent="0.25">
      <c r="B361" s="145"/>
    </row>
    <row r="362" spans="2:2" ht="15.75" customHeight="1" x14ac:dyDescent="0.25">
      <c r="B362" s="145"/>
    </row>
    <row r="363" spans="2:2" ht="15.75" customHeight="1" x14ac:dyDescent="0.25">
      <c r="B363" s="145"/>
    </row>
    <row r="364" spans="2:2" ht="15.75" customHeight="1" x14ac:dyDescent="0.25">
      <c r="B364" s="145"/>
    </row>
    <row r="365" spans="2:2" ht="15.75" customHeight="1" x14ac:dyDescent="0.25">
      <c r="B365" s="145"/>
    </row>
    <row r="366" spans="2:2" ht="15.75" customHeight="1" x14ac:dyDescent="0.25">
      <c r="B366" s="145"/>
    </row>
    <row r="367" spans="2:2" ht="15.75" customHeight="1" x14ac:dyDescent="0.25">
      <c r="B367" s="145"/>
    </row>
    <row r="368" spans="2:2" ht="15.75" customHeight="1" x14ac:dyDescent="0.25">
      <c r="B368" s="145"/>
    </row>
    <row r="369" spans="2:2" ht="15.75" customHeight="1" x14ac:dyDescent="0.25">
      <c r="B369" s="145"/>
    </row>
    <row r="370" spans="2:2" ht="15.75" customHeight="1" x14ac:dyDescent="0.25">
      <c r="B370" s="145"/>
    </row>
    <row r="371" spans="2:2" ht="15.75" customHeight="1" x14ac:dyDescent="0.25">
      <c r="B371" s="145"/>
    </row>
    <row r="372" spans="2:2" ht="15.75" customHeight="1" x14ac:dyDescent="0.25">
      <c r="B372" s="145"/>
    </row>
    <row r="373" spans="2:2" ht="15.75" customHeight="1" x14ac:dyDescent="0.25">
      <c r="B373" s="145"/>
    </row>
    <row r="374" spans="2:2" ht="15.75" customHeight="1" x14ac:dyDescent="0.25">
      <c r="B374" s="145"/>
    </row>
    <row r="375" spans="2:2" ht="15.75" customHeight="1" x14ac:dyDescent="0.25">
      <c r="B375" s="145"/>
    </row>
    <row r="376" spans="2:2" ht="15.75" customHeight="1" x14ac:dyDescent="0.25">
      <c r="B376" s="145"/>
    </row>
    <row r="377" spans="2:2" ht="15.75" customHeight="1" x14ac:dyDescent="0.25">
      <c r="B377" s="145"/>
    </row>
    <row r="378" spans="2:2" ht="15.75" customHeight="1" x14ac:dyDescent="0.25">
      <c r="B378" s="145"/>
    </row>
    <row r="379" spans="2:2" ht="15.75" customHeight="1" x14ac:dyDescent="0.25">
      <c r="B379" s="145"/>
    </row>
    <row r="380" spans="2:2" ht="15.75" customHeight="1" x14ac:dyDescent="0.25">
      <c r="B380" s="145"/>
    </row>
    <row r="381" spans="2:2" ht="15.75" customHeight="1" x14ac:dyDescent="0.25">
      <c r="B381" s="145"/>
    </row>
    <row r="382" spans="2:2" ht="15.75" customHeight="1" x14ac:dyDescent="0.25">
      <c r="B382" s="145"/>
    </row>
    <row r="383" spans="2:2" ht="15.75" customHeight="1" x14ac:dyDescent="0.25">
      <c r="B383" s="145"/>
    </row>
    <row r="384" spans="2:2" ht="15.75" customHeight="1" x14ac:dyDescent="0.25">
      <c r="B384" s="145"/>
    </row>
    <row r="385" spans="2:2" ht="15.75" customHeight="1" x14ac:dyDescent="0.25">
      <c r="B385" s="145"/>
    </row>
    <row r="386" spans="2:2" ht="15.75" customHeight="1" x14ac:dyDescent="0.25">
      <c r="B386" s="145"/>
    </row>
    <row r="387" spans="2:2" ht="15.75" customHeight="1" x14ac:dyDescent="0.25">
      <c r="B387" s="145"/>
    </row>
    <row r="388" spans="2:2" ht="15.75" customHeight="1" x14ac:dyDescent="0.25">
      <c r="B388" s="145"/>
    </row>
    <row r="389" spans="2:2" ht="15.75" customHeight="1" x14ac:dyDescent="0.25">
      <c r="B389" s="145"/>
    </row>
    <row r="390" spans="2:2" ht="15.75" customHeight="1" x14ac:dyDescent="0.25">
      <c r="B390" s="145"/>
    </row>
    <row r="391" spans="2:2" ht="15.75" customHeight="1" x14ac:dyDescent="0.25">
      <c r="B391" s="145"/>
    </row>
    <row r="392" spans="2:2" ht="15.75" customHeight="1" x14ac:dyDescent="0.25">
      <c r="B392" s="145"/>
    </row>
    <row r="393" spans="2:2" ht="15.75" customHeight="1" x14ac:dyDescent="0.25">
      <c r="B393" s="145"/>
    </row>
    <row r="394" spans="2:2" ht="15.75" customHeight="1" x14ac:dyDescent="0.25">
      <c r="B394" s="145"/>
    </row>
    <row r="395" spans="2:2" ht="15.75" customHeight="1" x14ac:dyDescent="0.25">
      <c r="B395" s="145"/>
    </row>
    <row r="396" spans="2:2" ht="15.75" customHeight="1" x14ac:dyDescent="0.25">
      <c r="B396" s="145"/>
    </row>
    <row r="397" spans="2:2" ht="15.75" customHeight="1" x14ac:dyDescent="0.25">
      <c r="B397" s="145"/>
    </row>
    <row r="398" spans="2:2" ht="15.75" customHeight="1" x14ac:dyDescent="0.25">
      <c r="B398" s="145"/>
    </row>
    <row r="399" spans="2:2" ht="15.75" customHeight="1" x14ac:dyDescent="0.25">
      <c r="B399" s="145"/>
    </row>
    <row r="400" spans="2:2" ht="15.75" customHeight="1" x14ac:dyDescent="0.25">
      <c r="B400" s="145"/>
    </row>
    <row r="401" spans="2:2" ht="15.75" customHeight="1" x14ac:dyDescent="0.25">
      <c r="B401" s="145"/>
    </row>
    <row r="402" spans="2:2" ht="15.75" customHeight="1" x14ac:dyDescent="0.25">
      <c r="B402" s="145"/>
    </row>
    <row r="403" spans="2:2" ht="15.75" customHeight="1" x14ac:dyDescent="0.25">
      <c r="B403" s="145"/>
    </row>
    <row r="404" spans="2:2" ht="15.75" customHeight="1" x14ac:dyDescent="0.25">
      <c r="B404" s="145"/>
    </row>
    <row r="405" spans="2:2" ht="15.75" customHeight="1" x14ac:dyDescent="0.25">
      <c r="B405" s="145"/>
    </row>
    <row r="406" spans="2:2" ht="15.75" customHeight="1" x14ac:dyDescent="0.25">
      <c r="B406" s="145"/>
    </row>
    <row r="407" spans="2:2" ht="15.75" customHeight="1" x14ac:dyDescent="0.25">
      <c r="B407" s="145"/>
    </row>
    <row r="408" spans="2:2" ht="15.75" customHeight="1" x14ac:dyDescent="0.25">
      <c r="B408" s="145"/>
    </row>
    <row r="409" spans="2:2" ht="15.75" customHeight="1" x14ac:dyDescent="0.25">
      <c r="B409" s="145"/>
    </row>
    <row r="410" spans="2:2" ht="15.75" customHeight="1" x14ac:dyDescent="0.25">
      <c r="B410" s="145"/>
    </row>
    <row r="411" spans="2:2" ht="15.75" customHeight="1" x14ac:dyDescent="0.25">
      <c r="B411" s="145"/>
    </row>
    <row r="412" spans="2:2" ht="15.75" customHeight="1" x14ac:dyDescent="0.25">
      <c r="B412" s="145"/>
    </row>
    <row r="413" spans="2:2" ht="15.75" customHeight="1" x14ac:dyDescent="0.25">
      <c r="B413" s="145"/>
    </row>
    <row r="414" spans="2:2" ht="15.75" customHeight="1" x14ac:dyDescent="0.25">
      <c r="B414" s="145"/>
    </row>
    <row r="415" spans="2:2" ht="15.75" customHeight="1" x14ac:dyDescent="0.25">
      <c r="B415" s="145"/>
    </row>
    <row r="416" spans="2:2" ht="15.75" customHeight="1" x14ac:dyDescent="0.25">
      <c r="B416" s="145"/>
    </row>
    <row r="417" spans="2:2" ht="15.75" customHeight="1" x14ac:dyDescent="0.25">
      <c r="B417" s="145"/>
    </row>
    <row r="418" spans="2:2" ht="15.75" customHeight="1" x14ac:dyDescent="0.25">
      <c r="B418" s="145"/>
    </row>
    <row r="419" spans="2:2" ht="15.75" customHeight="1" x14ac:dyDescent="0.25">
      <c r="B419" s="145"/>
    </row>
    <row r="420" spans="2:2" ht="15.75" customHeight="1" x14ac:dyDescent="0.25">
      <c r="B420" s="145"/>
    </row>
    <row r="421" spans="2:2" ht="15.75" customHeight="1" x14ac:dyDescent="0.25">
      <c r="B421" s="145"/>
    </row>
    <row r="422" spans="2:2" ht="15.75" customHeight="1" x14ac:dyDescent="0.25">
      <c r="B422" s="145"/>
    </row>
    <row r="423" spans="2:2" ht="15.75" customHeight="1" x14ac:dyDescent="0.25">
      <c r="B423" s="145"/>
    </row>
    <row r="424" spans="2:2" ht="15.75" customHeight="1" x14ac:dyDescent="0.25">
      <c r="B424" s="145"/>
    </row>
    <row r="425" spans="2:2" ht="15.75" customHeight="1" x14ac:dyDescent="0.25">
      <c r="B425" s="145"/>
    </row>
    <row r="426" spans="2:2" ht="15.75" customHeight="1" x14ac:dyDescent="0.25">
      <c r="B426" s="145"/>
    </row>
    <row r="427" spans="2:2" ht="15.75" customHeight="1" x14ac:dyDescent="0.25">
      <c r="B427" s="145"/>
    </row>
    <row r="428" spans="2:2" ht="15.75" customHeight="1" x14ac:dyDescent="0.25">
      <c r="B428" s="145"/>
    </row>
    <row r="429" spans="2:2" ht="15.75" customHeight="1" x14ac:dyDescent="0.25">
      <c r="B429" s="145"/>
    </row>
    <row r="430" spans="2:2" ht="15.75" customHeight="1" x14ac:dyDescent="0.25">
      <c r="B430" s="145"/>
    </row>
    <row r="431" spans="2:2" ht="15.75" customHeight="1" x14ac:dyDescent="0.25">
      <c r="B431" s="145"/>
    </row>
    <row r="432" spans="2:2" ht="15.75" customHeight="1" x14ac:dyDescent="0.25">
      <c r="B432" s="145"/>
    </row>
    <row r="433" spans="2:2" ht="15.75" customHeight="1" x14ac:dyDescent="0.25">
      <c r="B433" s="145"/>
    </row>
    <row r="434" spans="2:2" ht="15.75" customHeight="1" x14ac:dyDescent="0.25">
      <c r="B434" s="145"/>
    </row>
    <row r="435" spans="2:2" ht="15.75" customHeight="1" x14ac:dyDescent="0.25">
      <c r="B435" s="145"/>
    </row>
    <row r="436" spans="2:2" ht="15.75" customHeight="1" x14ac:dyDescent="0.25">
      <c r="B436" s="145"/>
    </row>
    <row r="437" spans="2:2" ht="15.75" customHeight="1" x14ac:dyDescent="0.25">
      <c r="B437" s="145"/>
    </row>
    <row r="438" spans="2:2" ht="15.75" customHeight="1" x14ac:dyDescent="0.25">
      <c r="B438" s="145"/>
    </row>
    <row r="439" spans="2:2" ht="15.75" customHeight="1" x14ac:dyDescent="0.25">
      <c r="B439" s="145"/>
    </row>
    <row r="440" spans="2:2" ht="15.75" customHeight="1" x14ac:dyDescent="0.25">
      <c r="B440" s="145"/>
    </row>
    <row r="441" spans="2:2" ht="15.75" customHeight="1" x14ac:dyDescent="0.25">
      <c r="B441" s="145"/>
    </row>
    <row r="442" spans="2:2" ht="15.75" customHeight="1" x14ac:dyDescent="0.25">
      <c r="B442" s="145"/>
    </row>
    <row r="443" spans="2:2" ht="15.75" customHeight="1" x14ac:dyDescent="0.25">
      <c r="B443" s="145"/>
    </row>
    <row r="444" spans="2:2" ht="15.75" customHeight="1" x14ac:dyDescent="0.25">
      <c r="B444" s="145"/>
    </row>
    <row r="445" spans="2:2" ht="15.75" customHeight="1" x14ac:dyDescent="0.25">
      <c r="B445" s="145"/>
    </row>
    <row r="446" spans="2:2" ht="15.75" customHeight="1" x14ac:dyDescent="0.25">
      <c r="B446" s="145"/>
    </row>
    <row r="447" spans="2:2" ht="15.75" customHeight="1" x14ac:dyDescent="0.25">
      <c r="B447" s="145"/>
    </row>
    <row r="448" spans="2:2" ht="15.75" customHeight="1" x14ac:dyDescent="0.25">
      <c r="B448" s="145"/>
    </row>
    <row r="449" spans="2:2" ht="15.75" customHeight="1" x14ac:dyDescent="0.25">
      <c r="B449" s="145"/>
    </row>
    <row r="450" spans="2:2" ht="15.75" customHeight="1" x14ac:dyDescent="0.25">
      <c r="B450" s="145"/>
    </row>
    <row r="451" spans="2:2" ht="15.75" customHeight="1" x14ac:dyDescent="0.25">
      <c r="B451" s="145"/>
    </row>
    <row r="452" spans="2:2" ht="15.75" customHeight="1" x14ac:dyDescent="0.25">
      <c r="B452" s="145"/>
    </row>
    <row r="453" spans="2:2" ht="15.75" customHeight="1" x14ac:dyDescent="0.25">
      <c r="B453" s="145"/>
    </row>
    <row r="454" spans="2:2" ht="15.75" customHeight="1" x14ac:dyDescent="0.25">
      <c r="B454" s="145"/>
    </row>
    <row r="455" spans="2:2" ht="15.75" customHeight="1" x14ac:dyDescent="0.25">
      <c r="B455" s="145"/>
    </row>
    <row r="456" spans="2:2" ht="15.75" customHeight="1" x14ac:dyDescent="0.25">
      <c r="B456" s="145"/>
    </row>
    <row r="457" spans="2:2" ht="15.75" customHeight="1" x14ac:dyDescent="0.25">
      <c r="B457" s="145"/>
    </row>
    <row r="458" spans="2:2" ht="15.75" customHeight="1" x14ac:dyDescent="0.25">
      <c r="B458" s="145"/>
    </row>
    <row r="459" spans="2:2" ht="15.75" customHeight="1" x14ac:dyDescent="0.25">
      <c r="B459" s="145"/>
    </row>
    <row r="460" spans="2:2" ht="15.75" customHeight="1" x14ac:dyDescent="0.25">
      <c r="B460" s="145"/>
    </row>
    <row r="461" spans="2:2" ht="15.75" customHeight="1" x14ac:dyDescent="0.25">
      <c r="B461" s="145"/>
    </row>
    <row r="462" spans="2:2" ht="15.75" customHeight="1" x14ac:dyDescent="0.25">
      <c r="B462" s="145"/>
    </row>
    <row r="463" spans="2:2" ht="15.75" customHeight="1" x14ac:dyDescent="0.25">
      <c r="B463" s="145"/>
    </row>
    <row r="464" spans="2:2" ht="15.75" customHeight="1" x14ac:dyDescent="0.25">
      <c r="B464" s="145"/>
    </row>
    <row r="465" spans="2:2" ht="15.75" customHeight="1" x14ac:dyDescent="0.25">
      <c r="B465" s="145"/>
    </row>
    <row r="466" spans="2:2" ht="15.75" customHeight="1" x14ac:dyDescent="0.25">
      <c r="B466" s="145"/>
    </row>
    <row r="467" spans="2:2" ht="15.75" customHeight="1" x14ac:dyDescent="0.25">
      <c r="B467" s="145"/>
    </row>
    <row r="468" spans="2:2" ht="15.75" customHeight="1" x14ac:dyDescent="0.25">
      <c r="B468" s="145"/>
    </row>
    <row r="469" spans="2:2" ht="15.75" customHeight="1" x14ac:dyDescent="0.25">
      <c r="B469" s="145"/>
    </row>
    <row r="470" spans="2:2" ht="15.75" customHeight="1" x14ac:dyDescent="0.25">
      <c r="B470" s="145"/>
    </row>
    <row r="471" spans="2:2" ht="15.75" customHeight="1" x14ac:dyDescent="0.25">
      <c r="B471" s="145"/>
    </row>
    <row r="472" spans="2:2" ht="15.75" customHeight="1" x14ac:dyDescent="0.25">
      <c r="B472" s="145"/>
    </row>
    <row r="473" spans="2:2" ht="15.75" customHeight="1" x14ac:dyDescent="0.25">
      <c r="B473" s="145"/>
    </row>
    <row r="474" spans="2:2" ht="15.75" customHeight="1" x14ac:dyDescent="0.25">
      <c r="B474" s="145"/>
    </row>
    <row r="475" spans="2:2" ht="15.75" customHeight="1" x14ac:dyDescent="0.25">
      <c r="B475" s="145"/>
    </row>
    <row r="476" spans="2:2" ht="15.75" customHeight="1" x14ac:dyDescent="0.25">
      <c r="B476" s="145"/>
    </row>
    <row r="477" spans="2:2" ht="15.75" customHeight="1" x14ac:dyDescent="0.25">
      <c r="B477" s="145"/>
    </row>
    <row r="478" spans="2:2" ht="15.75" customHeight="1" x14ac:dyDescent="0.25">
      <c r="B478" s="145"/>
    </row>
    <row r="479" spans="2:2" ht="15.75" customHeight="1" x14ac:dyDescent="0.25">
      <c r="B479" s="145"/>
    </row>
    <row r="480" spans="2:2" ht="15.75" customHeight="1" x14ac:dyDescent="0.25">
      <c r="B480" s="145"/>
    </row>
    <row r="481" spans="2:2" ht="15.75" customHeight="1" x14ac:dyDescent="0.25">
      <c r="B481" s="145"/>
    </row>
    <row r="482" spans="2:2" ht="15.75" customHeight="1" x14ac:dyDescent="0.25">
      <c r="B482" s="145"/>
    </row>
    <row r="483" spans="2:2" ht="15.75" customHeight="1" x14ac:dyDescent="0.25">
      <c r="B483" s="145"/>
    </row>
    <row r="484" spans="2:2" ht="15.75" customHeight="1" x14ac:dyDescent="0.25">
      <c r="B484" s="145"/>
    </row>
    <row r="485" spans="2:2" ht="15.75" customHeight="1" x14ac:dyDescent="0.25">
      <c r="B485" s="145"/>
    </row>
    <row r="486" spans="2:2" ht="15.75" customHeight="1" x14ac:dyDescent="0.25">
      <c r="B486" s="145"/>
    </row>
    <row r="487" spans="2:2" ht="15.75" customHeight="1" x14ac:dyDescent="0.25">
      <c r="B487" s="145"/>
    </row>
    <row r="488" spans="2:2" ht="15.75" customHeight="1" x14ac:dyDescent="0.25">
      <c r="B488" s="145"/>
    </row>
    <row r="489" spans="2:2" ht="15.75" customHeight="1" x14ac:dyDescent="0.25">
      <c r="B489" s="145"/>
    </row>
    <row r="490" spans="2:2" ht="15.75" customHeight="1" x14ac:dyDescent="0.25">
      <c r="B490" s="145"/>
    </row>
    <row r="491" spans="2:2" ht="15.75" customHeight="1" x14ac:dyDescent="0.25">
      <c r="B491" s="145"/>
    </row>
    <row r="492" spans="2:2" ht="15.75" customHeight="1" x14ac:dyDescent="0.25">
      <c r="B492" s="145"/>
    </row>
    <row r="493" spans="2:2" ht="15.75" customHeight="1" x14ac:dyDescent="0.25">
      <c r="B493" s="145"/>
    </row>
    <row r="494" spans="2:2" ht="15.75" customHeight="1" x14ac:dyDescent="0.25">
      <c r="B494" s="145"/>
    </row>
    <row r="495" spans="2:2" ht="15.75" customHeight="1" x14ac:dyDescent="0.25">
      <c r="B495" s="145"/>
    </row>
    <row r="496" spans="2:2" ht="15.75" customHeight="1" x14ac:dyDescent="0.25">
      <c r="B496" s="145"/>
    </row>
    <row r="497" spans="2:2" ht="15.75" customHeight="1" x14ac:dyDescent="0.25">
      <c r="B497" s="145"/>
    </row>
    <row r="498" spans="2:2" ht="15.75" customHeight="1" x14ac:dyDescent="0.25">
      <c r="B498" s="145"/>
    </row>
    <row r="499" spans="2:2" ht="15.75" customHeight="1" x14ac:dyDescent="0.25">
      <c r="B499" s="145"/>
    </row>
    <row r="500" spans="2:2" ht="15.75" customHeight="1" x14ac:dyDescent="0.25">
      <c r="B500" s="145"/>
    </row>
    <row r="501" spans="2:2" ht="15.75" customHeight="1" x14ac:dyDescent="0.25">
      <c r="B501" s="145"/>
    </row>
    <row r="502" spans="2:2" ht="15.75" customHeight="1" x14ac:dyDescent="0.25">
      <c r="B502" s="145"/>
    </row>
    <row r="503" spans="2:2" ht="15.75" customHeight="1" x14ac:dyDescent="0.25">
      <c r="B503" s="145"/>
    </row>
    <row r="504" spans="2:2" ht="15.75" customHeight="1" x14ac:dyDescent="0.25">
      <c r="B504" s="145"/>
    </row>
    <row r="505" spans="2:2" ht="15.75" customHeight="1" x14ac:dyDescent="0.25">
      <c r="B505" s="145"/>
    </row>
    <row r="506" spans="2:2" ht="15.75" customHeight="1" x14ac:dyDescent="0.25">
      <c r="B506" s="145"/>
    </row>
    <row r="507" spans="2:2" ht="15.75" customHeight="1" x14ac:dyDescent="0.25">
      <c r="B507" s="145"/>
    </row>
    <row r="508" spans="2:2" ht="15.75" customHeight="1" x14ac:dyDescent="0.25">
      <c r="B508" s="145"/>
    </row>
    <row r="509" spans="2:2" ht="15.75" customHeight="1" x14ac:dyDescent="0.25">
      <c r="B509" s="145"/>
    </row>
    <row r="510" spans="2:2" ht="15.75" customHeight="1" x14ac:dyDescent="0.25">
      <c r="B510" s="145"/>
    </row>
    <row r="511" spans="2:2" ht="15.75" customHeight="1" x14ac:dyDescent="0.25">
      <c r="B511" s="145"/>
    </row>
    <row r="512" spans="2:2" ht="15.75" customHeight="1" x14ac:dyDescent="0.25">
      <c r="B512" s="145"/>
    </row>
    <row r="513" spans="2:2" ht="15.75" customHeight="1" x14ac:dyDescent="0.25">
      <c r="B513" s="145"/>
    </row>
    <row r="514" spans="2:2" ht="15.75" customHeight="1" x14ac:dyDescent="0.25">
      <c r="B514" s="145"/>
    </row>
    <row r="515" spans="2:2" ht="15.75" customHeight="1" x14ac:dyDescent="0.25">
      <c r="B515" s="145"/>
    </row>
    <row r="516" spans="2:2" ht="15.75" customHeight="1" x14ac:dyDescent="0.25">
      <c r="B516" s="145"/>
    </row>
    <row r="517" spans="2:2" ht="15.75" customHeight="1" x14ac:dyDescent="0.25">
      <c r="B517" s="145"/>
    </row>
    <row r="518" spans="2:2" ht="15.75" customHeight="1" x14ac:dyDescent="0.25">
      <c r="B518" s="145"/>
    </row>
    <row r="519" spans="2:2" ht="15.75" customHeight="1" x14ac:dyDescent="0.25">
      <c r="B519" s="145"/>
    </row>
    <row r="520" spans="2:2" ht="15.75" customHeight="1" x14ac:dyDescent="0.25">
      <c r="B520" s="145"/>
    </row>
    <row r="521" spans="2:2" ht="15.75" customHeight="1" x14ac:dyDescent="0.25">
      <c r="B521" s="145"/>
    </row>
    <row r="522" spans="2:2" ht="15.75" customHeight="1" x14ac:dyDescent="0.25">
      <c r="B522" s="145"/>
    </row>
    <row r="523" spans="2:2" ht="15.75" customHeight="1" x14ac:dyDescent="0.25">
      <c r="B523" s="145"/>
    </row>
    <row r="524" spans="2:2" ht="15.75" customHeight="1" x14ac:dyDescent="0.25">
      <c r="B524" s="145"/>
    </row>
    <row r="525" spans="2:2" ht="15.75" customHeight="1" x14ac:dyDescent="0.25">
      <c r="B525" s="145"/>
    </row>
    <row r="526" spans="2:2" ht="15.75" customHeight="1" x14ac:dyDescent="0.25">
      <c r="B526" s="145"/>
    </row>
    <row r="527" spans="2:2" ht="15.75" customHeight="1" x14ac:dyDescent="0.25">
      <c r="B527" s="145"/>
    </row>
    <row r="528" spans="2:2" ht="15.75" customHeight="1" x14ac:dyDescent="0.25">
      <c r="B528" s="145"/>
    </row>
    <row r="529" spans="2:2" ht="15.75" customHeight="1" x14ac:dyDescent="0.25">
      <c r="B529" s="145"/>
    </row>
    <row r="530" spans="2:2" ht="15.75" customHeight="1" x14ac:dyDescent="0.25">
      <c r="B530" s="145"/>
    </row>
    <row r="531" spans="2:2" ht="15.75" customHeight="1" x14ac:dyDescent="0.25">
      <c r="B531" s="145"/>
    </row>
    <row r="532" spans="2:2" ht="15.75" customHeight="1" x14ac:dyDescent="0.25">
      <c r="B532" s="145"/>
    </row>
    <row r="533" spans="2:2" ht="15.75" customHeight="1" x14ac:dyDescent="0.25">
      <c r="B533" s="145"/>
    </row>
    <row r="534" spans="2:2" ht="15.75" customHeight="1" x14ac:dyDescent="0.25">
      <c r="B534" s="145"/>
    </row>
    <row r="535" spans="2:2" ht="15.75" customHeight="1" x14ac:dyDescent="0.25">
      <c r="B535" s="145"/>
    </row>
    <row r="536" spans="2:2" ht="15.75" customHeight="1" x14ac:dyDescent="0.25">
      <c r="B536" s="145"/>
    </row>
    <row r="537" spans="2:2" ht="15.75" customHeight="1" x14ac:dyDescent="0.25">
      <c r="B537" s="145"/>
    </row>
    <row r="538" spans="2:2" ht="15.75" customHeight="1" x14ac:dyDescent="0.25">
      <c r="B538" s="145"/>
    </row>
    <row r="539" spans="2:2" ht="15.75" customHeight="1" x14ac:dyDescent="0.25">
      <c r="B539" s="145"/>
    </row>
    <row r="540" spans="2:2" ht="15.75" customHeight="1" x14ac:dyDescent="0.25">
      <c r="B540" s="145"/>
    </row>
    <row r="541" spans="2:2" ht="15.75" customHeight="1" x14ac:dyDescent="0.25">
      <c r="B541" s="145"/>
    </row>
    <row r="542" spans="2:2" ht="15.75" customHeight="1" x14ac:dyDescent="0.25">
      <c r="B542" s="145"/>
    </row>
    <row r="543" spans="2:2" ht="15.75" customHeight="1" x14ac:dyDescent="0.25">
      <c r="B543" s="145"/>
    </row>
    <row r="544" spans="2:2" ht="15.75" customHeight="1" x14ac:dyDescent="0.25">
      <c r="B544" s="145"/>
    </row>
    <row r="545" spans="2:2" ht="15.75" customHeight="1" x14ac:dyDescent="0.25">
      <c r="B545" s="145"/>
    </row>
    <row r="546" spans="2:2" ht="15.75" customHeight="1" x14ac:dyDescent="0.25">
      <c r="B546" s="145"/>
    </row>
    <row r="547" spans="2:2" ht="15.75" customHeight="1" x14ac:dyDescent="0.25">
      <c r="B547" s="145"/>
    </row>
    <row r="548" spans="2:2" ht="15.75" customHeight="1" x14ac:dyDescent="0.25">
      <c r="B548" s="145"/>
    </row>
    <row r="549" spans="2:2" ht="15.75" customHeight="1" x14ac:dyDescent="0.25">
      <c r="B549" s="145"/>
    </row>
    <row r="550" spans="2:2" ht="15.75" customHeight="1" x14ac:dyDescent="0.25">
      <c r="B550" s="145"/>
    </row>
    <row r="551" spans="2:2" ht="15.75" customHeight="1" x14ac:dyDescent="0.25">
      <c r="B551" s="145"/>
    </row>
    <row r="552" spans="2:2" ht="15.75" customHeight="1" x14ac:dyDescent="0.25">
      <c r="B552" s="145"/>
    </row>
    <row r="553" spans="2:2" ht="15.75" customHeight="1" x14ac:dyDescent="0.25">
      <c r="B553" s="145"/>
    </row>
    <row r="554" spans="2:2" ht="15.75" customHeight="1" x14ac:dyDescent="0.25">
      <c r="B554" s="145"/>
    </row>
    <row r="555" spans="2:2" ht="15.75" customHeight="1" x14ac:dyDescent="0.25">
      <c r="B555" s="145"/>
    </row>
    <row r="556" spans="2:2" ht="15.75" customHeight="1" x14ac:dyDescent="0.25">
      <c r="B556" s="145"/>
    </row>
    <row r="557" spans="2:2" ht="15.75" customHeight="1" x14ac:dyDescent="0.25">
      <c r="B557" s="145"/>
    </row>
    <row r="558" spans="2:2" ht="15.75" customHeight="1" x14ac:dyDescent="0.25">
      <c r="B558" s="145"/>
    </row>
    <row r="559" spans="2:2" ht="15.75" customHeight="1" x14ac:dyDescent="0.25">
      <c r="B559" s="145"/>
    </row>
    <row r="560" spans="2:2" ht="15.75" customHeight="1" x14ac:dyDescent="0.25">
      <c r="B560" s="145"/>
    </row>
    <row r="561" spans="2:2" ht="15.75" customHeight="1" x14ac:dyDescent="0.25">
      <c r="B561" s="145"/>
    </row>
    <row r="562" spans="2:2" ht="15.75" customHeight="1" x14ac:dyDescent="0.25">
      <c r="B562" s="145"/>
    </row>
    <row r="563" spans="2:2" ht="15.75" customHeight="1" x14ac:dyDescent="0.25">
      <c r="B563" s="145"/>
    </row>
    <row r="564" spans="2:2" ht="15.75" customHeight="1" x14ac:dyDescent="0.25">
      <c r="B564" s="145"/>
    </row>
    <row r="565" spans="2:2" ht="15.75" customHeight="1" x14ac:dyDescent="0.25">
      <c r="B565" s="145"/>
    </row>
    <row r="566" spans="2:2" ht="15.75" customHeight="1" x14ac:dyDescent="0.25">
      <c r="B566" s="145"/>
    </row>
    <row r="567" spans="2:2" ht="15.75" customHeight="1" x14ac:dyDescent="0.25">
      <c r="B567" s="145"/>
    </row>
    <row r="568" spans="2:2" ht="15.75" customHeight="1" x14ac:dyDescent="0.25">
      <c r="B568" s="145"/>
    </row>
    <row r="569" spans="2:2" ht="15.75" customHeight="1" x14ac:dyDescent="0.25">
      <c r="B569" s="145"/>
    </row>
    <row r="570" spans="2:2" ht="15.75" customHeight="1" x14ac:dyDescent="0.25">
      <c r="B570" s="145"/>
    </row>
    <row r="571" spans="2:2" ht="15.75" customHeight="1" x14ac:dyDescent="0.25">
      <c r="B571" s="145"/>
    </row>
    <row r="572" spans="2:2" ht="15.75" customHeight="1" x14ac:dyDescent="0.25">
      <c r="B572" s="145"/>
    </row>
    <row r="573" spans="2:2" ht="15.75" customHeight="1" x14ac:dyDescent="0.25">
      <c r="B573" s="145"/>
    </row>
    <row r="574" spans="2:2" ht="15.75" customHeight="1" x14ac:dyDescent="0.25">
      <c r="B574" s="145"/>
    </row>
    <row r="575" spans="2:2" ht="15.75" customHeight="1" x14ac:dyDescent="0.25">
      <c r="B575" s="145"/>
    </row>
    <row r="576" spans="2:2" ht="15.75" customHeight="1" x14ac:dyDescent="0.25">
      <c r="B576" s="145"/>
    </row>
    <row r="577" spans="2:2" ht="15.75" customHeight="1" x14ac:dyDescent="0.25">
      <c r="B577" s="145"/>
    </row>
    <row r="578" spans="2:2" ht="15.75" customHeight="1" x14ac:dyDescent="0.25">
      <c r="B578" s="145"/>
    </row>
    <row r="579" spans="2:2" ht="15.75" customHeight="1" x14ac:dyDescent="0.25">
      <c r="B579" s="145"/>
    </row>
    <row r="580" spans="2:2" ht="15.75" customHeight="1" x14ac:dyDescent="0.25">
      <c r="B580" s="145"/>
    </row>
    <row r="581" spans="2:2" ht="15.75" customHeight="1" x14ac:dyDescent="0.25">
      <c r="B581" s="145"/>
    </row>
    <row r="582" spans="2:2" ht="15.75" customHeight="1" x14ac:dyDescent="0.25">
      <c r="B582" s="145"/>
    </row>
    <row r="583" spans="2:2" ht="15.75" customHeight="1" x14ac:dyDescent="0.25">
      <c r="B583" s="145"/>
    </row>
    <row r="584" spans="2:2" ht="15.75" customHeight="1" x14ac:dyDescent="0.25">
      <c r="B584" s="145"/>
    </row>
    <row r="585" spans="2:2" ht="15.75" customHeight="1" x14ac:dyDescent="0.25">
      <c r="B585" s="145"/>
    </row>
    <row r="586" spans="2:2" ht="15.75" customHeight="1" x14ac:dyDescent="0.25">
      <c r="B586" s="145"/>
    </row>
    <row r="587" spans="2:2" ht="15.75" customHeight="1" x14ac:dyDescent="0.25">
      <c r="B587" s="145"/>
    </row>
    <row r="588" spans="2:2" ht="15.75" customHeight="1" x14ac:dyDescent="0.25">
      <c r="B588" s="145"/>
    </row>
    <row r="589" spans="2:2" ht="15.75" customHeight="1" x14ac:dyDescent="0.25">
      <c r="B589" s="145"/>
    </row>
    <row r="590" spans="2:2" ht="15.75" customHeight="1" x14ac:dyDescent="0.25">
      <c r="B590" s="145"/>
    </row>
    <row r="591" spans="2:2" ht="15.75" customHeight="1" x14ac:dyDescent="0.25">
      <c r="B591" s="145"/>
    </row>
    <row r="592" spans="2:2" ht="15.75" customHeight="1" x14ac:dyDescent="0.25">
      <c r="B592" s="145"/>
    </row>
    <row r="593" spans="2:2" ht="15.75" customHeight="1" x14ac:dyDescent="0.25">
      <c r="B593" s="145"/>
    </row>
    <row r="594" spans="2:2" ht="15.75" customHeight="1" x14ac:dyDescent="0.25">
      <c r="B594" s="145"/>
    </row>
    <row r="595" spans="2:2" ht="15.75" customHeight="1" x14ac:dyDescent="0.25">
      <c r="B595" s="145"/>
    </row>
    <row r="596" spans="2:2" ht="15.75" customHeight="1" x14ac:dyDescent="0.25">
      <c r="B596" s="145"/>
    </row>
    <row r="597" spans="2:2" ht="15.75" customHeight="1" x14ac:dyDescent="0.25">
      <c r="B597" s="145"/>
    </row>
    <row r="598" spans="2:2" ht="15.75" customHeight="1" x14ac:dyDescent="0.25">
      <c r="B598" s="145"/>
    </row>
    <row r="599" spans="2:2" ht="15.75" customHeight="1" x14ac:dyDescent="0.25">
      <c r="B599" s="145"/>
    </row>
    <row r="600" spans="2:2" ht="15.75" customHeight="1" x14ac:dyDescent="0.25">
      <c r="B600" s="145"/>
    </row>
    <row r="601" spans="2:2" ht="15.75" customHeight="1" x14ac:dyDescent="0.25">
      <c r="B601" s="145"/>
    </row>
    <row r="602" spans="2:2" ht="15.75" customHeight="1" x14ac:dyDescent="0.25">
      <c r="B602" s="145"/>
    </row>
    <row r="603" spans="2:2" ht="15.75" customHeight="1" x14ac:dyDescent="0.25">
      <c r="B603" s="145"/>
    </row>
    <row r="604" spans="2:2" ht="15.75" customHeight="1" x14ac:dyDescent="0.25">
      <c r="B604" s="145"/>
    </row>
    <row r="605" spans="2:2" ht="15.75" customHeight="1" x14ac:dyDescent="0.25">
      <c r="B605" s="145"/>
    </row>
    <row r="606" spans="2:2" ht="15.75" customHeight="1" x14ac:dyDescent="0.25">
      <c r="B606" s="145"/>
    </row>
    <row r="607" spans="2:2" ht="15.75" customHeight="1" x14ac:dyDescent="0.25">
      <c r="B607" s="145"/>
    </row>
    <row r="608" spans="2:2" ht="15.75" customHeight="1" x14ac:dyDescent="0.25">
      <c r="B608" s="145"/>
    </row>
    <row r="609" spans="2:2" ht="15.75" customHeight="1" x14ac:dyDescent="0.25">
      <c r="B609" s="145"/>
    </row>
    <row r="610" spans="2:2" ht="15.75" customHeight="1" x14ac:dyDescent="0.25">
      <c r="B610" s="145"/>
    </row>
    <row r="611" spans="2:2" ht="15.75" customHeight="1" x14ac:dyDescent="0.25">
      <c r="B611" s="145"/>
    </row>
    <row r="612" spans="2:2" ht="15.75" customHeight="1" x14ac:dyDescent="0.25">
      <c r="B612" s="145"/>
    </row>
    <row r="613" spans="2:2" ht="15.75" customHeight="1" x14ac:dyDescent="0.25">
      <c r="B613" s="145"/>
    </row>
    <row r="614" spans="2:2" ht="15.75" customHeight="1" x14ac:dyDescent="0.25">
      <c r="B614" s="145"/>
    </row>
    <row r="615" spans="2:2" ht="15.75" customHeight="1" x14ac:dyDescent="0.25">
      <c r="B615" s="145"/>
    </row>
    <row r="616" spans="2:2" ht="15.75" customHeight="1" x14ac:dyDescent="0.25">
      <c r="B616" s="145"/>
    </row>
    <row r="617" spans="2:2" ht="15.75" customHeight="1" x14ac:dyDescent="0.25">
      <c r="B617" s="145"/>
    </row>
    <row r="618" spans="2:2" ht="15.75" customHeight="1" x14ac:dyDescent="0.25">
      <c r="B618" s="145"/>
    </row>
    <row r="619" spans="2:2" ht="15.75" customHeight="1" x14ac:dyDescent="0.25">
      <c r="B619" s="145"/>
    </row>
    <row r="620" spans="2:2" ht="15.75" customHeight="1" x14ac:dyDescent="0.25">
      <c r="B620" s="145"/>
    </row>
    <row r="621" spans="2:2" ht="15.75" customHeight="1" x14ac:dyDescent="0.25">
      <c r="B621" s="145"/>
    </row>
    <row r="622" spans="2:2" ht="15.75" customHeight="1" x14ac:dyDescent="0.25">
      <c r="B622" s="145"/>
    </row>
    <row r="623" spans="2:2" ht="15.75" customHeight="1" x14ac:dyDescent="0.25">
      <c r="B623" s="145"/>
    </row>
    <row r="624" spans="2:2" ht="15.75" customHeight="1" x14ac:dyDescent="0.25">
      <c r="B624" s="145"/>
    </row>
    <row r="625" spans="2:2" ht="15.75" customHeight="1" x14ac:dyDescent="0.25">
      <c r="B625" s="145"/>
    </row>
    <row r="626" spans="2:2" ht="15.75" customHeight="1" x14ac:dyDescent="0.25">
      <c r="B626" s="145"/>
    </row>
    <row r="627" spans="2:2" ht="15.75" customHeight="1" x14ac:dyDescent="0.25">
      <c r="B627" s="145"/>
    </row>
    <row r="628" spans="2:2" ht="15.75" customHeight="1" x14ac:dyDescent="0.25">
      <c r="B628" s="145"/>
    </row>
    <row r="629" spans="2:2" ht="15.75" customHeight="1" x14ac:dyDescent="0.25">
      <c r="B629" s="145"/>
    </row>
    <row r="630" spans="2:2" ht="15.75" customHeight="1" x14ac:dyDescent="0.25">
      <c r="B630" s="145"/>
    </row>
    <row r="631" spans="2:2" ht="15.75" customHeight="1" x14ac:dyDescent="0.25">
      <c r="B631" s="145"/>
    </row>
    <row r="632" spans="2:2" ht="15.75" customHeight="1" x14ac:dyDescent="0.25">
      <c r="B632" s="145"/>
    </row>
    <row r="633" spans="2:2" ht="15.75" customHeight="1" x14ac:dyDescent="0.25">
      <c r="B633" s="145"/>
    </row>
    <row r="634" spans="2:2" ht="15.75" customHeight="1" x14ac:dyDescent="0.25">
      <c r="B634" s="145"/>
    </row>
    <row r="635" spans="2:2" ht="15.75" customHeight="1" x14ac:dyDescent="0.25">
      <c r="B635" s="145"/>
    </row>
    <row r="636" spans="2:2" ht="15.75" customHeight="1" x14ac:dyDescent="0.25">
      <c r="B636" s="145"/>
    </row>
    <row r="637" spans="2:2" ht="15.75" customHeight="1" x14ac:dyDescent="0.25">
      <c r="B637" s="145"/>
    </row>
    <row r="638" spans="2:2" ht="15.75" customHeight="1" x14ac:dyDescent="0.25">
      <c r="B638" s="145"/>
    </row>
    <row r="639" spans="2:2" ht="15.75" customHeight="1" x14ac:dyDescent="0.25">
      <c r="B639" s="145"/>
    </row>
    <row r="640" spans="2:2" ht="15.75" customHeight="1" x14ac:dyDescent="0.25">
      <c r="B640" s="145"/>
    </row>
    <row r="641" spans="2:2" ht="15.75" customHeight="1" x14ac:dyDescent="0.25">
      <c r="B641" s="145"/>
    </row>
    <row r="642" spans="2:2" ht="15.75" customHeight="1" x14ac:dyDescent="0.25">
      <c r="B642" s="145"/>
    </row>
    <row r="643" spans="2:2" ht="15.75" customHeight="1" x14ac:dyDescent="0.25">
      <c r="B643" s="145"/>
    </row>
    <row r="644" spans="2:2" ht="15.75" customHeight="1" x14ac:dyDescent="0.25">
      <c r="B644" s="145"/>
    </row>
    <row r="645" spans="2:2" ht="15.75" customHeight="1" x14ac:dyDescent="0.25">
      <c r="B645" s="145"/>
    </row>
    <row r="646" spans="2:2" ht="15.75" customHeight="1" x14ac:dyDescent="0.25">
      <c r="B646" s="145"/>
    </row>
    <row r="647" spans="2:2" ht="15.75" customHeight="1" x14ac:dyDescent="0.25">
      <c r="B647" s="145"/>
    </row>
    <row r="648" spans="2:2" ht="15.75" customHeight="1" x14ac:dyDescent="0.25">
      <c r="B648" s="145"/>
    </row>
    <row r="649" spans="2:2" ht="15.75" customHeight="1" x14ac:dyDescent="0.25">
      <c r="B649" s="145"/>
    </row>
    <row r="650" spans="2:2" ht="15.75" customHeight="1" x14ac:dyDescent="0.25">
      <c r="B650" s="145"/>
    </row>
    <row r="651" spans="2:2" ht="15.75" customHeight="1" x14ac:dyDescent="0.25">
      <c r="B651" s="145"/>
    </row>
    <row r="652" spans="2:2" ht="15.75" customHeight="1" x14ac:dyDescent="0.25">
      <c r="B652" s="145"/>
    </row>
    <row r="653" spans="2:2" ht="15.75" customHeight="1" x14ac:dyDescent="0.25">
      <c r="B653" s="145"/>
    </row>
    <row r="654" spans="2:2" ht="15.75" customHeight="1" x14ac:dyDescent="0.25">
      <c r="B654" s="145"/>
    </row>
    <row r="655" spans="2:2" ht="15.75" customHeight="1" x14ac:dyDescent="0.25">
      <c r="B655" s="145"/>
    </row>
    <row r="656" spans="2:2" ht="15.75" customHeight="1" x14ac:dyDescent="0.25">
      <c r="B656" s="145"/>
    </row>
    <row r="657" spans="2:2" ht="15.75" customHeight="1" x14ac:dyDescent="0.25">
      <c r="B657" s="145"/>
    </row>
    <row r="658" spans="2:2" ht="15.75" customHeight="1" x14ac:dyDescent="0.25">
      <c r="B658" s="145"/>
    </row>
    <row r="659" spans="2:2" ht="15.75" customHeight="1" x14ac:dyDescent="0.25">
      <c r="B659" s="145"/>
    </row>
    <row r="660" spans="2:2" ht="15.75" customHeight="1" x14ac:dyDescent="0.25">
      <c r="B660" s="145"/>
    </row>
    <row r="661" spans="2:2" ht="15.75" customHeight="1" x14ac:dyDescent="0.25">
      <c r="B661" s="145"/>
    </row>
    <row r="662" spans="2:2" ht="15.75" customHeight="1" x14ac:dyDescent="0.25">
      <c r="B662" s="145"/>
    </row>
    <row r="663" spans="2:2" ht="15.75" customHeight="1" x14ac:dyDescent="0.25">
      <c r="B663" s="145"/>
    </row>
    <row r="664" spans="2:2" ht="15.75" customHeight="1" x14ac:dyDescent="0.25">
      <c r="B664" s="145"/>
    </row>
    <row r="665" spans="2:2" ht="15.75" customHeight="1" x14ac:dyDescent="0.25">
      <c r="B665" s="145"/>
    </row>
    <row r="666" spans="2:2" ht="15.75" customHeight="1" x14ac:dyDescent="0.25">
      <c r="B666" s="145"/>
    </row>
    <row r="667" spans="2:2" ht="15.75" customHeight="1" x14ac:dyDescent="0.25">
      <c r="B667" s="145"/>
    </row>
    <row r="668" spans="2:2" ht="15.75" customHeight="1" x14ac:dyDescent="0.25">
      <c r="B668" s="145"/>
    </row>
    <row r="669" spans="2:2" ht="15.75" customHeight="1" x14ac:dyDescent="0.25">
      <c r="B669" s="145"/>
    </row>
    <row r="670" spans="2:2" ht="15.75" customHeight="1" x14ac:dyDescent="0.25">
      <c r="B670" s="145"/>
    </row>
    <row r="671" spans="2:2" ht="15.75" customHeight="1" x14ac:dyDescent="0.25">
      <c r="B671" s="145"/>
    </row>
    <row r="672" spans="2:2" ht="15.75" customHeight="1" x14ac:dyDescent="0.25">
      <c r="B672" s="145"/>
    </row>
    <row r="673" spans="2:2" ht="15.75" customHeight="1" x14ac:dyDescent="0.25">
      <c r="B673" s="145"/>
    </row>
    <row r="674" spans="2:2" ht="15.75" customHeight="1" x14ac:dyDescent="0.25">
      <c r="B674" s="145"/>
    </row>
    <row r="675" spans="2:2" ht="15.75" customHeight="1" x14ac:dyDescent="0.25">
      <c r="B675" s="145"/>
    </row>
    <row r="676" spans="2:2" ht="15.75" customHeight="1" x14ac:dyDescent="0.25">
      <c r="B676" s="145"/>
    </row>
    <row r="677" spans="2:2" ht="15.75" customHeight="1" x14ac:dyDescent="0.25">
      <c r="B677" s="145"/>
    </row>
    <row r="678" spans="2:2" ht="15.75" customHeight="1" x14ac:dyDescent="0.25">
      <c r="B678" s="145"/>
    </row>
    <row r="679" spans="2:2" ht="15.75" customHeight="1" x14ac:dyDescent="0.25">
      <c r="B679" s="145"/>
    </row>
    <row r="680" spans="2:2" ht="15.75" customHeight="1" x14ac:dyDescent="0.25">
      <c r="B680" s="145"/>
    </row>
    <row r="681" spans="2:2" ht="15.75" customHeight="1" x14ac:dyDescent="0.25">
      <c r="B681" s="145"/>
    </row>
    <row r="682" spans="2:2" ht="15.75" customHeight="1" x14ac:dyDescent="0.25">
      <c r="B682" s="145"/>
    </row>
    <row r="683" spans="2:2" ht="15.75" customHeight="1" x14ac:dyDescent="0.25">
      <c r="B683" s="145"/>
    </row>
    <row r="684" spans="2:2" ht="15.75" customHeight="1" x14ac:dyDescent="0.25">
      <c r="B684" s="145"/>
    </row>
    <row r="685" spans="2:2" ht="15.75" customHeight="1" x14ac:dyDescent="0.25">
      <c r="B685" s="145"/>
    </row>
    <row r="686" spans="2:2" ht="15.75" customHeight="1" x14ac:dyDescent="0.25">
      <c r="B686" s="145"/>
    </row>
    <row r="687" spans="2:2" ht="15.75" customHeight="1" x14ac:dyDescent="0.25">
      <c r="B687" s="145"/>
    </row>
    <row r="688" spans="2:2" ht="15.75" customHeight="1" x14ac:dyDescent="0.25">
      <c r="B688" s="145"/>
    </row>
    <row r="689" spans="2:2" ht="15.75" customHeight="1" x14ac:dyDescent="0.25">
      <c r="B689" s="145"/>
    </row>
    <row r="690" spans="2:2" ht="15.75" customHeight="1" x14ac:dyDescent="0.25">
      <c r="B690" s="145"/>
    </row>
    <row r="691" spans="2:2" ht="15.75" customHeight="1" x14ac:dyDescent="0.25">
      <c r="B691" s="145"/>
    </row>
    <row r="692" spans="2:2" ht="15.75" customHeight="1" x14ac:dyDescent="0.25">
      <c r="B692" s="145"/>
    </row>
    <row r="693" spans="2:2" ht="15.75" customHeight="1" x14ac:dyDescent="0.25">
      <c r="B693" s="145"/>
    </row>
    <row r="694" spans="2:2" ht="15.75" customHeight="1" x14ac:dyDescent="0.25">
      <c r="B694" s="145"/>
    </row>
    <row r="695" spans="2:2" ht="15.75" customHeight="1" x14ac:dyDescent="0.25">
      <c r="B695" s="145"/>
    </row>
    <row r="696" spans="2:2" ht="15.75" customHeight="1" x14ac:dyDescent="0.25">
      <c r="B696" s="145"/>
    </row>
    <row r="697" spans="2:2" ht="15.75" customHeight="1" x14ac:dyDescent="0.25">
      <c r="B697" s="145"/>
    </row>
    <row r="698" spans="2:2" ht="15.75" customHeight="1" x14ac:dyDescent="0.25">
      <c r="B698" s="145"/>
    </row>
    <row r="699" spans="2:2" ht="15.75" customHeight="1" x14ac:dyDescent="0.25">
      <c r="B699" s="145"/>
    </row>
    <row r="700" spans="2:2" ht="15.75" customHeight="1" x14ac:dyDescent="0.25">
      <c r="B700" s="145"/>
    </row>
    <row r="701" spans="2:2" ht="15.75" customHeight="1" x14ac:dyDescent="0.25">
      <c r="B701" s="145"/>
    </row>
    <row r="702" spans="2:2" ht="15.75" customHeight="1" x14ac:dyDescent="0.25">
      <c r="B702" s="145"/>
    </row>
    <row r="703" spans="2:2" ht="15.75" customHeight="1" x14ac:dyDescent="0.25">
      <c r="B703" s="145"/>
    </row>
    <row r="704" spans="2:2" ht="15.75" customHeight="1" x14ac:dyDescent="0.25">
      <c r="B704" s="145"/>
    </row>
    <row r="705" spans="2:2" ht="15.75" customHeight="1" x14ac:dyDescent="0.25">
      <c r="B705" s="145"/>
    </row>
    <row r="706" spans="2:2" ht="15.75" customHeight="1" x14ac:dyDescent="0.25">
      <c r="B706" s="145"/>
    </row>
    <row r="707" spans="2:2" ht="15.75" customHeight="1" x14ac:dyDescent="0.25">
      <c r="B707" s="145"/>
    </row>
    <row r="708" spans="2:2" ht="15.75" customHeight="1" x14ac:dyDescent="0.25">
      <c r="B708" s="145"/>
    </row>
    <row r="709" spans="2:2" ht="15.75" customHeight="1" x14ac:dyDescent="0.25">
      <c r="B709" s="145"/>
    </row>
    <row r="710" spans="2:2" ht="15.75" customHeight="1" x14ac:dyDescent="0.25">
      <c r="B710" s="145"/>
    </row>
    <row r="711" spans="2:2" ht="15.75" customHeight="1" x14ac:dyDescent="0.25">
      <c r="B711" s="145"/>
    </row>
    <row r="712" spans="2:2" ht="15.75" customHeight="1" x14ac:dyDescent="0.25">
      <c r="B712" s="145"/>
    </row>
    <row r="713" spans="2:2" ht="15.75" customHeight="1" x14ac:dyDescent="0.25">
      <c r="B713" s="145"/>
    </row>
    <row r="714" spans="2:2" ht="15.75" customHeight="1" x14ac:dyDescent="0.25">
      <c r="B714" s="145"/>
    </row>
    <row r="715" spans="2:2" ht="15.75" customHeight="1" x14ac:dyDescent="0.25">
      <c r="B715" s="145"/>
    </row>
    <row r="716" spans="2:2" ht="15.75" customHeight="1" x14ac:dyDescent="0.25">
      <c r="B716" s="145"/>
    </row>
    <row r="717" spans="2:2" ht="15.75" customHeight="1" x14ac:dyDescent="0.25">
      <c r="B717" s="145"/>
    </row>
    <row r="718" spans="2:2" ht="15.75" customHeight="1" x14ac:dyDescent="0.25">
      <c r="B718" s="145"/>
    </row>
    <row r="719" spans="2:2" ht="15.75" customHeight="1" x14ac:dyDescent="0.25">
      <c r="B719" s="145"/>
    </row>
    <row r="720" spans="2:2" ht="15.75" customHeight="1" x14ac:dyDescent="0.25">
      <c r="B720" s="145"/>
    </row>
    <row r="721" spans="2:2" ht="15.75" customHeight="1" x14ac:dyDescent="0.25">
      <c r="B721" s="145"/>
    </row>
    <row r="722" spans="2:2" ht="15.75" customHeight="1" x14ac:dyDescent="0.25">
      <c r="B722" s="145"/>
    </row>
    <row r="723" spans="2:2" ht="15.75" customHeight="1" x14ac:dyDescent="0.25">
      <c r="B723" s="145"/>
    </row>
    <row r="724" spans="2:2" ht="15.75" customHeight="1" x14ac:dyDescent="0.25">
      <c r="B724" s="145"/>
    </row>
    <row r="725" spans="2:2" ht="15.75" customHeight="1" x14ac:dyDescent="0.25">
      <c r="B725" s="145"/>
    </row>
    <row r="726" spans="2:2" ht="15.75" customHeight="1" x14ac:dyDescent="0.25">
      <c r="B726" s="145"/>
    </row>
    <row r="727" spans="2:2" ht="15.75" customHeight="1" x14ac:dyDescent="0.25">
      <c r="B727" s="145"/>
    </row>
    <row r="728" spans="2:2" ht="15.75" customHeight="1" x14ac:dyDescent="0.25">
      <c r="B728" s="145"/>
    </row>
    <row r="729" spans="2:2" ht="15.75" customHeight="1" x14ac:dyDescent="0.25">
      <c r="B729" s="145"/>
    </row>
    <row r="730" spans="2:2" ht="15.75" customHeight="1" x14ac:dyDescent="0.25">
      <c r="B730" s="145"/>
    </row>
    <row r="731" spans="2:2" ht="15.75" customHeight="1" x14ac:dyDescent="0.25">
      <c r="B731" s="145"/>
    </row>
    <row r="732" spans="2:2" ht="15.75" customHeight="1" x14ac:dyDescent="0.25">
      <c r="B732" s="145"/>
    </row>
    <row r="733" spans="2:2" ht="15.75" customHeight="1" x14ac:dyDescent="0.25">
      <c r="B733" s="145"/>
    </row>
    <row r="734" spans="2:2" ht="15.75" customHeight="1" x14ac:dyDescent="0.25">
      <c r="B734" s="145"/>
    </row>
    <row r="735" spans="2:2" ht="15.75" customHeight="1" x14ac:dyDescent="0.25">
      <c r="B735" s="145"/>
    </row>
    <row r="736" spans="2:2" ht="15.75" customHeight="1" x14ac:dyDescent="0.25">
      <c r="B736" s="145"/>
    </row>
    <row r="737" spans="2:2" ht="15.75" customHeight="1" x14ac:dyDescent="0.25">
      <c r="B737" s="145"/>
    </row>
    <row r="738" spans="2:2" ht="15.75" customHeight="1" x14ac:dyDescent="0.25">
      <c r="B738" s="145"/>
    </row>
    <row r="739" spans="2:2" ht="15.75" customHeight="1" x14ac:dyDescent="0.25">
      <c r="B739" s="145"/>
    </row>
    <row r="740" spans="2:2" ht="15.75" customHeight="1" x14ac:dyDescent="0.25">
      <c r="B740" s="145"/>
    </row>
    <row r="741" spans="2:2" ht="15.75" customHeight="1" x14ac:dyDescent="0.25">
      <c r="B741" s="145"/>
    </row>
    <row r="742" spans="2:2" ht="15.75" customHeight="1" x14ac:dyDescent="0.25">
      <c r="B742" s="145"/>
    </row>
    <row r="743" spans="2:2" ht="15.75" customHeight="1" x14ac:dyDescent="0.25">
      <c r="B743" s="145"/>
    </row>
    <row r="744" spans="2:2" ht="15.75" customHeight="1" x14ac:dyDescent="0.25">
      <c r="B744" s="145"/>
    </row>
    <row r="745" spans="2:2" ht="15.75" customHeight="1" x14ac:dyDescent="0.25">
      <c r="B745" s="145"/>
    </row>
    <row r="746" spans="2:2" ht="15.75" customHeight="1" x14ac:dyDescent="0.25">
      <c r="B746" s="145"/>
    </row>
    <row r="747" spans="2:2" ht="15.75" customHeight="1" x14ac:dyDescent="0.25">
      <c r="B747" s="145"/>
    </row>
    <row r="748" spans="2:2" ht="15.75" customHeight="1" x14ac:dyDescent="0.25">
      <c r="B748" s="145"/>
    </row>
    <row r="749" spans="2:2" ht="15.75" customHeight="1" x14ac:dyDescent="0.25">
      <c r="B749" s="145"/>
    </row>
    <row r="750" spans="2:2" ht="15.75" customHeight="1" x14ac:dyDescent="0.25">
      <c r="B750" s="145"/>
    </row>
    <row r="751" spans="2:2" ht="15.75" customHeight="1" x14ac:dyDescent="0.25">
      <c r="B751" s="145"/>
    </row>
    <row r="752" spans="2:2" ht="15.75" customHeight="1" x14ac:dyDescent="0.25">
      <c r="B752" s="145"/>
    </row>
    <row r="753" spans="2:2" ht="15.75" customHeight="1" x14ac:dyDescent="0.25">
      <c r="B753" s="145"/>
    </row>
    <row r="754" spans="2:2" ht="15.75" customHeight="1" x14ac:dyDescent="0.25">
      <c r="B754" s="145"/>
    </row>
    <row r="755" spans="2:2" ht="15.75" customHeight="1" x14ac:dyDescent="0.25">
      <c r="B755" s="145"/>
    </row>
    <row r="756" spans="2:2" ht="15.75" customHeight="1" x14ac:dyDescent="0.25">
      <c r="B756" s="145"/>
    </row>
    <row r="757" spans="2:2" ht="15.75" customHeight="1" x14ac:dyDescent="0.25">
      <c r="B757" s="145"/>
    </row>
    <row r="758" spans="2:2" ht="15.75" customHeight="1" x14ac:dyDescent="0.25">
      <c r="B758" s="145"/>
    </row>
    <row r="759" spans="2:2" ht="15.75" customHeight="1" x14ac:dyDescent="0.25">
      <c r="B759" s="145"/>
    </row>
    <row r="760" spans="2:2" ht="15.75" customHeight="1" x14ac:dyDescent="0.25">
      <c r="B760" s="145"/>
    </row>
    <row r="761" spans="2:2" ht="15.75" customHeight="1" x14ac:dyDescent="0.25">
      <c r="B761" s="145"/>
    </row>
    <row r="762" spans="2:2" ht="15.75" customHeight="1" x14ac:dyDescent="0.25">
      <c r="B762" s="145"/>
    </row>
    <row r="763" spans="2:2" ht="15.75" customHeight="1" x14ac:dyDescent="0.25">
      <c r="B763" s="145"/>
    </row>
    <row r="764" spans="2:2" ht="15.75" customHeight="1" x14ac:dyDescent="0.25">
      <c r="B764" s="145"/>
    </row>
    <row r="765" spans="2:2" ht="15.75" customHeight="1" x14ac:dyDescent="0.25">
      <c r="B765" s="145"/>
    </row>
    <row r="766" spans="2:2" ht="15.75" customHeight="1" x14ac:dyDescent="0.25">
      <c r="B766" s="145"/>
    </row>
    <row r="767" spans="2:2" ht="15.75" customHeight="1" x14ac:dyDescent="0.25">
      <c r="B767" s="145"/>
    </row>
    <row r="768" spans="2:2" ht="15.75" customHeight="1" x14ac:dyDescent="0.25">
      <c r="B768" s="145"/>
    </row>
    <row r="769" spans="2:2" ht="15.75" customHeight="1" x14ac:dyDescent="0.25">
      <c r="B769" s="145"/>
    </row>
    <row r="770" spans="2:2" ht="15.75" customHeight="1" x14ac:dyDescent="0.25">
      <c r="B770" s="145"/>
    </row>
    <row r="771" spans="2:2" ht="15.75" customHeight="1" x14ac:dyDescent="0.25">
      <c r="B771" s="145"/>
    </row>
    <row r="772" spans="2:2" ht="15.75" customHeight="1" x14ac:dyDescent="0.25">
      <c r="B772" s="145"/>
    </row>
    <row r="773" spans="2:2" ht="15.75" customHeight="1" x14ac:dyDescent="0.25">
      <c r="B773" s="145"/>
    </row>
    <row r="774" spans="2:2" ht="15.75" customHeight="1" x14ac:dyDescent="0.25">
      <c r="B774" s="145"/>
    </row>
    <row r="775" spans="2:2" ht="15.75" customHeight="1" x14ac:dyDescent="0.25">
      <c r="B775" s="145"/>
    </row>
    <row r="776" spans="2:2" ht="15.75" customHeight="1" x14ac:dyDescent="0.25">
      <c r="B776" s="145"/>
    </row>
    <row r="777" spans="2:2" ht="15.75" customHeight="1" x14ac:dyDescent="0.25">
      <c r="B777" s="145"/>
    </row>
    <row r="778" spans="2:2" ht="15.75" customHeight="1" x14ac:dyDescent="0.25">
      <c r="B778" s="145"/>
    </row>
    <row r="779" spans="2:2" ht="15.75" customHeight="1" x14ac:dyDescent="0.25">
      <c r="B779" s="145"/>
    </row>
    <row r="780" spans="2:2" ht="15.75" customHeight="1" x14ac:dyDescent="0.25">
      <c r="B780" s="145"/>
    </row>
    <row r="781" spans="2:2" ht="15.75" customHeight="1" x14ac:dyDescent="0.25">
      <c r="B781" s="145"/>
    </row>
    <row r="782" spans="2:2" ht="15.75" customHeight="1" x14ac:dyDescent="0.25">
      <c r="B782" s="145"/>
    </row>
    <row r="783" spans="2:2" ht="15.75" customHeight="1" x14ac:dyDescent="0.25">
      <c r="B783" s="145"/>
    </row>
    <row r="784" spans="2:2" ht="15.75" customHeight="1" x14ac:dyDescent="0.25">
      <c r="B784" s="145"/>
    </row>
    <row r="785" spans="2:2" ht="15.75" customHeight="1" x14ac:dyDescent="0.25">
      <c r="B785" s="145"/>
    </row>
    <row r="786" spans="2:2" ht="15.75" customHeight="1" x14ac:dyDescent="0.25">
      <c r="B786" s="145"/>
    </row>
    <row r="787" spans="2:2" ht="15.75" customHeight="1" x14ac:dyDescent="0.25">
      <c r="B787" s="145"/>
    </row>
    <row r="788" spans="2:2" ht="15.75" customHeight="1" x14ac:dyDescent="0.25">
      <c r="B788" s="145"/>
    </row>
    <row r="789" spans="2:2" ht="15.75" customHeight="1" x14ac:dyDescent="0.25">
      <c r="B789" s="145"/>
    </row>
    <row r="790" spans="2:2" ht="15.75" customHeight="1" x14ac:dyDescent="0.25">
      <c r="B790" s="145"/>
    </row>
    <row r="791" spans="2:2" ht="15.75" customHeight="1" x14ac:dyDescent="0.25">
      <c r="B791" s="145"/>
    </row>
    <row r="792" spans="2:2" ht="15.75" customHeight="1" x14ac:dyDescent="0.25">
      <c r="B792" s="145"/>
    </row>
    <row r="793" spans="2:2" ht="15.75" customHeight="1" x14ac:dyDescent="0.25">
      <c r="B793" s="145"/>
    </row>
    <row r="794" spans="2:2" ht="15.75" customHeight="1" x14ac:dyDescent="0.25">
      <c r="B794" s="145"/>
    </row>
    <row r="795" spans="2:2" ht="15.75" customHeight="1" x14ac:dyDescent="0.25">
      <c r="B795" s="145"/>
    </row>
    <row r="796" spans="2:2" ht="15.75" customHeight="1" x14ac:dyDescent="0.25">
      <c r="B796" s="145"/>
    </row>
    <row r="797" spans="2:2" ht="15.75" customHeight="1" x14ac:dyDescent="0.25">
      <c r="B797" s="145"/>
    </row>
    <row r="798" spans="2:2" ht="15.75" customHeight="1" x14ac:dyDescent="0.25">
      <c r="B798" s="145"/>
    </row>
    <row r="799" spans="2:2" ht="15.75" customHeight="1" x14ac:dyDescent="0.25">
      <c r="B799" s="145"/>
    </row>
    <row r="800" spans="2:2" ht="15.75" customHeight="1" x14ac:dyDescent="0.25">
      <c r="B800" s="145"/>
    </row>
    <row r="801" spans="2:2" ht="15.75" customHeight="1" x14ac:dyDescent="0.25">
      <c r="B801" s="145"/>
    </row>
    <row r="802" spans="2:2" ht="15.75" customHeight="1" x14ac:dyDescent="0.25">
      <c r="B802" s="145"/>
    </row>
    <row r="803" spans="2:2" ht="15.75" customHeight="1" x14ac:dyDescent="0.25">
      <c r="B803" s="145"/>
    </row>
    <row r="804" spans="2:2" ht="15.75" customHeight="1" x14ac:dyDescent="0.25">
      <c r="B804" s="145"/>
    </row>
    <row r="805" spans="2:2" ht="15.75" customHeight="1" x14ac:dyDescent="0.25">
      <c r="B805" s="145"/>
    </row>
    <row r="806" spans="2:2" ht="15.75" customHeight="1" x14ac:dyDescent="0.25">
      <c r="B806" s="145"/>
    </row>
    <row r="807" spans="2:2" ht="15.75" customHeight="1" x14ac:dyDescent="0.25">
      <c r="B807" s="145"/>
    </row>
    <row r="808" spans="2:2" ht="15.75" customHeight="1" x14ac:dyDescent="0.25">
      <c r="B808" s="145"/>
    </row>
    <row r="809" spans="2:2" ht="15.75" customHeight="1" x14ac:dyDescent="0.25">
      <c r="B809" s="145"/>
    </row>
    <row r="810" spans="2:2" ht="15.75" customHeight="1" x14ac:dyDescent="0.25">
      <c r="B810" s="145"/>
    </row>
    <row r="811" spans="2:2" ht="15.75" customHeight="1" x14ac:dyDescent="0.25">
      <c r="B811" s="145"/>
    </row>
    <row r="812" spans="2:2" ht="15.75" customHeight="1" x14ac:dyDescent="0.25">
      <c r="B812" s="145"/>
    </row>
    <row r="813" spans="2:2" ht="15.75" customHeight="1" x14ac:dyDescent="0.25">
      <c r="B813" s="145"/>
    </row>
    <row r="814" spans="2:2" ht="15.75" customHeight="1" x14ac:dyDescent="0.25">
      <c r="B814" s="145"/>
    </row>
    <row r="815" spans="2:2" ht="15.75" customHeight="1" x14ac:dyDescent="0.25">
      <c r="B815" s="145"/>
    </row>
    <row r="816" spans="2:2" ht="15.75" customHeight="1" x14ac:dyDescent="0.25">
      <c r="B816" s="145"/>
    </row>
    <row r="817" spans="2:2" ht="15.75" customHeight="1" x14ac:dyDescent="0.25">
      <c r="B817" s="145"/>
    </row>
    <row r="818" spans="2:2" ht="15.75" customHeight="1" x14ac:dyDescent="0.25">
      <c r="B818" s="145"/>
    </row>
    <row r="819" spans="2:2" ht="15.75" customHeight="1" x14ac:dyDescent="0.25">
      <c r="B819" s="145"/>
    </row>
    <row r="820" spans="2:2" ht="15.75" customHeight="1" x14ac:dyDescent="0.25">
      <c r="B820" s="145"/>
    </row>
    <row r="821" spans="2:2" ht="15.75" customHeight="1" x14ac:dyDescent="0.25">
      <c r="B821" s="145"/>
    </row>
    <row r="822" spans="2:2" ht="15.75" customHeight="1" x14ac:dyDescent="0.25">
      <c r="B822" s="145"/>
    </row>
    <row r="823" spans="2:2" ht="15.75" customHeight="1" x14ac:dyDescent="0.25">
      <c r="B823" s="145"/>
    </row>
    <row r="824" spans="2:2" ht="15.75" customHeight="1" x14ac:dyDescent="0.25">
      <c r="B824" s="145"/>
    </row>
    <row r="825" spans="2:2" ht="15.75" customHeight="1" x14ac:dyDescent="0.25">
      <c r="B825" s="145"/>
    </row>
    <row r="826" spans="2:2" ht="15.75" customHeight="1" x14ac:dyDescent="0.25">
      <c r="B826" s="145"/>
    </row>
    <row r="827" spans="2:2" ht="15.75" customHeight="1" x14ac:dyDescent="0.25">
      <c r="B827" s="145"/>
    </row>
    <row r="828" spans="2:2" ht="15.75" customHeight="1" x14ac:dyDescent="0.25">
      <c r="B828" s="145"/>
    </row>
    <row r="829" spans="2:2" ht="15.75" customHeight="1" x14ac:dyDescent="0.25">
      <c r="B829" s="145"/>
    </row>
    <row r="830" spans="2:2" ht="15.75" customHeight="1" x14ac:dyDescent="0.25">
      <c r="B830" s="145"/>
    </row>
    <row r="831" spans="2:2" ht="15.75" customHeight="1" x14ac:dyDescent="0.25">
      <c r="B831" s="145"/>
    </row>
    <row r="832" spans="2:2" ht="15.75" customHeight="1" x14ac:dyDescent="0.25">
      <c r="B832" s="145"/>
    </row>
    <row r="833" spans="2:2" ht="15.75" customHeight="1" x14ac:dyDescent="0.25">
      <c r="B833" s="145"/>
    </row>
    <row r="834" spans="2:2" ht="15.75" customHeight="1" x14ac:dyDescent="0.25">
      <c r="B834" s="145"/>
    </row>
    <row r="835" spans="2:2" ht="15.75" customHeight="1" x14ac:dyDescent="0.25">
      <c r="B835" s="145"/>
    </row>
    <row r="836" spans="2:2" ht="15.75" customHeight="1" x14ac:dyDescent="0.25">
      <c r="B836" s="145"/>
    </row>
    <row r="837" spans="2:2" ht="15.75" customHeight="1" x14ac:dyDescent="0.25">
      <c r="B837" s="145"/>
    </row>
    <row r="838" spans="2:2" ht="15.75" customHeight="1" x14ac:dyDescent="0.25">
      <c r="B838" s="145"/>
    </row>
    <row r="839" spans="2:2" ht="15.75" customHeight="1" x14ac:dyDescent="0.25">
      <c r="B839" s="145"/>
    </row>
    <row r="840" spans="2:2" ht="15.75" customHeight="1" x14ac:dyDescent="0.25">
      <c r="B840" s="145"/>
    </row>
    <row r="841" spans="2:2" ht="15.75" customHeight="1" x14ac:dyDescent="0.25">
      <c r="B841" s="145"/>
    </row>
    <row r="842" spans="2:2" ht="15.75" customHeight="1" x14ac:dyDescent="0.25">
      <c r="B842" s="145"/>
    </row>
    <row r="843" spans="2:2" ht="15.75" customHeight="1" x14ac:dyDescent="0.25">
      <c r="B843" s="145"/>
    </row>
    <row r="844" spans="2:2" ht="15.75" customHeight="1" x14ac:dyDescent="0.25">
      <c r="B844" s="145"/>
    </row>
    <row r="845" spans="2:2" ht="15.75" customHeight="1" x14ac:dyDescent="0.25">
      <c r="B845" s="145"/>
    </row>
    <row r="846" spans="2:2" ht="15.75" customHeight="1" x14ac:dyDescent="0.25">
      <c r="B846" s="145"/>
    </row>
    <row r="847" spans="2:2" ht="15.75" customHeight="1" x14ac:dyDescent="0.25">
      <c r="B847" s="145"/>
    </row>
    <row r="848" spans="2:2" ht="15.75" customHeight="1" x14ac:dyDescent="0.25">
      <c r="B848" s="145"/>
    </row>
    <row r="849" spans="2:2" ht="15.75" customHeight="1" x14ac:dyDescent="0.25">
      <c r="B849" s="145"/>
    </row>
    <row r="850" spans="2:2" ht="15.75" customHeight="1" x14ac:dyDescent="0.25">
      <c r="B850" s="145"/>
    </row>
    <row r="851" spans="2:2" ht="15.75" customHeight="1" x14ac:dyDescent="0.25">
      <c r="B851" s="145"/>
    </row>
    <row r="852" spans="2:2" ht="15.75" customHeight="1" x14ac:dyDescent="0.25">
      <c r="B852" s="145"/>
    </row>
    <row r="853" spans="2:2" ht="15.75" customHeight="1" x14ac:dyDescent="0.25">
      <c r="B853" s="145"/>
    </row>
    <row r="854" spans="2:2" ht="15.75" customHeight="1" x14ac:dyDescent="0.25">
      <c r="B854" s="145"/>
    </row>
    <row r="855" spans="2:2" ht="15.75" customHeight="1" x14ac:dyDescent="0.25">
      <c r="B855" s="145"/>
    </row>
    <row r="856" spans="2:2" ht="15.75" customHeight="1" x14ac:dyDescent="0.25">
      <c r="B856" s="145"/>
    </row>
    <row r="857" spans="2:2" ht="15.75" customHeight="1" x14ac:dyDescent="0.25">
      <c r="B857" s="145"/>
    </row>
    <row r="858" spans="2:2" ht="15.75" customHeight="1" x14ac:dyDescent="0.25">
      <c r="B858" s="145"/>
    </row>
    <row r="859" spans="2:2" ht="15.75" customHeight="1" x14ac:dyDescent="0.25">
      <c r="B859" s="145"/>
    </row>
    <row r="860" spans="2:2" ht="15.75" customHeight="1" x14ac:dyDescent="0.25">
      <c r="B860" s="145"/>
    </row>
    <row r="861" spans="2:2" ht="15.75" customHeight="1" x14ac:dyDescent="0.25">
      <c r="B861" s="145"/>
    </row>
    <row r="862" spans="2:2" ht="15.75" customHeight="1" x14ac:dyDescent="0.25">
      <c r="B862" s="145"/>
    </row>
    <row r="863" spans="2:2" ht="15.75" customHeight="1" x14ac:dyDescent="0.25">
      <c r="B863" s="145"/>
    </row>
    <row r="864" spans="2:2" ht="15.75" customHeight="1" x14ac:dyDescent="0.25">
      <c r="B864" s="145"/>
    </row>
    <row r="865" spans="2:2" ht="15.75" customHeight="1" x14ac:dyDescent="0.25">
      <c r="B865" s="145"/>
    </row>
    <row r="866" spans="2:2" ht="15.75" customHeight="1" x14ac:dyDescent="0.25">
      <c r="B866" s="145"/>
    </row>
    <row r="867" spans="2:2" ht="15.75" customHeight="1" x14ac:dyDescent="0.25">
      <c r="B867" s="145"/>
    </row>
    <row r="868" spans="2:2" ht="15.75" customHeight="1" x14ac:dyDescent="0.25">
      <c r="B868" s="145"/>
    </row>
    <row r="869" spans="2:2" ht="15.75" customHeight="1" x14ac:dyDescent="0.25">
      <c r="B869" s="145"/>
    </row>
    <row r="870" spans="2:2" ht="15.75" customHeight="1" x14ac:dyDescent="0.25">
      <c r="B870" s="145"/>
    </row>
    <row r="871" spans="2:2" ht="15.75" customHeight="1" x14ac:dyDescent="0.25">
      <c r="B871" s="145"/>
    </row>
    <row r="872" spans="2:2" ht="15.75" customHeight="1" x14ac:dyDescent="0.25">
      <c r="B872" s="145"/>
    </row>
    <row r="873" spans="2:2" ht="15.75" customHeight="1" x14ac:dyDescent="0.25">
      <c r="B873" s="145"/>
    </row>
    <row r="874" spans="2:2" ht="15.75" customHeight="1" x14ac:dyDescent="0.25">
      <c r="B874" s="145"/>
    </row>
    <row r="875" spans="2:2" ht="15.75" customHeight="1" x14ac:dyDescent="0.25">
      <c r="B875" s="145"/>
    </row>
    <row r="876" spans="2:2" ht="15.75" customHeight="1" x14ac:dyDescent="0.25">
      <c r="B876" s="145"/>
    </row>
    <row r="877" spans="2:2" ht="15.75" customHeight="1" x14ac:dyDescent="0.25">
      <c r="B877" s="145"/>
    </row>
    <row r="878" spans="2:2" ht="15.75" customHeight="1" x14ac:dyDescent="0.25">
      <c r="B878" s="145"/>
    </row>
    <row r="879" spans="2:2" ht="15.75" customHeight="1" x14ac:dyDescent="0.25">
      <c r="B879" s="145"/>
    </row>
    <row r="880" spans="2:2" ht="15.75" customHeight="1" x14ac:dyDescent="0.25">
      <c r="B880" s="145"/>
    </row>
    <row r="881" spans="2:2" ht="15.75" customHeight="1" x14ac:dyDescent="0.25">
      <c r="B881" s="145"/>
    </row>
    <row r="882" spans="2:2" ht="15.75" customHeight="1" x14ac:dyDescent="0.25">
      <c r="B882" s="145"/>
    </row>
    <row r="883" spans="2:2" ht="15.75" customHeight="1" x14ac:dyDescent="0.25">
      <c r="B883" s="145"/>
    </row>
    <row r="884" spans="2:2" ht="15.75" customHeight="1" x14ac:dyDescent="0.25">
      <c r="B884" s="145"/>
    </row>
    <row r="885" spans="2:2" ht="15.75" customHeight="1" x14ac:dyDescent="0.25">
      <c r="B885" s="145"/>
    </row>
    <row r="886" spans="2:2" ht="15.75" customHeight="1" x14ac:dyDescent="0.25">
      <c r="B886" s="145"/>
    </row>
    <row r="887" spans="2:2" ht="15.75" customHeight="1" x14ac:dyDescent="0.25">
      <c r="B887" s="145"/>
    </row>
    <row r="888" spans="2:2" ht="15.75" customHeight="1" x14ac:dyDescent="0.25">
      <c r="B888" s="145"/>
    </row>
    <row r="889" spans="2:2" ht="15.75" customHeight="1" x14ac:dyDescent="0.25">
      <c r="B889" s="145"/>
    </row>
    <row r="890" spans="2:2" ht="15.75" customHeight="1" x14ac:dyDescent="0.25">
      <c r="B890" s="145"/>
    </row>
    <row r="891" spans="2:2" ht="15.75" customHeight="1" x14ac:dyDescent="0.25">
      <c r="B891" s="145"/>
    </row>
    <row r="892" spans="2:2" ht="15.75" customHeight="1" x14ac:dyDescent="0.25">
      <c r="B892" s="145"/>
    </row>
    <row r="893" spans="2:2" ht="15.75" customHeight="1" x14ac:dyDescent="0.25">
      <c r="B893" s="145"/>
    </row>
    <row r="894" spans="2:2" ht="15.75" customHeight="1" x14ac:dyDescent="0.25">
      <c r="B894" s="145"/>
    </row>
    <row r="895" spans="2:2" ht="15.75" customHeight="1" x14ac:dyDescent="0.25">
      <c r="B895" s="145"/>
    </row>
    <row r="896" spans="2:2" ht="15.75" customHeight="1" x14ac:dyDescent="0.25">
      <c r="B896" s="145"/>
    </row>
    <row r="897" spans="2:2" ht="15.75" customHeight="1" x14ac:dyDescent="0.25">
      <c r="B897" s="145"/>
    </row>
    <row r="898" spans="2:2" ht="15.75" customHeight="1" x14ac:dyDescent="0.25">
      <c r="B898" s="145"/>
    </row>
    <row r="899" spans="2:2" ht="15.75" customHeight="1" x14ac:dyDescent="0.25">
      <c r="B899" s="145"/>
    </row>
    <row r="900" spans="2:2" ht="15.75" customHeight="1" x14ac:dyDescent="0.25">
      <c r="B900" s="145"/>
    </row>
    <row r="901" spans="2:2" ht="15.75" customHeight="1" x14ac:dyDescent="0.25">
      <c r="B901" s="145"/>
    </row>
    <row r="902" spans="2:2" ht="15.75" customHeight="1" x14ac:dyDescent="0.25">
      <c r="B902" s="145"/>
    </row>
    <row r="903" spans="2:2" ht="15.75" customHeight="1" x14ac:dyDescent="0.25">
      <c r="B903" s="145"/>
    </row>
    <row r="904" spans="2:2" ht="15.75" customHeight="1" x14ac:dyDescent="0.25">
      <c r="B904" s="145"/>
    </row>
    <row r="905" spans="2:2" ht="15.75" customHeight="1" x14ac:dyDescent="0.25">
      <c r="B905" s="145"/>
    </row>
    <row r="906" spans="2:2" ht="15.75" customHeight="1" x14ac:dyDescent="0.25">
      <c r="B906" s="145"/>
    </row>
    <row r="907" spans="2:2" ht="15.75" customHeight="1" x14ac:dyDescent="0.25">
      <c r="B907" s="145"/>
    </row>
    <row r="908" spans="2:2" ht="15.75" customHeight="1" x14ac:dyDescent="0.25">
      <c r="B908" s="145"/>
    </row>
    <row r="909" spans="2:2" ht="15.75" customHeight="1" x14ac:dyDescent="0.25">
      <c r="B909" s="145"/>
    </row>
    <row r="910" spans="2:2" ht="15.75" customHeight="1" x14ac:dyDescent="0.25">
      <c r="B910" s="145"/>
    </row>
    <row r="911" spans="2:2" ht="15.75" customHeight="1" x14ac:dyDescent="0.25">
      <c r="B911" s="145"/>
    </row>
    <row r="912" spans="2:2" ht="15.75" customHeight="1" x14ac:dyDescent="0.25">
      <c r="B912" s="145"/>
    </row>
    <row r="913" spans="2:2" ht="15.75" customHeight="1" x14ac:dyDescent="0.25">
      <c r="B913" s="145"/>
    </row>
    <row r="914" spans="2:2" ht="15.75" customHeight="1" x14ac:dyDescent="0.25">
      <c r="B914" s="145"/>
    </row>
    <row r="915" spans="2:2" ht="15.75" customHeight="1" x14ac:dyDescent="0.25">
      <c r="B915" s="145"/>
    </row>
    <row r="916" spans="2:2" ht="15.75" customHeight="1" x14ac:dyDescent="0.25">
      <c r="B916" s="145"/>
    </row>
    <row r="917" spans="2:2" ht="15.75" customHeight="1" x14ac:dyDescent="0.25">
      <c r="B917" s="145"/>
    </row>
    <row r="918" spans="2:2" ht="15.75" customHeight="1" x14ac:dyDescent="0.25">
      <c r="B918" s="145"/>
    </row>
    <row r="919" spans="2:2" ht="15.75" customHeight="1" x14ac:dyDescent="0.25">
      <c r="B919" s="145"/>
    </row>
    <row r="920" spans="2:2" ht="15.75" customHeight="1" x14ac:dyDescent="0.25">
      <c r="B920" s="145"/>
    </row>
    <row r="921" spans="2:2" ht="15.75" customHeight="1" x14ac:dyDescent="0.25">
      <c r="B921" s="145"/>
    </row>
    <row r="922" spans="2:2" ht="15.75" customHeight="1" x14ac:dyDescent="0.25">
      <c r="B922" s="145"/>
    </row>
    <row r="923" spans="2:2" ht="15.75" customHeight="1" x14ac:dyDescent="0.25">
      <c r="B923" s="145"/>
    </row>
    <row r="924" spans="2:2" ht="15.75" customHeight="1" x14ac:dyDescent="0.25">
      <c r="B924" s="145"/>
    </row>
    <row r="925" spans="2:2" ht="15.75" customHeight="1" x14ac:dyDescent="0.25">
      <c r="B925" s="145"/>
    </row>
    <row r="926" spans="2:2" ht="15.75" customHeight="1" x14ac:dyDescent="0.25">
      <c r="B926" s="145"/>
    </row>
    <row r="927" spans="2:2" ht="15.75" customHeight="1" x14ac:dyDescent="0.25">
      <c r="B927" s="145"/>
    </row>
    <row r="928" spans="2:2" ht="15.75" customHeight="1" x14ac:dyDescent="0.25">
      <c r="B928" s="145"/>
    </row>
    <row r="929" spans="2:2" ht="15.75" customHeight="1" x14ac:dyDescent="0.25">
      <c r="B929" s="145"/>
    </row>
    <row r="930" spans="2:2" ht="15.75" customHeight="1" x14ac:dyDescent="0.25">
      <c r="B930" s="145"/>
    </row>
    <row r="931" spans="2:2" ht="15.75" customHeight="1" x14ac:dyDescent="0.25">
      <c r="B931" s="145"/>
    </row>
    <row r="932" spans="2:2" ht="15.75" customHeight="1" x14ac:dyDescent="0.25">
      <c r="B932" s="145"/>
    </row>
    <row r="933" spans="2:2" ht="15.75" customHeight="1" x14ac:dyDescent="0.25">
      <c r="B933" s="145"/>
    </row>
    <row r="934" spans="2:2" ht="15.75" customHeight="1" x14ac:dyDescent="0.25">
      <c r="B934" s="145"/>
    </row>
    <row r="935" spans="2:2" ht="15.75" customHeight="1" x14ac:dyDescent="0.25">
      <c r="B935" s="145"/>
    </row>
    <row r="936" spans="2:2" ht="15.75" customHeight="1" x14ac:dyDescent="0.25">
      <c r="B936" s="145"/>
    </row>
    <row r="937" spans="2:2" ht="15.75" customHeight="1" x14ac:dyDescent="0.25">
      <c r="B937" s="145"/>
    </row>
    <row r="938" spans="2:2" ht="15.75" customHeight="1" x14ac:dyDescent="0.25">
      <c r="B938" s="145"/>
    </row>
    <row r="939" spans="2:2" ht="15.75" customHeight="1" x14ac:dyDescent="0.25">
      <c r="B939" s="145"/>
    </row>
    <row r="940" spans="2:2" ht="15.75" customHeight="1" x14ac:dyDescent="0.25">
      <c r="B940" s="145"/>
    </row>
    <row r="941" spans="2:2" ht="15.75" customHeight="1" x14ac:dyDescent="0.25">
      <c r="B941" s="145"/>
    </row>
    <row r="942" spans="2:2" ht="15.75" customHeight="1" x14ac:dyDescent="0.25">
      <c r="B942" s="145"/>
    </row>
    <row r="943" spans="2:2" ht="15.75" customHeight="1" x14ac:dyDescent="0.25">
      <c r="B943" s="145"/>
    </row>
    <row r="944" spans="2:2" ht="15.75" customHeight="1" x14ac:dyDescent="0.25">
      <c r="B944" s="145"/>
    </row>
    <row r="945" spans="2:2" ht="15.75" customHeight="1" x14ac:dyDescent="0.25">
      <c r="B945" s="145"/>
    </row>
    <row r="946" spans="2:2" ht="15.75" customHeight="1" x14ac:dyDescent="0.25">
      <c r="B946" s="145"/>
    </row>
    <row r="947" spans="2:2" ht="15.75" customHeight="1" x14ac:dyDescent="0.25">
      <c r="B947" s="145"/>
    </row>
    <row r="948" spans="2:2" ht="15.75" customHeight="1" x14ac:dyDescent="0.25">
      <c r="B948" s="145"/>
    </row>
    <row r="949" spans="2:2" ht="15.75" customHeight="1" x14ac:dyDescent="0.25">
      <c r="B949" s="145"/>
    </row>
    <row r="950" spans="2:2" ht="15.75" customHeight="1" x14ac:dyDescent="0.25">
      <c r="B950" s="145"/>
    </row>
    <row r="951" spans="2:2" ht="15.75" customHeight="1" x14ac:dyDescent="0.25">
      <c r="B951" s="145"/>
    </row>
    <row r="952" spans="2:2" ht="15.75" customHeight="1" x14ac:dyDescent="0.25">
      <c r="B952" s="145"/>
    </row>
    <row r="953" spans="2:2" ht="15.75" customHeight="1" x14ac:dyDescent="0.25">
      <c r="B953" s="145"/>
    </row>
    <row r="954" spans="2:2" ht="15.75" customHeight="1" x14ac:dyDescent="0.25">
      <c r="B954" s="145"/>
    </row>
    <row r="955" spans="2:2" ht="15.75" customHeight="1" x14ac:dyDescent="0.25">
      <c r="B955" s="145"/>
    </row>
    <row r="956" spans="2:2" ht="15.75" customHeight="1" x14ac:dyDescent="0.25">
      <c r="B956" s="145"/>
    </row>
    <row r="957" spans="2:2" ht="15.75" customHeight="1" x14ac:dyDescent="0.25">
      <c r="B957" s="145"/>
    </row>
    <row r="958" spans="2:2" ht="15.75" customHeight="1" x14ac:dyDescent="0.25">
      <c r="B958" s="145"/>
    </row>
    <row r="959" spans="2:2" ht="15.75" customHeight="1" x14ac:dyDescent="0.25">
      <c r="B959" s="145"/>
    </row>
    <row r="960" spans="2:2" ht="15.75" customHeight="1" x14ac:dyDescent="0.25">
      <c r="B960" s="145"/>
    </row>
    <row r="961" spans="2:2" ht="15.75" customHeight="1" x14ac:dyDescent="0.25">
      <c r="B961" s="145"/>
    </row>
    <row r="962" spans="2:2" ht="15.75" customHeight="1" x14ac:dyDescent="0.25">
      <c r="B962" s="145"/>
    </row>
    <row r="963" spans="2:2" ht="15.75" customHeight="1" x14ac:dyDescent="0.25">
      <c r="B963" s="145"/>
    </row>
    <row r="964" spans="2:2" ht="15.75" customHeight="1" x14ac:dyDescent="0.25">
      <c r="B964" s="145"/>
    </row>
    <row r="965" spans="2:2" ht="15.75" customHeight="1" x14ac:dyDescent="0.25">
      <c r="B965" s="145"/>
    </row>
    <row r="966" spans="2:2" ht="15.75" customHeight="1" x14ac:dyDescent="0.25">
      <c r="B966" s="145"/>
    </row>
    <row r="967" spans="2:2" ht="15.75" customHeight="1" x14ac:dyDescent="0.25">
      <c r="B967" s="145"/>
    </row>
    <row r="968" spans="2:2" ht="15.75" customHeight="1" x14ac:dyDescent="0.25">
      <c r="B968" s="145"/>
    </row>
    <row r="969" spans="2:2" ht="15.75" customHeight="1" x14ac:dyDescent="0.25">
      <c r="B969" s="145"/>
    </row>
    <row r="970" spans="2:2" ht="15.75" customHeight="1" x14ac:dyDescent="0.25">
      <c r="B970" s="145"/>
    </row>
    <row r="971" spans="2:2" ht="15.75" customHeight="1" x14ac:dyDescent="0.25">
      <c r="B971" s="145"/>
    </row>
    <row r="972" spans="2:2" ht="15.75" customHeight="1" x14ac:dyDescent="0.25">
      <c r="B972" s="145"/>
    </row>
    <row r="973" spans="2:2" ht="15.75" customHeight="1" x14ac:dyDescent="0.25">
      <c r="B973" s="145"/>
    </row>
    <row r="974" spans="2:2" ht="15.75" customHeight="1" x14ac:dyDescent="0.25">
      <c r="B974" s="145"/>
    </row>
    <row r="975" spans="2:2" ht="15.75" customHeight="1" x14ac:dyDescent="0.25">
      <c r="B975" s="145"/>
    </row>
    <row r="976" spans="2:2" ht="15.75" customHeight="1" x14ac:dyDescent="0.25">
      <c r="B976" s="145"/>
    </row>
    <row r="977" spans="2:2" ht="15.75" customHeight="1" x14ac:dyDescent="0.25">
      <c r="B977" s="145"/>
    </row>
    <row r="978" spans="2:2" ht="15.75" customHeight="1" x14ac:dyDescent="0.25">
      <c r="B978" s="145"/>
    </row>
    <row r="979" spans="2:2" ht="15.75" customHeight="1" x14ac:dyDescent="0.25">
      <c r="B979" s="145"/>
    </row>
    <row r="980" spans="2:2" ht="15.75" customHeight="1" x14ac:dyDescent="0.25">
      <c r="B980" s="145"/>
    </row>
    <row r="981" spans="2:2" ht="15.75" customHeight="1" x14ac:dyDescent="0.25">
      <c r="B981" s="145"/>
    </row>
    <row r="982" spans="2:2" ht="15.75" customHeight="1" x14ac:dyDescent="0.25">
      <c r="B982" s="145"/>
    </row>
    <row r="983" spans="2:2" ht="15.75" customHeight="1" x14ac:dyDescent="0.25">
      <c r="B983" s="145"/>
    </row>
    <row r="984" spans="2:2" ht="15.75" customHeight="1" x14ac:dyDescent="0.25">
      <c r="B984" s="145"/>
    </row>
    <row r="985" spans="2:2" ht="15.75" customHeight="1" x14ac:dyDescent="0.25">
      <c r="B985" s="145"/>
    </row>
    <row r="986" spans="2:2" ht="15.75" customHeight="1" x14ac:dyDescent="0.25">
      <c r="B986" s="145"/>
    </row>
    <row r="987" spans="2:2" ht="15.75" customHeight="1" x14ac:dyDescent="0.25">
      <c r="B987" s="145"/>
    </row>
    <row r="988" spans="2:2" ht="15.75" customHeight="1" x14ac:dyDescent="0.25">
      <c r="B988" s="145"/>
    </row>
    <row r="989" spans="2:2" ht="15.75" customHeight="1" x14ac:dyDescent="0.25">
      <c r="B989" s="145"/>
    </row>
    <row r="990" spans="2:2" ht="15.75" customHeight="1" x14ac:dyDescent="0.25">
      <c r="B990" s="145"/>
    </row>
    <row r="991" spans="2:2" ht="15.75" customHeight="1" x14ac:dyDescent="0.25">
      <c r="B991" s="145"/>
    </row>
    <row r="992" spans="2:2" ht="15.75" customHeight="1" x14ac:dyDescent="0.25">
      <c r="B992" s="145"/>
    </row>
    <row r="993" spans="2:2" ht="15.75" customHeight="1" x14ac:dyDescent="0.25">
      <c r="B993" s="145"/>
    </row>
    <row r="994" spans="2:2" ht="15.75" customHeight="1" x14ac:dyDescent="0.25">
      <c r="B994" s="145"/>
    </row>
    <row r="995" spans="2:2" ht="15.75" customHeight="1" x14ac:dyDescent="0.25">
      <c r="B995" s="145"/>
    </row>
    <row r="996" spans="2:2" ht="15.75" customHeight="1" x14ac:dyDescent="0.25">
      <c r="B996" s="145"/>
    </row>
    <row r="997" spans="2:2" ht="15.75" customHeight="1" x14ac:dyDescent="0.25">
      <c r="B997" s="145"/>
    </row>
    <row r="998" spans="2:2" ht="15.75" customHeight="1" x14ac:dyDescent="0.25">
      <c r="B998" s="145"/>
    </row>
    <row r="999" spans="2:2" ht="15.75" customHeight="1" x14ac:dyDescent="0.25">
      <c r="B999" s="145"/>
    </row>
    <row r="1000" spans="2:2" ht="15.75" customHeight="1" x14ac:dyDescent="0.25">
      <c r="B1000" s="145"/>
    </row>
    <row r="1001" spans="2:2" ht="15.75" customHeight="1" x14ac:dyDescent="0.25">
      <c r="B1001" s="145"/>
    </row>
    <row r="1002" spans="2:2" ht="15" customHeight="1" x14ac:dyDescent="0.25">
      <c r="B1002" s="145"/>
    </row>
  </sheetData>
  <mergeCells count="2">
    <mergeCell ref="A1:AC1"/>
    <mergeCell ref="A100:AC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scale="52" fitToHeight="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C1002"/>
  <sheetViews>
    <sheetView workbookViewId="0">
      <selection activeCell="C14" sqref="C14"/>
    </sheetView>
  </sheetViews>
  <sheetFormatPr baseColWidth="10" defaultColWidth="14.42578125" defaultRowHeight="15" customHeight="1" x14ac:dyDescent="0.25"/>
  <cols>
    <col min="1" max="1" width="7.5703125" customWidth="1"/>
    <col min="2" max="2" width="8.5703125" style="134" customWidth="1"/>
    <col min="3" max="3" width="7.42578125" customWidth="1"/>
    <col min="4" max="7" width="6.7109375" customWidth="1"/>
    <col min="8" max="8" width="9" customWidth="1"/>
    <col min="9" max="9" width="10" customWidth="1"/>
    <col min="10" max="10" width="8.140625" customWidth="1"/>
    <col min="11" max="11" width="9.140625" customWidth="1"/>
    <col min="12" max="12" width="9" customWidth="1"/>
    <col min="13" max="13" width="10" customWidth="1"/>
    <col min="14" max="14" width="8" customWidth="1"/>
    <col min="15" max="15" width="8.7109375" customWidth="1"/>
    <col min="16" max="16" width="9.7109375" customWidth="1"/>
    <col min="17" max="17" width="8.42578125" customWidth="1"/>
    <col min="18" max="18" width="9.42578125" customWidth="1"/>
    <col min="19" max="19" width="6.7109375" customWidth="1"/>
    <col min="20" max="20" width="8.5703125" customWidth="1"/>
    <col min="21" max="21" width="9.5703125" customWidth="1"/>
    <col min="22" max="22" width="10.42578125" customWidth="1"/>
    <col min="23" max="23" width="11.42578125" customWidth="1"/>
    <col min="24" max="24" width="9.140625" customWidth="1"/>
    <col min="25" max="25" width="10.140625" customWidth="1"/>
    <col min="26" max="26" width="8.85546875" customWidth="1"/>
    <col min="27" max="27" width="9.85546875" customWidth="1"/>
    <col min="28" max="28" width="8.28515625" customWidth="1"/>
    <col min="29" max="29" width="9.28515625" customWidth="1"/>
  </cols>
  <sheetData>
    <row r="1" spans="1:29" s="134" customFormat="1" ht="30" customHeight="1" thickBot="1" x14ac:dyDescent="0.3">
      <c r="A1" s="174" t="s">
        <v>56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</row>
    <row r="2" spans="1:29" ht="29.25" customHeight="1" x14ac:dyDescent="0.25">
      <c r="A2" s="171" t="s">
        <v>48</v>
      </c>
      <c r="B2" s="167" t="s">
        <v>50</v>
      </c>
      <c r="C2" s="55" t="s">
        <v>0</v>
      </c>
      <c r="D2" s="80" t="s">
        <v>6</v>
      </c>
      <c r="E2" s="56" t="s">
        <v>23</v>
      </c>
      <c r="F2" s="57" t="s">
        <v>24</v>
      </c>
      <c r="G2" s="57" t="s">
        <v>25</v>
      </c>
      <c r="H2" s="57" t="s">
        <v>26</v>
      </c>
      <c r="I2" s="57" t="s">
        <v>27</v>
      </c>
      <c r="J2" s="57" t="s">
        <v>28</v>
      </c>
      <c r="K2" s="57" t="s">
        <v>29</v>
      </c>
      <c r="L2" s="57" t="s">
        <v>30</v>
      </c>
      <c r="M2" s="57" t="s">
        <v>31</v>
      </c>
      <c r="N2" s="57" t="s">
        <v>32</v>
      </c>
      <c r="O2" s="57" t="s">
        <v>33</v>
      </c>
      <c r="P2" s="57" t="s">
        <v>34</v>
      </c>
      <c r="Q2" s="57" t="s">
        <v>35</v>
      </c>
      <c r="R2" s="57" t="s">
        <v>36</v>
      </c>
      <c r="S2" s="57" t="s">
        <v>37</v>
      </c>
      <c r="T2" s="57" t="s">
        <v>38</v>
      </c>
      <c r="U2" s="57" t="s">
        <v>39</v>
      </c>
      <c r="V2" s="57" t="s">
        <v>40</v>
      </c>
      <c r="W2" s="57" t="s">
        <v>41</v>
      </c>
      <c r="X2" s="57" t="s">
        <v>42</v>
      </c>
      <c r="Y2" s="57" t="s">
        <v>43</v>
      </c>
      <c r="Z2" s="57" t="s">
        <v>44</v>
      </c>
      <c r="AA2" s="57" t="s">
        <v>45</v>
      </c>
      <c r="AB2" s="57" t="s">
        <v>46</v>
      </c>
      <c r="AC2" s="57" t="s">
        <v>47</v>
      </c>
    </row>
    <row r="3" spans="1:29" x14ac:dyDescent="0.25">
      <c r="A3" s="172">
        <f>AVERAGE(E3:AD3)</f>
        <v>0.46155218349343791</v>
      </c>
      <c r="B3" s="144">
        <v>1</v>
      </c>
      <c r="C3" s="60">
        <v>1</v>
      </c>
      <c r="D3" s="81">
        <v>0</v>
      </c>
      <c r="E3" s="82">
        <v>0</v>
      </c>
      <c r="F3" s="83">
        <v>0.59755269479865603</v>
      </c>
      <c r="G3" s="83">
        <v>0</v>
      </c>
      <c r="H3" s="83">
        <v>0.31728721688068601</v>
      </c>
      <c r="I3" s="83">
        <v>0.34313681062219598</v>
      </c>
      <c r="J3" s="83">
        <v>0.55954791617612398</v>
      </c>
      <c r="K3" s="83">
        <v>0.49238383752186698</v>
      </c>
      <c r="L3" s="83">
        <v>0.208184595002392</v>
      </c>
      <c r="M3" s="83">
        <v>0.29864432932877699</v>
      </c>
      <c r="N3" s="83">
        <v>0.38747773924453999</v>
      </c>
      <c r="O3" s="83">
        <v>0.70211770211770197</v>
      </c>
      <c r="P3" s="83">
        <v>0.67140238313473799</v>
      </c>
      <c r="Q3" s="83">
        <v>0.81133685493701702</v>
      </c>
      <c r="R3" s="83">
        <v>0.72610018425675904</v>
      </c>
      <c r="S3" s="83">
        <v>0.43237156931738202</v>
      </c>
      <c r="T3" s="83">
        <v>0.13431916204559399</v>
      </c>
      <c r="U3" s="83">
        <v>0.18423540534152599</v>
      </c>
      <c r="V3" s="83">
        <v>0.38756945468849802</v>
      </c>
      <c r="W3" s="83">
        <v>0.330156192350264</v>
      </c>
      <c r="X3" s="83">
        <v>0.59735164296223597</v>
      </c>
      <c r="Y3" s="83">
        <v>0.41797866937531702</v>
      </c>
      <c r="Z3" s="83">
        <v>0.71078354707538305</v>
      </c>
      <c r="AA3" s="83">
        <v>0.73320775889708201</v>
      </c>
      <c r="AB3" s="83">
        <v>0.80675437189154497</v>
      </c>
      <c r="AC3" s="83">
        <v>0.68890454936966505</v>
      </c>
    </row>
    <row r="4" spans="1:29" x14ac:dyDescent="0.25">
      <c r="A4" s="173">
        <f>AVERAGE(E4:AD4)</f>
        <v>0.474856839803808</v>
      </c>
      <c r="B4" s="142">
        <v>2</v>
      </c>
      <c r="C4" s="64">
        <v>1</v>
      </c>
      <c r="D4" s="85">
        <v>1</v>
      </c>
      <c r="E4" s="86">
        <v>0</v>
      </c>
      <c r="F4" s="87">
        <v>0.639708533724202</v>
      </c>
      <c r="G4" s="87">
        <v>0</v>
      </c>
      <c r="H4" s="87">
        <v>0.34264696392850202</v>
      </c>
      <c r="I4" s="87">
        <v>0.400643494811256</v>
      </c>
      <c r="J4" s="87">
        <v>0.53524841064280604</v>
      </c>
      <c r="K4" s="87">
        <v>0.47580748389298899</v>
      </c>
      <c r="L4" s="87">
        <v>0.248408346520443</v>
      </c>
      <c r="M4" s="87">
        <v>0.39431279620852999</v>
      </c>
      <c r="N4" s="87">
        <v>0.39619458243509198</v>
      </c>
      <c r="O4" s="87">
        <v>0.66350766350766299</v>
      </c>
      <c r="P4" s="87">
        <v>0.63855789795294804</v>
      </c>
      <c r="Q4" s="87">
        <v>0.83319788703778896</v>
      </c>
      <c r="R4" s="87">
        <v>0.72134378883318295</v>
      </c>
      <c r="S4" s="87">
        <v>0.55397607318789499</v>
      </c>
      <c r="T4" s="87">
        <v>0.12885089340726999</v>
      </c>
      <c r="U4" s="87">
        <v>0.21088395178444799</v>
      </c>
      <c r="V4" s="87">
        <v>0.45758961498746098</v>
      </c>
      <c r="W4" s="87">
        <v>0.37873570286557601</v>
      </c>
      <c r="X4" s="87">
        <v>0.62506130456105902</v>
      </c>
      <c r="Y4" s="87">
        <v>0.369730827831386</v>
      </c>
      <c r="Z4" s="87">
        <v>0.69725523928683097</v>
      </c>
      <c r="AA4" s="87">
        <v>0.72038313562039102</v>
      </c>
      <c r="AB4" s="87">
        <v>0.75172469115995499</v>
      </c>
      <c r="AC4" s="165">
        <v>0.68765171090752397</v>
      </c>
    </row>
    <row r="5" spans="1:29" x14ac:dyDescent="0.25">
      <c r="A5" s="172">
        <f>AVERAGE(E5:AD5)</f>
        <v>0.4783362547761264</v>
      </c>
      <c r="B5" s="144">
        <v>3</v>
      </c>
      <c r="C5" s="67">
        <v>1</v>
      </c>
      <c r="D5" s="89">
        <v>2</v>
      </c>
      <c r="E5" s="90">
        <v>0</v>
      </c>
      <c r="F5" s="91">
        <v>0.63962424077811697</v>
      </c>
      <c r="G5" s="91">
        <v>0</v>
      </c>
      <c r="H5" s="91">
        <v>0.345679808995289</v>
      </c>
      <c r="I5" s="91">
        <v>0.39806045225902897</v>
      </c>
      <c r="J5" s="91">
        <v>0.53913350600423804</v>
      </c>
      <c r="K5" s="91">
        <v>0.48461833852455499</v>
      </c>
      <c r="L5" s="91">
        <v>0.26452728811687998</v>
      </c>
      <c r="M5" s="91">
        <v>0.41139645100848599</v>
      </c>
      <c r="N5" s="91">
        <v>0.40762958102914898</v>
      </c>
      <c r="O5" s="91">
        <v>0.66046566046566002</v>
      </c>
      <c r="P5" s="91">
        <v>0.64161319890009105</v>
      </c>
      <c r="Q5" s="91">
        <v>0.83872409589597696</v>
      </c>
      <c r="R5" s="91">
        <v>0.72400051420490996</v>
      </c>
      <c r="S5" s="91">
        <v>0.54077410274454596</v>
      </c>
      <c r="T5" s="91">
        <v>0.151725200246457</v>
      </c>
      <c r="U5" s="91">
        <v>0.196643819428031</v>
      </c>
      <c r="V5" s="91">
        <v>0.46835816492107901</v>
      </c>
      <c r="W5" s="91">
        <v>0.40474726355921697</v>
      </c>
      <c r="X5" s="91">
        <v>0.62996566944580601</v>
      </c>
      <c r="Y5" s="91">
        <v>0.355764347384459</v>
      </c>
      <c r="Z5" s="91">
        <v>0.68834063184235195</v>
      </c>
      <c r="AA5" s="91">
        <v>0.71316928502725196</v>
      </c>
      <c r="AB5" s="91">
        <v>0.760468474249959</v>
      </c>
      <c r="AC5" s="91">
        <v>0.69297627437162301</v>
      </c>
    </row>
    <row r="6" spans="1:29" x14ac:dyDescent="0.25">
      <c r="A6" s="173">
        <f>AVERAGE(E6:AD6)</f>
        <v>0.46894451069681442</v>
      </c>
      <c r="B6" s="142">
        <v>4</v>
      </c>
      <c r="C6" s="64">
        <v>1</v>
      </c>
      <c r="D6" s="85">
        <v>3</v>
      </c>
      <c r="E6" s="86">
        <v>0</v>
      </c>
      <c r="F6" s="87">
        <v>0.64842817070258096</v>
      </c>
      <c r="G6" s="87">
        <v>0</v>
      </c>
      <c r="H6" s="87">
        <v>0.36103762018455099</v>
      </c>
      <c r="I6" s="87">
        <v>0.38605157021797198</v>
      </c>
      <c r="J6" s="87">
        <v>0.48961619967035502</v>
      </c>
      <c r="K6" s="87">
        <v>0.43484661006101399</v>
      </c>
      <c r="L6" s="87">
        <v>0.26254002134471699</v>
      </c>
      <c r="M6" s="87">
        <v>0.41009588890113502</v>
      </c>
      <c r="N6" s="87">
        <v>0.45936826319242602</v>
      </c>
      <c r="O6" s="87">
        <v>0.64525564525564505</v>
      </c>
      <c r="P6" s="87">
        <v>0.63641918728994795</v>
      </c>
      <c r="Q6" s="87">
        <v>0.81247460381958503</v>
      </c>
      <c r="R6" s="87">
        <v>0.73029952436045698</v>
      </c>
      <c r="S6" s="87">
        <v>0.55220267417311697</v>
      </c>
      <c r="T6" s="87">
        <v>0.13909426987060999</v>
      </c>
      <c r="U6" s="87">
        <v>0.19238950602694399</v>
      </c>
      <c r="V6" s="87">
        <v>0.46634213502483102</v>
      </c>
      <c r="W6" s="87">
        <v>0.38586889681465902</v>
      </c>
      <c r="X6" s="87">
        <v>0.55100539480137301</v>
      </c>
      <c r="Y6" s="87">
        <v>0.31386490604367701</v>
      </c>
      <c r="Z6" s="87">
        <v>0.66840006255864803</v>
      </c>
      <c r="AA6" s="87">
        <v>0.71902051939724199</v>
      </c>
      <c r="AB6" s="87">
        <v>0.78942724209850701</v>
      </c>
      <c r="AC6" s="165">
        <v>0.66956385561036702</v>
      </c>
    </row>
    <row r="7" spans="1:29" x14ac:dyDescent="0.25">
      <c r="A7" s="172">
        <f>AVERAGE(E7:AD7)</f>
        <v>0.3396811708407243</v>
      </c>
      <c r="B7" s="144">
        <v>5</v>
      </c>
      <c r="C7" s="67">
        <v>1</v>
      </c>
      <c r="D7" s="89">
        <v>4</v>
      </c>
      <c r="E7" s="90">
        <v>0</v>
      </c>
      <c r="F7" s="91">
        <v>0.48180443099919901</v>
      </c>
      <c r="G7" s="91">
        <v>0</v>
      </c>
      <c r="H7" s="91">
        <v>0.16964573788475101</v>
      </c>
      <c r="I7" s="91">
        <v>0.28830380205737</v>
      </c>
      <c r="J7" s="91">
        <v>0.28582528843889798</v>
      </c>
      <c r="K7" s="91">
        <v>0.25920552971796701</v>
      </c>
      <c r="L7" s="91">
        <v>0.26265042505428099</v>
      </c>
      <c r="M7" s="91">
        <v>0.26381571696241501</v>
      </c>
      <c r="N7" s="91">
        <v>0.24163464242197</v>
      </c>
      <c r="O7" s="91">
        <v>0.53270153270153198</v>
      </c>
      <c r="P7" s="91">
        <v>0.48319584479071098</v>
      </c>
      <c r="Q7" s="91">
        <v>0.59089800893945499</v>
      </c>
      <c r="R7" s="91">
        <v>0.50083558297981701</v>
      </c>
      <c r="S7" s="91">
        <v>0.37672061928219502</v>
      </c>
      <c r="T7" s="91">
        <v>0.16443314849044899</v>
      </c>
      <c r="U7" s="91">
        <v>0.197293783975419</v>
      </c>
      <c r="V7" s="91">
        <v>0.40625460982445699</v>
      </c>
      <c r="W7" s="91">
        <v>0.34386914278686498</v>
      </c>
      <c r="X7" s="91">
        <v>0.40387444825895003</v>
      </c>
      <c r="Y7" s="91">
        <v>0.28491620111731802</v>
      </c>
      <c r="Z7" s="91">
        <v>0.47040193931810997</v>
      </c>
      <c r="AA7" s="91">
        <v>0.47859890990702098</v>
      </c>
      <c r="AB7" s="91">
        <v>0.52711374939836297</v>
      </c>
      <c r="AC7" s="91">
        <v>0.47803617571059398</v>
      </c>
    </row>
    <row r="8" spans="1:29" x14ac:dyDescent="0.25">
      <c r="A8" s="173">
        <f>AVERAGE(E8:AD8)</f>
        <v>0.3261169662377722</v>
      </c>
      <c r="B8" s="142">
        <v>6</v>
      </c>
      <c r="C8" s="64">
        <v>2</v>
      </c>
      <c r="D8" s="85">
        <v>0</v>
      </c>
      <c r="E8" s="86">
        <v>0</v>
      </c>
      <c r="F8" s="87">
        <v>0.53641689417957195</v>
      </c>
      <c r="G8" s="87">
        <v>0</v>
      </c>
      <c r="H8" s="87">
        <v>0.212428211911982</v>
      </c>
      <c r="I8" s="87">
        <v>4.4682104499931999E-2</v>
      </c>
      <c r="J8" s="87">
        <v>0.36143159877560599</v>
      </c>
      <c r="K8" s="87">
        <v>0.34221530059307897</v>
      </c>
      <c r="L8" s="87">
        <v>0.18058366761123101</v>
      </c>
      <c r="M8" s="87">
        <v>0.41401961864873799</v>
      </c>
      <c r="N8" s="87">
        <v>0.30537070015933998</v>
      </c>
      <c r="O8" s="87">
        <v>0.13010413010412999</v>
      </c>
      <c r="P8" s="87">
        <v>0.31087687137183001</v>
      </c>
      <c r="Q8" s="87">
        <v>0.62986590816741095</v>
      </c>
      <c r="R8" s="87">
        <v>0.41590607190298601</v>
      </c>
      <c r="S8" s="87">
        <v>0.42707952146375699</v>
      </c>
      <c r="T8" s="87">
        <v>0.15041589648798501</v>
      </c>
      <c r="U8" s="87">
        <v>0.12922476955802401</v>
      </c>
      <c r="V8" s="87">
        <v>0.37016275753552602</v>
      </c>
      <c r="W8" s="87">
        <v>0.23232074775550299</v>
      </c>
      <c r="X8" s="87">
        <v>0.40681706718979799</v>
      </c>
      <c r="Y8" s="87">
        <v>0.32859319451498198</v>
      </c>
      <c r="Z8" s="87">
        <v>0.54566781357522598</v>
      </c>
      <c r="AA8" s="87">
        <v>0.56885219621673599</v>
      </c>
      <c r="AB8" s="87">
        <v>0.54227498796727103</v>
      </c>
      <c r="AC8" s="165">
        <v>0.56761412575365999</v>
      </c>
    </row>
    <row r="9" spans="1:29" x14ac:dyDescent="0.25">
      <c r="A9" s="172">
        <f>AVERAGE(E9:AD9)</f>
        <v>0.43823671850266038</v>
      </c>
      <c r="B9" s="144">
        <v>7</v>
      </c>
      <c r="C9" s="67">
        <v>3</v>
      </c>
      <c r="D9" s="89">
        <v>0</v>
      </c>
      <c r="E9" s="90">
        <v>0</v>
      </c>
      <c r="F9" s="91">
        <v>0.615717824680038</v>
      </c>
      <c r="G9" s="91">
        <v>0</v>
      </c>
      <c r="H9" s="91">
        <v>0.24172420468477701</v>
      </c>
      <c r="I9" s="91">
        <v>0.19137173154484</v>
      </c>
      <c r="J9" s="91">
        <v>0.48895691076053599</v>
      </c>
      <c r="K9" s="91">
        <v>0.15961940521397699</v>
      </c>
      <c r="L9" s="91">
        <v>0.52695690575203302</v>
      </c>
      <c r="M9" s="91">
        <v>0.57608288328006096</v>
      </c>
      <c r="N9" s="91">
        <v>0.57146874121285895</v>
      </c>
      <c r="O9" s="91">
        <v>0</v>
      </c>
      <c r="P9" s="91">
        <v>0</v>
      </c>
      <c r="Q9" s="91">
        <v>0.74766355140186902</v>
      </c>
      <c r="R9" s="91">
        <v>0.68659210695462103</v>
      </c>
      <c r="S9" s="91">
        <v>0.55470795214637503</v>
      </c>
      <c r="T9" s="91">
        <v>6.5311152187307403E-2</v>
      </c>
      <c r="U9" s="91">
        <v>0.200189080595603</v>
      </c>
      <c r="V9" s="91">
        <v>0.536903181393519</v>
      </c>
      <c r="W9" s="91">
        <v>0.59242405608166204</v>
      </c>
      <c r="X9" s="91">
        <v>0.82270720941637998</v>
      </c>
      <c r="Y9" s="91">
        <v>0.71025901472828801</v>
      </c>
      <c r="Z9" s="91">
        <v>0.55317485142320899</v>
      </c>
      <c r="AA9" s="91">
        <v>0.65525809554344305</v>
      </c>
      <c r="AB9" s="91">
        <v>0.71707043157388095</v>
      </c>
      <c r="AC9" s="91">
        <v>0.74175867199123002</v>
      </c>
    </row>
    <row r="10" spans="1:29" x14ac:dyDescent="0.25">
      <c r="A10" s="173">
        <f>AVERAGE(E10:AD10)</f>
        <v>0.29905469407095425</v>
      </c>
      <c r="B10" s="142">
        <v>8</v>
      </c>
      <c r="C10" s="64">
        <v>3</v>
      </c>
      <c r="D10" s="85">
        <v>1</v>
      </c>
      <c r="E10" s="86">
        <v>0</v>
      </c>
      <c r="F10" s="87">
        <v>0.57709760654862496</v>
      </c>
      <c r="G10" s="87">
        <v>0</v>
      </c>
      <c r="H10" s="87">
        <v>0.145512034587339</v>
      </c>
      <c r="I10" s="87">
        <v>0.109711333665654</v>
      </c>
      <c r="J10" s="87">
        <v>0.28511890746409202</v>
      </c>
      <c r="K10" s="87">
        <v>0.29016085676494402</v>
      </c>
      <c r="L10" s="87">
        <v>0.103889890700327</v>
      </c>
      <c r="M10" s="87">
        <v>0.52930673426650499</v>
      </c>
      <c r="N10" s="87">
        <v>0.38710282125784901</v>
      </c>
      <c r="O10" s="87">
        <v>0</v>
      </c>
      <c r="P10" s="87">
        <v>0</v>
      </c>
      <c r="Q10" s="87">
        <v>0.49735879723689502</v>
      </c>
      <c r="R10" s="87">
        <v>0.55512705146334096</v>
      </c>
      <c r="S10" s="87">
        <v>0.437579169598874</v>
      </c>
      <c r="T10" s="87">
        <v>7.5092421441774498E-2</v>
      </c>
      <c r="U10" s="87">
        <v>8.5677144883006304E-2</v>
      </c>
      <c r="V10" s="87">
        <v>0.39691203225647798</v>
      </c>
      <c r="W10" s="87">
        <v>0.36213257901856999</v>
      </c>
      <c r="X10" s="87">
        <v>0.50662089259440901</v>
      </c>
      <c r="Y10" s="87">
        <v>0.23438293550025299</v>
      </c>
      <c r="Z10" s="87">
        <v>0.46062715045355002</v>
      </c>
      <c r="AA10" s="87">
        <v>0.438481885219621</v>
      </c>
      <c r="AB10" s="87">
        <v>0.55254291673351497</v>
      </c>
      <c r="AC10" s="165">
        <v>0.44593219011823598</v>
      </c>
    </row>
    <row r="11" spans="1:29" x14ac:dyDescent="0.25">
      <c r="A11" s="172">
        <f>AVERAGE(E11:AD11)</f>
        <v>0.26066828536778336</v>
      </c>
      <c r="B11" s="144">
        <v>9</v>
      </c>
      <c r="C11" s="67">
        <v>3</v>
      </c>
      <c r="D11" s="89">
        <v>2</v>
      </c>
      <c r="E11" s="90">
        <v>0</v>
      </c>
      <c r="F11" s="91">
        <v>0.52721959717337596</v>
      </c>
      <c r="G11" s="91">
        <v>0</v>
      </c>
      <c r="H11" s="91">
        <v>8.9759308253210296E-2</v>
      </c>
      <c r="I11" s="91">
        <v>0</v>
      </c>
      <c r="J11" s="91">
        <v>0.31320932422886699</v>
      </c>
      <c r="K11" s="91">
        <v>0.34151128557409199</v>
      </c>
      <c r="L11" s="91">
        <v>0.21083428403194299</v>
      </c>
      <c r="M11" s="91">
        <v>0.22916345200044</v>
      </c>
      <c r="N11" s="91">
        <v>0.42328240697347402</v>
      </c>
      <c r="O11" s="91">
        <v>0</v>
      </c>
      <c r="P11" s="91">
        <v>0</v>
      </c>
      <c r="Q11" s="91">
        <v>0.435960991466883</v>
      </c>
      <c r="R11" s="91">
        <v>0.41080687320563902</v>
      </c>
      <c r="S11" s="91">
        <v>0.36284306826178703</v>
      </c>
      <c r="T11" s="91">
        <v>0</v>
      </c>
      <c r="U11" s="91">
        <v>6.3637437957929505E-2</v>
      </c>
      <c r="V11" s="91">
        <v>0.26970546294930398</v>
      </c>
      <c r="W11" s="91">
        <v>0.28471282745049797</v>
      </c>
      <c r="X11" s="91">
        <v>0.464443354585581</v>
      </c>
      <c r="Y11" s="91">
        <v>0.30878618588115703</v>
      </c>
      <c r="Z11" s="91">
        <v>0.34282139505786602</v>
      </c>
      <c r="AA11" s="91">
        <v>0.414555947419044</v>
      </c>
      <c r="AB11" s="91">
        <v>0.48042676078934698</v>
      </c>
      <c r="AC11" s="91">
        <v>0.54302717093414699</v>
      </c>
    </row>
    <row r="12" spans="1:29" x14ac:dyDescent="0.25">
      <c r="A12" s="173">
        <f>AVERAGE(E12:AD12)</f>
        <v>0.37695264247457538</v>
      </c>
      <c r="B12" s="142">
        <v>10</v>
      </c>
      <c r="C12" s="64">
        <v>3</v>
      </c>
      <c r="D12" s="85">
        <v>3</v>
      </c>
      <c r="E12" s="86">
        <v>0</v>
      </c>
      <c r="F12" s="87">
        <v>0.54138081211570599</v>
      </c>
      <c r="G12" s="87">
        <v>0</v>
      </c>
      <c r="H12" s="87">
        <v>0.23746531586758701</v>
      </c>
      <c r="I12" s="87">
        <v>0.29976888566637899</v>
      </c>
      <c r="J12" s="87">
        <v>0.361572874970567</v>
      </c>
      <c r="K12" s="87">
        <v>0.29114221103383497</v>
      </c>
      <c r="L12" s="87">
        <v>0.49788392890001099</v>
      </c>
      <c r="M12" s="87">
        <v>0.53098203460817806</v>
      </c>
      <c r="N12" s="87">
        <v>0.336863811041334</v>
      </c>
      <c r="O12" s="87">
        <v>0</v>
      </c>
      <c r="P12" s="87">
        <v>0</v>
      </c>
      <c r="Q12" s="87">
        <v>0.531735067045916</v>
      </c>
      <c r="R12" s="87">
        <v>0.45434288897458902</v>
      </c>
      <c r="S12" s="87">
        <v>0.41995777621393299</v>
      </c>
      <c r="T12" s="87">
        <v>0.109519408502772</v>
      </c>
      <c r="U12" s="87">
        <v>0.236291656818718</v>
      </c>
      <c r="V12" s="87">
        <v>0.61513497566012598</v>
      </c>
      <c r="W12" s="87">
        <v>0.43186569917599299</v>
      </c>
      <c r="X12" s="87">
        <v>0.64958312898479598</v>
      </c>
      <c r="Y12" s="87">
        <v>0.56830878618588099</v>
      </c>
      <c r="Z12" s="87">
        <v>0.484438536127619</v>
      </c>
      <c r="AA12" s="87">
        <v>0.61153414555947405</v>
      </c>
      <c r="AB12" s="87">
        <v>0.61166372533290503</v>
      </c>
      <c r="AC12" s="165">
        <v>0.60238039307806701</v>
      </c>
    </row>
    <row r="13" spans="1:29" x14ac:dyDescent="0.25">
      <c r="A13" s="172">
        <f>AVERAGE(E13:AD13)</f>
        <v>0.31920853626385315</v>
      </c>
      <c r="B13" s="144">
        <v>11</v>
      </c>
      <c r="C13" s="67">
        <v>3</v>
      </c>
      <c r="D13" s="89">
        <v>4</v>
      </c>
      <c r="E13" s="90">
        <v>0.294793779580797</v>
      </c>
      <c r="F13" s="91">
        <v>0.49583452358095098</v>
      </c>
      <c r="G13" s="91">
        <v>0</v>
      </c>
      <c r="H13" s="91">
        <v>0.127573078660385</v>
      </c>
      <c r="I13" s="91">
        <v>0.23841029591697999</v>
      </c>
      <c r="J13" s="91">
        <v>0.158817989168825</v>
      </c>
      <c r="K13" s="91">
        <v>0.227034176729103</v>
      </c>
      <c r="L13" s="91">
        <v>0.58874618187171002</v>
      </c>
      <c r="M13" s="91">
        <v>0.634806568940813</v>
      </c>
      <c r="N13" s="91">
        <v>0.280344924547755</v>
      </c>
      <c r="O13" s="91">
        <v>7.4880074880074804E-3</v>
      </c>
      <c r="P13" s="91">
        <v>0</v>
      </c>
      <c r="Q13" s="91">
        <v>0.53108492482730596</v>
      </c>
      <c r="R13" s="91">
        <v>0.52076102326777196</v>
      </c>
      <c r="S13" s="91">
        <v>0.37928219563687499</v>
      </c>
      <c r="T13" s="91">
        <v>0.205560690080098</v>
      </c>
      <c r="U13" s="91">
        <v>0.359194043961238</v>
      </c>
      <c r="V13" s="91">
        <v>0.43811771647735598</v>
      </c>
      <c r="W13" s="91">
        <v>0.45664739884393002</v>
      </c>
      <c r="X13" s="91">
        <v>0</v>
      </c>
      <c r="Y13" s="91">
        <v>0.201625190452006</v>
      </c>
      <c r="Z13" s="91">
        <v>0.40014075695964901</v>
      </c>
      <c r="AA13" s="91">
        <v>0.274967938441808</v>
      </c>
      <c r="AB13" s="91">
        <v>0.63396438312209202</v>
      </c>
      <c r="AC13" s="91">
        <v>0.52501761804087299</v>
      </c>
    </row>
    <row r="14" spans="1:29" x14ac:dyDescent="0.25">
      <c r="A14" s="173">
        <f>AVERAGE(E14:AD14)</f>
        <v>0.18493163101736823</v>
      </c>
      <c r="B14" s="142">
        <v>12</v>
      </c>
      <c r="C14" s="64">
        <v>4</v>
      </c>
      <c r="D14" s="85">
        <v>0</v>
      </c>
      <c r="E14" s="86">
        <v>0</v>
      </c>
      <c r="F14" s="87">
        <v>0.31392098004598601</v>
      </c>
      <c r="G14" s="87">
        <v>0</v>
      </c>
      <c r="H14" s="87">
        <v>0</v>
      </c>
      <c r="I14" s="87">
        <v>1.9984592377758601E-2</v>
      </c>
      <c r="J14" s="87">
        <v>0.17433482458205701</v>
      </c>
      <c r="K14" s="87">
        <v>9.2268635064214705E-2</v>
      </c>
      <c r="L14" s="87">
        <v>0.187539101313804</v>
      </c>
      <c r="M14" s="87">
        <v>0.22039016863220501</v>
      </c>
      <c r="N14" s="87">
        <v>0.103102446339863</v>
      </c>
      <c r="O14" s="87">
        <v>0.28700128700128702</v>
      </c>
      <c r="P14" s="87">
        <v>0.20119156736938501</v>
      </c>
      <c r="Q14" s="87">
        <v>0.36375457131247402</v>
      </c>
      <c r="R14" s="87">
        <v>0.30505206324720402</v>
      </c>
      <c r="S14" s="87">
        <v>0.124475721323011</v>
      </c>
      <c r="T14" s="87">
        <v>0.11167590881084399</v>
      </c>
      <c r="U14" s="87">
        <v>7.3859607657764097E-3</v>
      </c>
      <c r="V14" s="87">
        <v>6.0480896887446498E-2</v>
      </c>
      <c r="W14" s="87">
        <v>2.4597220514081902E-2</v>
      </c>
      <c r="X14" s="87">
        <v>0.51373222167729204</v>
      </c>
      <c r="Y14" s="87">
        <v>0.38725241239207697</v>
      </c>
      <c r="Z14" s="87">
        <v>0.237644666875195</v>
      </c>
      <c r="AA14" s="87">
        <v>0.24286630330233999</v>
      </c>
      <c r="AB14" s="87">
        <v>0.26127065618482198</v>
      </c>
      <c r="AC14" s="165">
        <v>0.38336856941508102</v>
      </c>
    </row>
    <row r="15" spans="1:29" x14ac:dyDescent="0.25">
      <c r="A15" s="172">
        <f>AVERAGE(E15:AD15)</f>
        <v>1.0917065113263812E-2</v>
      </c>
      <c r="B15" s="144">
        <v>13</v>
      </c>
      <c r="C15" s="67">
        <v>5</v>
      </c>
      <c r="D15" s="89">
        <v>0</v>
      </c>
      <c r="E15" s="90">
        <v>0</v>
      </c>
      <c r="F15" s="91">
        <v>7.0712415882664206E-2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  <c r="M15" s="91">
        <v>0</v>
      </c>
      <c r="N15" s="91">
        <v>0</v>
      </c>
      <c r="O15" s="91">
        <v>6.7977067977067901E-2</v>
      </c>
      <c r="P15" s="91">
        <v>5.6523067522150899E-3</v>
      </c>
      <c r="Q15" s="91">
        <v>0</v>
      </c>
      <c r="R15" s="91">
        <v>0</v>
      </c>
      <c r="S15" s="91">
        <v>0</v>
      </c>
      <c r="T15" s="91">
        <v>0</v>
      </c>
      <c r="U15" s="91">
        <v>0</v>
      </c>
      <c r="V15" s="91">
        <v>0</v>
      </c>
      <c r="W15" s="91">
        <v>0</v>
      </c>
      <c r="X15" s="91">
        <v>0</v>
      </c>
      <c r="Y15" s="91">
        <v>0</v>
      </c>
      <c r="Z15" s="91">
        <v>7.4601188614325895E-2</v>
      </c>
      <c r="AA15" s="91">
        <v>5.3983648605322197E-2</v>
      </c>
      <c r="AB15" s="91">
        <v>0</v>
      </c>
      <c r="AC15" s="91">
        <v>0</v>
      </c>
    </row>
    <row r="16" spans="1:29" x14ac:dyDescent="0.25">
      <c r="A16" s="173">
        <f>AVERAGE(E16:AD16)</f>
        <v>1.8990301070857599E-2</v>
      </c>
      <c r="B16" s="142">
        <v>14</v>
      </c>
      <c r="C16" s="64">
        <v>5</v>
      </c>
      <c r="D16" s="85">
        <v>1</v>
      </c>
      <c r="E16" s="86">
        <v>0</v>
      </c>
      <c r="F16" s="87">
        <v>0.173620054228462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3.2292032292032202E-2</v>
      </c>
      <c r="P16" s="87">
        <v>1.0999083409715799E-2</v>
      </c>
      <c r="Q16" s="87">
        <v>0</v>
      </c>
      <c r="R16" s="87">
        <v>0</v>
      </c>
      <c r="S16" s="87">
        <v>0</v>
      </c>
      <c r="T16" s="87">
        <v>0</v>
      </c>
      <c r="U16" s="87">
        <v>0</v>
      </c>
      <c r="V16" s="87">
        <v>0</v>
      </c>
      <c r="W16" s="87">
        <v>0</v>
      </c>
      <c r="X16" s="87">
        <v>0</v>
      </c>
      <c r="Y16" s="87">
        <v>0</v>
      </c>
      <c r="Z16" s="87">
        <v>0.115733500156396</v>
      </c>
      <c r="AA16" s="87">
        <v>0.142112856684834</v>
      </c>
      <c r="AB16" s="87">
        <v>0</v>
      </c>
      <c r="AC16" s="165">
        <v>0</v>
      </c>
    </row>
    <row r="17" spans="1:29" x14ac:dyDescent="0.25">
      <c r="A17" s="172">
        <f>AVERAGE(E17:AD17)</f>
        <v>0.48339053242072516</v>
      </c>
      <c r="B17" s="144">
        <v>15</v>
      </c>
      <c r="C17" s="67">
        <v>6</v>
      </c>
      <c r="D17" s="89">
        <v>0</v>
      </c>
      <c r="E17" s="90">
        <v>0</v>
      </c>
      <c r="F17" s="91">
        <v>0.68230925208742099</v>
      </c>
      <c r="G17" s="91">
        <v>0</v>
      </c>
      <c r="H17" s="91">
        <v>0.35393947215590099</v>
      </c>
      <c r="I17" s="91">
        <v>0.33602211446956898</v>
      </c>
      <c r="J17" s="91">
        <v>0.47781963739109901</v>
      </c>
      <c r="K17" s="91">
        <v>0.48999445321500101</v>
      </c>
      <c r="L17" s="91">
        <v>0.33364001030434598</v>
      </c>
      <c r="M17" s="91">
        <v>0.50541166097211498</v>
      </c>
      <c r="N17" s="91">
        <v>0.45468178835879602</v>
      </c>
      <c r="O17" s="91">
        <v>0.70773370773370703</v>
      </c>
      <c r="P17" s="91">
        <v>0.64130766880537704</v>
      </c>
      <c r="Q17" s="91">
        <v>0.82624949207639098</v>
      </c>
      <c r="R17" s="91">
        <v>0.77730642327634203</v>
      </c>
      <c r="S17" s="91">
        <v>0.51045742434904995</v>
      </c>
      <c r="T17" s="91">
        <v>0.18438077634010999</v>
      </c>
      <c r="U17" s="91">
        <v>0.256913259276766</v>
      </c>
      <c r="V17" s="91">
        <v>0.47293111078330102</v>
      </c>
      <c r="W17" s="91">
        <v>0.31478292952896297</v>
      </c>
      <c r="X17" s="91">
        <v>0.63168219715546803</v>
      </c>
      <c r="Y17" s="91">
        <v>0.47486033519553</v>
      </c>
      <c r="Z17" s="91">
        <v>0.72857366280888303</v>
      </c>
      <c r="AA17" s="91">
        <v>0.67144918243026597</v>
      </c>
      <c r="AB17" s="91">
        <v>0.61094176159152802</v>
      </c>
      <c r="AC17" s="91">
        <v>0.64137499021219901</v>
      </c>
    </row>
    <row r="18" spans="1:29" x14ac:dyDescent="0.25">
      <c r="A18" s="173">
        <f>AVERAGE(E18:AD18)</f>
        <v>0.47549704372271423</v>
      </c>
      <c r="B18" s="142">
        <v>16</v>
      </c>
      <c r="C18" s="64">
        <v>6</v>
      </c>
      <c r="D18" s="85">
        <v>1</v>
      </c>
      <c r="E18" s="86">
        <v>0</v>
      </c>
      <c r="F18" s="87">
        <v>0.65322818568799401</v>
      </c>
      <c r="G18" s="87">
        <v>0</v>
      </c>
      <c r="H18" s="87">
        <v>0.396592888946247</v>
      </c>
      <c r="I18" s="87">
        <v>0.411292880772193</v>
      </c>
      <c r="J18" s="87">
        <v>0.53586060748763797</v>
      </c>
      <c r="K18" s="87">
        <v>0.445705508384178</v>
      </c>
      <c r="L18" s="87">
        <v>0.31038162882272802</v>
      </c>
      <c r="M18" s="87">
        <v>0.465138322495315</v>
      </c>
      <c r="N18" s="87">
        <v>0.44305933077139298</v>
      </c>
      <c r="O18" s="87">
        <v>0.67275067275067202</v>
      </c>
      <c r="P18" s="87">
        <v>0.64054384356859095</v>
      </c>
      <c r="Q18" s="87">
        <v>0.79654611946363196</v>
      </c>
      <c r="R18" s="87">
        <v>0.75022496464841204</v>
      </c>
      <c r="S18" s="87">
        <v>0.55369458128078797</v>
      </c>
      <c r="T18" s="87">
        <v>0.19362292051756</v>
      </c>
      <c r="U18" s="87">
        <v>0.240427794847553</v>
      </c>
      <c r="V18" s="87">
        <v>0.40586123813738501</v>
      </c>
      <c r="W18" s="87">
        <v>0.27136883532160799</v>
      </c>
      <c r="X18" s="87">
        <v>0.60372731731240803</v>
      </c>
      <c r="Y18" s="87">
        <v>0.45352971051294999</v>
      </c>
      <c r="Z18" s="87">
        <v>0.67258367219268</v>
      </c>
      <c r="AA18" s="87">
        <v>0.69689804424495005</v>
      </c>
      <c r="AB18" s="87">
        <v>0.61703834429648596</v>
      </c>
      <c r="AC18" s="165">
        <v>0.65734868060449403</v>
      </c>
    </row>
    <row r="19" spans="1:29" x14ac:dyDescent="0.25">
      <c r="A19" s="172">
        <f>AVERAGE(E19:AD19)</f>
        <v>0.39828565930157994</v>
      </c>
      <c r="B19" s="144">
        <v>17</v>
      </c>
      <c r="C19" s="67">
        <v>6</v>
      </c>
      <c r="D19" s="89">
        <v>2</v>
      </c>
      <c r="E19" s="90">
        <v>0</v>
      </c>
      <c r="F19" s="91">
        <v>0.57140783268786699</v>
      </c>
      <c r="G19" s="91">
        <v>0</v>
      </c>
      <c r="H19" s="91">
        <v>0.46731625475898497</v>
      </c>
      <c r="I19" s="91">
        <v>0.40798477364390201</v>
      </c>
      <c r="J19" s="91">
        <v>0.30995997174476098</v>
      </c>
      <c r="K19" s="91">
        <v>0.31977215513930901</v>
      </c>
      <c r="L19" s="91">
        <v>0.52018547823206795</v>
      </c>
      <c r="M19" s="91">
        <v>0.56508321393144401</v>
      </c>
      <c r="N19" s="91">
        <v>0.22298247258412199</v>
      </c>
      <c r="O19" s="91">
        <v>0.51901251901251899</v>
      </c>
      <c r="P19" s="91">
        <v>0.441338221814848</v>
      </c>
      <c r="Q19" s="91">
        <v>0.61349045103616395</v>
      </c>
      <c r="R19" s="91">
        <v>0.54578566225307401</v>
      </c>
      <c r="S19" s="91">
        <v>0.57714285714285696</v>
      </c>
      <c r="T19" s="91">
        <v>0.25993530499075701</v>
      </c>
      <c r="U19" s="91">
        <v>0.232332781848262</v>
      </c>
      <c r="V19" s="91">
        <v>0.42956188228352199</v>
      </c>
      <c r="W19" s="91">
        <v>0.28335998032222298</v>
      </c>
      <c r="X19" s="91">
        <v>0.37469347719470297</v>
      </c>
      <c r="Y19" s="91">
        <v>0.35195530726256902</v>
      </c>
      <c r="Z19" s="91">
        <v>0.56744604316546698</v>
      </c>
      <c r="AA19" s="91">
        <v>0.48505129849310602</v>
      </c>
      <c r="AB19" s="91">
        <v>0.417535697096101</v>
      </c>
      <c r="AC19" s="91">
        <v>0.473807845900869</v>
      </c>
    </row>
    <row r="20" spans="1:29" x14ac:dyDescent="0.25">
      <c r="A20" s="173">
        <f>AVERAGE(E20:AD20)</f>
        <v>0.48566480259159539</v>
      </c>
      <c r="B20" s="142">
        <v>18</v>
      </c>
      <c r="C20" s="64">
        <v>6</v>
      </c>
      <c r="D20" s="85">
        <v>3</v>
      </c>
      <c r="E20" s="86">
        <v>0</v>
      </c>
      <c r="F20" s="87">
        <v>0.66855545305117003</v>
      </c>
      <c r="G20" s="87">
        <v>0</v>
      </c>
      <c r="H20" s="87">
        <v>0.40130347809253403</v>
      </c>
      <c r="I20" s="87">
        <v>0.41586985090859602</v>
      </c>
      <c r="J20" s="87">
        <v>0.56566988462444001</v>
      </c>
      <c r="K20" s="87">
        <v>0.48323164227503501</v>
      </c>
      <c r="L20" s="87">
        <v>0.31023442387664202</v>
      </c>
      <c r="M20" s="87">
        <v>0.46769535985892202</v>
      </c>
      <c r="N20" s="87">
        <v>0.46489830349611</v>
      </c>
      <c r="O20" s="87">
        <v>0.69755469755469701</v>
      </c>
      <c r="P20" s="87">
        <v>0.66727772685609499</v>
      </c>
      <c r="Q20" s="87">
        <v>0.81231206826493296</v>
      </c>
      <c r="R20" s="87">
        <v>0.756781077259287</v>
      </c>
      <c r="S20" s="87">
        <v>0.55085151301900004</v>
      </c>
      <c r="T20" s="87">
        <v>0.19462415280345</v>
      </c>
      <c r="U20" s="87">
        <v>0.248700070905223</v>
      </c>
      <c r="V20" s="87">
        <v>0.40192752126665598</v>
      </c>
      <c r="W20" s="87">
        <v>0.24701758701266699</v>
      </c>
      <c r="X20" s="87">
        <v>0.61010299166257898</v>
      </c>
      <c r="Y20" s="87">
        <v>0.44210259014728198</v>
      </c>
      <c r="Z20" s="87">
        <v>0.72829996872067504</v>
      </c>
      <c r="AA20" s="87">
        <v>0.72238698300737403</v>
      </c>
      <c r="AB20" s="87">
        <v>0.61904379913364305</v>
      </c>
      <c r="AC20" s="165">
        <v>0.66517892099287401</v>
      </c>
    </row>
    <row r="21" spans="1:29" x14ac:dyDescent="0.25">
      <c r="A21" s="172">
        <f>AVERAGE(E21:AD21)</f>
        <v>0.3616304381157</v>
      </c>
      <c r="B21" s="144">
        <v>19</v>
      </c>
      <c r="C21" s="67">
        <v>6</v>
      </c>
      <c r="D21" s="89">
        <v>4</v>
      </c>
      <c r="E21" s="90">
        <v>0</v>
      </c>
      <c r="F21" s="91">
        <v>0.47027971209275898</v>
      </c>
      <c r="G21" s="91">
        <v>0</v>
      </c>
      <c r="H21" s="91">
        <v>0.31412531457701398</v>
      </c>
      <c r="I21" s="91">
        <v>0.36162595731182301</v>
      </c>
      <c r="J21" s="91">
        <v>0.30141276194961097</v>
      </c>
      <c r="K21" s="91">
        <v>0.25532278021931099</v>
      </c>
      <c r="L21" s="91">
        <v>0.36322820446767001</v>
      </c>
      <c r="M21" s="91">
        <v>0.39722252838090999</v>
      </c>
      <c r="N21" s="91">
        <v>0.29262348861186599</v>
      </c>
      <c r="O21" s="91">
        <v>0.54007254007254002</v>
      </c>
      <c r="P21" s="91">
        <v>0.49205621753742701</v>
      </c>
      <c r="Q21" s="91">
        <v>0.65290532303941395</v>
      </c>
      <c r="R21" s="91">
        <v>0.56978189141706304</v>
      </c>
      <c r="S21" s="91">
        <v>0.26007037297677599</v>
      </c>
      <c r="T21" s="91">
        <v>0.161968576709796</v>
      </c>
      <c r="U21" s="91">
        <v>0.180985582604585</v>
      </c>
      <c r="V21" s="91">
        <v>0.40964744062546099</v>
      </c>
      <c r="W21" s="91">
        <v>0.220637068011314</v>
      </c>
      <c r="X21" s="91">
        <v>0.400686611083864</v>
      </c>
      <c r="Y21" s="91">
        <v>0.33773489080751601</v>
      </c>
      <c r="Z21" s="91">
        <v>0.52631373162339601</v>
      </c>
      <c r="AA21" s="91">
        <v>0.51278454632895099</v>
      </c>
      <c r="AB21" s="91">
        <v>0.48251243381998998</v>
      </c>
      <c r="AC21" s="91">
        <v>0.53676297862344302</v>
      </c>
    </row>
    <row r="22" spans="1:29" x14ac:dyDescent="0.25">
      <c r="A22" s="173">
        <f>AVERAGE(E22:AD22)</f>
        <v>0.28982736751492127</v>
      </c>
      <c r="B22" s="142">
        <v>20</v>
      </c>
      <c r="C22" s="64">
        <v>7</v>
      </c>
      <c r="D22" s="85">
        <v>0</v>
      </c>
      <c r="E22" s="86">
        <v>0</v>
      </c>
      <c r="F22" s="87">
        <v>0.63073601790756795</v>
      </c>
      <c r="G22" s="87">
        <v>0</v>
      </c>
      <c r="H22" s="87">
        <v>0.29328257082015802</v>
      </c>
      <c r="I22" s="87">
        <v>0.21470974758689401</v>
      </c>
      <c r="J22" s="87">
        <v>2.6159642100306E-2</v>
      </c>
      <c r="K22" s="87">
        <v>3.9531510005546701E-2</v>
      </c>
      <c r="L22" s="87">
        <v>0.53037942074853694</v>
      </c>
      <c r="M22" s="87">
        <v>0.55306954700760502</v>
      </c>
      <c r="N22" s="87">
        <v>9.0636423282406897E-2</v>
      </c>
      <c r="O22" s="87">
        <v>8.6229086229086205E-2</v>
      </c>
      <c r="P22" s="87">
        <v>0</v>
      </c>
      <c r="Q22" s="87">
        <v>0.44494108086143802</v>
      </c>
      <c r="R22" s="87">
        <v>0.47251146248446602</v>
      </c>
      <c r="S22" s="87">
        <v>0.63833919774806402</v>
      </c>
      <c r="T22" s="87">
        <v>0</v>
      </c>
      <c r="U22" s="87">
        <v>0</v>
      </c>
      <c r="V22" s="87">
        <v>0.46639130648571497</v>
      </c>
      <c r="W22" s="87">
        <v>0.38593038986594502</v>
      </c>
      <c r="X22" s="87">
        <v>0</v>
      </c>
      <c r="Y22" s="87">
        <v>0</v>
      </c>
      <c r="Z22" s="87">
        <v>0.714341570222083</v>
      </c>
      <c r="AA22" s="87">
        <v>0.65882494389227297</v>
      </c>
      <c r="AB22" s="87">
        <v>0.57307877426600295</v>
      </c>
      <c r="AC22" s="165">
        <v>0.426591496358938</v>
      </c>
    </row>
    <row r="23" spans="1:29" x14ac:dyDescent="0.25">
      <c r="A23" s="172">
        <f>AVERAGE(E23:AD23)</f>
        <v>0.18022450363547413</v>
      </c>
      <c r="B23" s="144">
        <v>21</v>
      </c>
      <c r="C23" s="67">
        <v>7</v>
      </c>
      <c r="D23" s="89">
        <v>1</v>
      </c>
      <c r="E23" s="90">
        <v>0</v>
      </c>
      <c r="F23" s="91">
        <v>0.52742564659713997</v>
      </c>
      <c r="G23" s="91">
        <v>0</v>
      </c>
      <c r="H23" s="91">
        <v>0.129637994450538</v>
      </c>
      <c r="I23" s="91">
        <v>5.6237821180948902E-2</v>
      </c>
      <c r="J23" s="91">
        <v>2.2933835648693099E-2</v>
      </c>
      <c r="K23" s="91">
        <v>0</v>
      </c>
      <c r="L23" s="91">
        <v>0.36330180694071301</v>
      </c>
      <c r="M23" s="91">
        <v>0.46302215364267602</v>
      </c>
      <c r="N23" s="91">
        <v>0</v>
      </c>
      <c r="O23" s="91">
        <v>0</v>
      </c>
      <c r="P23" s="91">
        <v>0</v>
      </c>
      <c r="Q23" s="91">
        <v>0.123486387647297</v>
      </c>
      <c r="R23" s="91">
        <v>0.300809872734284</v>
      </c>
      <c r="S23" s="91">
        <v>0.47836734693877497</v>
      </c>
      <c r="T23" s="91">
        <v>0</v>
      </c>
      <c r="U23" s="91">
        <v>0</v>
      </c>
      <c r="V23" s="91">
        <v>0.27359000835914798</v>
      </c>
      <c r="W23" s="91">
        <v>0.13848235149428101</v>
      </c>
      <c r="X23" s="91">
        <v>0</v>
      </c>
      <c r="Y23" s="91">
        <v>0</v>
      </c>
      <c r="Z23" s="91">
        <v>0.66202690021895505</v>
      </c>
      <c r="AA23" s="91">
        <v>0.47567329272202602</v>
      </c>
      <c r="AB23" s="91">
        <v>0.24482592652013399</v>
      </c>
      <c r="AC23" s="91">
        <v>0.24579124579124501</v>
      </c>
    </row>
    <row r="24" spans="1:29" x14ac:dyDescent="0.25">
      <c r="A24" s="173">
        <f>AVERAGE(E24:AD24)</f>
        <v>6.9597668517346709E-2</v>
      </c>
      <c r="B24" s="142">
        <v>22</v>
      </c>
      <c r="C24" s="64">
        <v>7</v>
      </c>
      <c r="D24" s="85">
        <v>2</v>
      </c>
      <c r="E24" s="86">
        <v>0</v>
      </c>
      <c r="F24" s="87">
        <v>0.25010185397651902</v>
      </c>
      <c r="G24" s="87">
        <v>0</v>
      </c>
      <c r="H24" s="87">
        <v>4.7364005936632897E-2</v>
      </c>
      <c r="I24" s="87">
        <v>0</v>
      </c>
      <c r="J24" s="87">
        <v>4.2853779138215201E-3</v>
      </c>
      <c r="K24" s="87">
        <v>0</v>
      </c>
      <c r="L24" s="87">
        <v>0.14532808302358899</v>
      </c>
      <c r="M24" s="87">
        <v>0.179675961644439</v>
      </c>
      <c r="N24" s="87">
        <v>0</v>
      </c>
      <c r="O24" s="87">
        <v>0</v>
      </c>
      <c r="P24" s="87">
        <v>0</v>
      </c>
      <c r="Q24" s="87">
        <v>1.6131653799268501E-2</v>
      </c>
      <c r="R24" s="87">
        <v>0.138749625058919</v>
      </c>
      <c r="S24" s="87">
        <v>0.219338494018296</v>
      </c>
      <c r="T24" s="87">
        <v>0</v>
      </c>
      <c r="U24" s="87">
        <v>0</v>
      </c>
      <c r="V24" s="87">
        <v>6.9626788611889603E-2</v>
      </c>
      <c r="W24" s="87">
        <v>2.2444963719099702E-2</v>
      </c>
      <c r="X24" s="87">
        <v>0</v>
      </c>
      <c r="Y24" s="87">
        <v>0</v>
      </c>
      <c r="Z24" s="87">
        <v>0.299734125742883</v>
      </c>
      <c r="AA24" s="87">
        <v>0.216655979480602</v>
      </c>
      <c r="AB24" s="87">
        <v>4.4841970158831998E-2</v>
      </c>
      <c r="AC24" s="165">
        <v>8.5662829848876298E-2</v>
      </c>
    </row>
    <row r="25" spans="1:29" x14ac:dyDescent="0.25">
      <c r="A25" s="172">
        <f>AVERAGE(E25:AD25)</f>
        <v>0.13085840107442609</v>
      </c>
      <c r="B25" s="144">
        <v>23</v>
      </c>
      <c r="C25" s="67">
        <v>7</v>
      </c>
      <c r="D25" s="89">
        <v>3</v>
      </c>
      <c r="E25" s="90">
        <v>0</v>
      </c>
      <c r="F25" s="91">
        <v>0.335537437775415</v>
      </c>
      <c r="G25" s="91">
        <v>0</v>
      </c>
      <c r="H25" s="91">
        <v>8.56940052913467E-2</v>
      </c>
      <c r="I25" s="91">
        <v>8.6463950695608804E-2</v>
      </c>
      <c r="J25" s="91">
        <v>3.7438191664704401E-3</v>
      </c>
      <c r="K25" s="91">
        <v>1.19895891112343E-2</v>
      </c>
      <c r="L25" s="91">
        <v>0.234387075405733</v>
      </c>
      <c r="M25" s="91">
        <v>0.24316102722363001</v>
      </c>
      <c r="N25" s="91">
        <v>2.3151185678132898E-2</v>
      </c>
      <c r="O25" s="91">
        <v>0</v>
      </c>
      <c r="P25" s="91">
        <v>0</v>
      </c>
      <c r="Q25" s="91">
        <v>0.207639171068671</v>
      </c>
      <c r="R25" s="91">
        <v>0.220551056262587</v>
      </c>
      <c r="S25" s="91">
        <v>0.33441238564391201</v>
      </c>
      <c r="T25" s="91">
        <v>0</v>
      </c>
      <c r="U25" s="91">
        <v>0</v>
      </c>
      <c r="V25" s="91">
        <v>0.19314549835275599</v>
      </c>
      <c r="W25" s="91">
        <v>0.17261099495756899</v>
      </c>
      <c r="X25" s="91">
        <v>0</v>
      </c>
      <c r="Y25" s="91">
        <v>0</v>
      </c>
      <c r="Z25" s="91">
        <v>0.382976227713481</v>
      </c>
      <c r="AA25" s="91">
        <v>0.33420166720102501</v>
      </c>
      <c r="AB25" s="91">
        <v>0.23712497994545101</v>
      </c>
      <c r="AC25" s="91">
        <v>0.16466995536762899</v>
      </c>
    </row>
    <row r="26" spans="1:29" x14ac:dyDescent="0.25">
      <c r="A26" s="173">
        <f>AVERAGE(E26:AD26)</f>
        <v>0.34791964614761772</v>
      </c>
      <c r="B26" s="142">
        <v>24</v>
      </c>
      <c r="C26" s="64">
        <v>8</v>
      </c>
      <c r="D26" s="85">
        <v>0</v>
      </c>
      <c r="E26" s="86">
        <v>0</v>
      </c>
      <c r="F26" s="87">
        <v>0.56911787431921701</v>
      </c>
      <c r="G26" s="87">
        <v>0</v>
      </c>
      <c r="H26" s="87">
        <v>1.8713299348260898E-2</v>
      </c>
      <c r="I26" s="87">
        <v>1.51810395613359E-2</v>
      </c>
      <c r="J26" s="87">
        <v>0.21659995290793499</v>
      </c>
      <c r="K26" s="87">
        <v>0.23776507232154201</v>
      </c>
      <c r="L26" s="87">
        <v>0.18798071615206199</v>
      </c>
      <c r="M26" s="87">
        <v>3.6702303537969799E-2</v>
      </c>
      <c r="N26" s="87">
        <v>0.20189333583278599</v>
      </c>
      <c r="O26" s="87">
        <v>0.62817362817362798</v>
      </c>
      <c r="P26" s="87">
        <v>0.44072716162542003</v>
      </c>
      <c r="Q26" s="87">
        <v>0.71645672490857304</v>
      </c>
      <c r="R26" s="87">
        <v>0.83554012940823497</v>
      </c>
      <c r="S26" s="87">
        <v>0.60230823363828201</v>
      </c>
      <c r="T26" s="87">
        <v>0.59873690696241499</v>
      </c>
      <c r="U26" s="87">
        <v>0.48327818482628199</v>
      </c>
      <c r="V26" s="87">
        <v>5.9399124747996197E-2</v>
      </c>
      <c r="W26" s="87">
        <v>0.118435616775304</v>
      </c>
      <c r="X26" s="87">
        <v>0.23639038744482499</v>
      </c>
      <c r="Y26" s="87">
        <v>0.216353478923311</v>
      </c>
      <c r="Z26" s="87">
        <v>0.58605724116359004</v>
      </c>
      <c r="AA26" s="87">
        <v>0.67746072459121498</v>
      </c>
      <c r="AB26" s="87">
        <v>0.50160436386972496</v>
      </c>
      <c r="AC26" s="165">
        <v>0.51311565265053605</v>
      </c>
    </row>
    <row r="27" spans="1:29" x14ac:dyDescent="0.25">
      <c r="A27" s="172">
        <f>AVERAGE(E27:AD27)</f>
        <v>0.49006258094326549</v>
      </c>
      <c r="B27" s="144">
        <v>25</v>
      </c>
      <c r="C27" s="67">
        <v>9</v>
      </c>
      <c r="D27" s="89">
        <v>0</v>
      </c>
      <c r="E27" s="90">
        <v>6.5584854631507705E-2</v>
      </c>
      <c r="F27" s="91">
        <v>0.70096609082096595</v>
      </c>
      <c r="G27" s="91">
        <v>0</v>
      </c>
      <c r="H27" s="91">
        <v>0.22430147770536199</v>
      </c>
      <c r="I27" s="91">
        <v>0.14079847736439</v>
      </c>
      <c r="J27" s="91">
        <v>0.40148340004709199</v>
      </c>
      <c r="K27" s="91">
        <v>0.44670819644152399</v>
      </c>
      <c r="L27" s="91">
        <v>0.61678872410112895</v>
      </c>
      <c r="M27" s="91">
        <v>0.58758955141628999</v>
      </c>
      <c r="N27" s="91">
        <v>0.42750023432374101</v>
      </c>
      <c r="O27" s="91">
        <v>0.67707967707967698</v>
      </c>
      <c r="P27" s="91">
        <v>0.36724717384662298</v>
      </c>
      <c r="Q27" s="91">
        <v>0.85119869971556195</v>
      </c>
      <c r="R27" s="91">
        <v>0.80790161546042705</v>
      </c>
      <c r="S27" s="91">
        <v>0.81055594651653695</v>
      </c>
      <c r="T27" s="91">
        <v>0.36876155268022098</v>
      </c>
      <c r="U27" s="91">
        <v>0.54898369179862905</v>
      </c>
      <c r="V27" s="91">
        <v>0.24246447361951101</v>
      </c>
      <c r="W27" s="91">
        <v>0.40505472881564297</v>
      </c>
      <c r="X27" s="91">
        <v>0.68097106424718001</v>
      </c>
      <c r="Y27" s="91">
        <v>0.30802437785678</v>
      </c>
      <c r="Z27" s="91">
        <v>0.65956365342508605</v>
      </c>
      <c r="AA27" s="91">
        <v>0.69056588650208395</v>
      </c>
      <c r="AB27" s="91">
        <v>0.52919942242900597</v>
      </c>
      <c r="AC27" s="91">
        <v>0.69227155273666896</v>
      </c>
    </row>
    <row r="28" spans="1:29" x14ac:dyDescent="0.25">
      <c r="A28" s="173">
        <f>AVERAGE(E28:AD28)</f>
        <v>0.74993661929054578</v>
      </c>
      <c r="B28" s="142">
        <v>26</v>
      </c>
      <c r="C28" s="64">
        <v>9</v>
      </c>
      <c r="D28" s="85">
        <v>1</v>
      </c>
      <c r="E28" s="86">
        <v>0</v>
      </c>
      <c r="F28" s="87">
        <v>0.92120951011749497</v>
      </c>
      <c r="G28" s="87">
        <v>0</v>
      </c>
      <c r="H28" s="87">
        <v>0.62541136994256896</v>
      </c>
      <c r="I28" s="87">
        <v>0.50219785199619305</v>
      </c>
      <c r="J28" s="87">
        <v>0.67711325641629305</v>
      </c>
      <c r="K28" s="87">
        <v>0.74806929214489903</v>
      </c>
      <c r="L28" s="87">
        <v>0.92349022927170299</v>
      </c>
      <c r="M28" s="87">
        <v>0.92910834343657001</v>
      </c>
      <c r="N28" s="87">
        <v>0.72874683662948703</v>
      </c>
      <c r="O28" s="87">
        <v>0.85889785889785797</v>
      </c>
      <c r="P28" s="87">
        <v>0.70348304307974296</v>
      </c>
      <c r="Q28" s="87">
        <v>0.93352295814709396</v>
      </c>
      <c r="R28" s="87">
        <v>0.93238205424861798</v>
      </c>
      <c r="S28" s="87">
        <v>0.94091484869809905</v>
      </c>
      <c r="T28" s="87">
        <v>0.82262784966112101</v>
      </c>
      <c r="U28" s="87">
        <v>0.852517135428976</v>
      </c>
      <c r="V28" s="87">
        <v>0.85976299355853802</v>
      </c>
      <c r="W28" s="87">
        <v>0.87012667568564706</v>
      </c>
      <c r="X28" s="87">
        <v>0.73540951446787595</v>
      </c>
      <c r="Y28" s="87">
        <v>0.68080243778567795</v>
      </c>
      <c r="Z28" s="87">
        <v>0.89611354394745002</v>
      </c>
      <c r="AA28" s="87">
        <v>0.91804264187239504</v>
      </c>
      <c r="AB28" s="87">
        <v>0.768490293598588</v>
      </c>
      <c r="AC28" s="165">
        <v>0.91997494323075701</v>
      </c>
    </row>
    <row r="29" spans="1:29" x14ac:dyDescent="0.25">
      <c r="A29" s="172">
        <f>AVERAGE(E29:AD29)</f>
        <v>0.7207001073188205</v>
      </c>
      <c r="B29" s="144">
        <v>27</v>
      </c>
      <c r="C29" s="67">
        <v>9</v>
      </c>
      <c r="D29" s="89">
        <v>2</v>
      </c>
      <c r="E29" s="90">
        <v>0</v>
      </c>
      <c r="F29" s="91">
        <v>0.89960710121241305</v>
      </c>
      <c r="G29" s="91">
        <v>0</v>
      </c>
      <c r="H29" s="91">
        <v>0.60405239723817505</v>
      </c>
      <c r="I29" s="91">
        <v>0.49644265192368697</v>
      </c>
      <c r="J29" s="91">
        <v>0.62189781021897805</v>
      </c>
      <c r="K29" s="91">
        <v>0.69074540256858796</v>
      </c>
      <c r="L29" s="91">
        <v>0.90884333713612697</v>
      </c>
      <c r="M29" s="91">
        <v>0.91290642565854696</v>
      </c>
      <c r="N29" s="91">
        <v>0.67382135157934198</v>
      </c>
      <c r="O29" s="91">
        <v>0.82660582660582604</v>
      </c>
      <c r="P29" s="91">
        <v>0.61197677971280096</v>
      </c>
      <c r="Q29" s="91">
        <v>0.92880942706216896</v>
      </c>
      <c r="R29" s="91">
        <v>0.92488323263487104</v>
      </c>
      <c r="S29" s="91">
        <v>0.92973961998592503</v>
      </c>
      <c r="T29" s="91">
        <v>0.80260320394331397</v>
      </c>
      <c r="U29" s="91">
        <v>0.81032852753486095</v>
      </c>
      <c r="V29" s="91">
        <v>0.83222697546344104</v>
      </c>
      <c r="W29" s="91">
        <v>0.84620587873570197</v>
      </c>
      <c r="X29" s="91">
        <v>0.69764590485532096</v>
      </c>
      <c r="Y29" s="91">
        <v>0.62722194007110199</v>
      </c>
      <c r="Z29" s="91">
        <v>0.86080700656865805</v>
      </c>
      <c r="AA29" s="91">
        <v>0.89984770759858901</v>
      </c>
      <c r="AB29" s="91">
        <v>0.73094817904700704</v>
      </c>
      <c r="AC29" s="91">
        <v>0.87933599561506504</v>
      </c>
    </row>
    <row r="30" spans="1:29" x14ac:dyDescent="0.25">
      <c r="A30" s="173">
        <f>AVERAGE(E30:AD30)</f>
        <v>0.47785534526836571</v>
      </c>
      <c r="B30" s="142">
        <v>28</v>
      </c>
      <c r="C30" s="64">
        <v>9</v>
      </c>
      <c r="D30" s="85">
        <v>3</v>
      </c>
      <c r="E30" s="86">
        <v>0</v>
      </c>
      <c r="F30" s="87">
        <v>0.71468710926707202</v>
      </c>
      <c r="G30" s="87">
        <v>0</v>
      </c>
      <c r="H30" s="87">
        <v>0.15131961024714399</v>
      </c>
      <c r="I30" s="87">
        <v>0.11709792903430399</v>
      </c>
      <c r="J30" s="87">
        <v>0.416223216388038</v>
      </c>
      <c r="K30" s="87">
        <v>0.46910867431838499</v>
      </c>
      <c r="L30" s="87">
        <v>0.59305192654473105</v>
      </c>
      <c r="M30" s="87">
        <v>0.57806679157941099</v>
      </c>
      <c r="N30" s="87">
        <v>0.40800449901584002</v>
      </c>
      <c r="O30" s="87">
        <v>0.68363168363168303</v>
      </c>
      <c r="P30" s="87">
        <v>0.33699969446990502</v>
      </c>
      <c r="Q30" s="87">
        <v>0.85087362860625704</v>
      </c>
      <c r="R30" s="87">
        <v>0.78857608090157205</v>
      </c>
      <c r="S30" s="87">
        <v>0.80982406755805703</v>
      </c>
      <c r="T30" s="87">
        <v>0.34781269254467001</v>
      </c>
      <c r="U30" s="87">
        <v>0.56493736705270603</v>
      </c>
      <c r="V30" s="87">
        <v>0.26464080247824101</v>
      </c>
      <c r="W30" s="87">
        <v>0.389435493789201</v>
      </c>
      <c r="X30" s="87">
        <v>0.63707699852869004</v>
      </c>
      <c r="Y30" s="87">
        <v>0.25545962417470702</v>
      </c>
      <c r="Z30" s="87">
        <v>0.67680638098217005</v>
      </c>
      <c r="AA30" s="87">
        <v>0.69397242705995499</v>
      </c>
      <c r="AB30" s="87">
        <v>0.53304989571634798</v>
      </c>
      <c r="AC30" s="165">
        <v>0.66572703782006104</v>
      </c>
    </row>
    <row r="31" spans="1:29" x14ac:dyDescent="0.25">
      <c r="A31" s="172">
        <f>AVERAGE(E31:AD31)</f>
        <v>0.48036795140485494</v>
      </c>
      <c r="B31" s="144">
        <v>29</v>
      </c>
      <c r="C31" s="67">
        <v>9</v>
      </c>
      <c r="D31" s="89">
        <v>4</v>
      </c>
      <c r="E31" s="90">
        <v>6.6260987153481998E-2</v>
      </c>
      <c r="F31" s="91">
        <v>0.69845135126275504</v>
      </c>
      <c r="G31" s="91">
        <v>0</v>
      </c>
      <c r="H31" s="91">
        <v>0.17932503065109301</v>
      </c>
      <c r="I31" s="91">
        <v>0.137626319844111</v>
      </c>
      <c r="J31" s="91">
        <v>0.40520367318106898</v>
      </c>
      <c r="K31" s="91">
        <v>0.44602551521099099</v>
      </c>
      <c r="L31" s="91">
        <v>0.60125860228903605</v>
      </c>
      <c r="M31" s="91">
        <v>0.57500275542819301</v>
      </c>
      <c r="N31" s="91">
        <v>0.415784047239666</v>
      </c>
      <c r="O31" s="91">
        <v>0.67672867672867598</v>
      </c>
      <c r="P31" s="91">
        <v>0.33318056828597598</v>
      </c>
      <c r="Q31" s="91">
        <v>0.83673303535148302</v>
      </c>
      <c r="R31" s="91">
        <v>0.798903029523932</v>
      </c>
      <c r="S31" s="91">
        <v>0.80990851513019002</v>
      </c>
      <c r="T31" s="91">
        <v>0.345733210104744</v>
      </c>
      <c r="U31" s="91">
        <v>0.53905696052942498</v>
      </c>
      <c r="V31" s="91">
        <v>0.250774450508924</v>
      </c>
      <c r="W31" s="91">
        <v>0.39527733366129603</v>
      </c>
      <c r="X31" s="91">
        <v>0.67116233447768503</v>
      </c>
      <c r="Y31" s="91">
        <v>0.27907567293042101</v>
      </c>
      <c r="Z31" s="91">
        <v>0.65866437284954604</v>
      </c>
      <c r="AA31" s="91">
        <v>0.68375280538634098</v>
      </c>
      <c r="AB31" s="91">
        <v>0.52133803946735102</v>
      </c>
      <c r="AC31" s="91">
        <v>0.68397149792498602</v>
      </c>
    </row>
    <row r="32" spans="1:29" x14ac:dyDescent="0.25">
      <c r="A32" s="173">
        <f>AVERAGE(E32:AD32)</f>
        <v>0.1207184087660368</v>
      </c>
      <c r="B32" s="142">
        <v>30</v>
      </c>
      <c r="C32" s="64">
        <v>10</v>
      </c>
      <c r="D32" s="85">
        <v>0</v>
      </c>
      <c r="E32" s="86">
        <v>0</v>
      </c>
      <c r="F32" s="87">
        <v>0.29417301595478101</v>
      </c>
      <c r="G32" s="87">
        <v>0</v>
      </c>
      <c r="H32" s="87">
        <v>0</v>
      </c>
      <c r="I32" s="87">
        <v>0</v>
      </c>
      <c r="J32" s="87">
        <v>0.22069696256180801</v>
      </c>
      <c r="K32" s="87">
        <v>0.180867858514314</v>
      </c>
      <c r="L32" s="87">
        <v>0</v>
      </c>
      <c r="M32" s="87">
        <v>0</v>
      </c>
      <c r="N32" s="87">
        <v>4.4240322429468501E-2</v>
      </c>
      <c r="O32" s="87">
        <v>0</v>
      </c>
      <c r="P32" s="87">
        <v>0</v>
      </c>
      <c r="Q32" s="87">
        <v>0.408939455505891</v>
      </c>
      <c r="R32" s="87">
        <v>0.30745168616360202</v>
      </c>
      <c r="S32" s="87">
        <v>9.0077410274454595E-2</v>
      </c>
      <c r="T32" s="87">
        <v>2.3490449784349901E-2</v>
      </c>
      <c r="U32" s="87">
        <v>9.2176790356889596E-2</v>
      </c>
      <c r="V32" s="87">
        <v>0</v>
      </c>
      <c r="W32" s="87">
        <v>0</v>
      </c>
      <c r="X32" s="87">
        <v>4.8798430603236798E-2</v>
      </c>
      <c r="Y32" s="87">
        <v>1.82833925850685E-2</v>
      </c>
      <c r="Z32" s="87">
        <v>0.27912887081638998</v>
      </c>
      <c r="AA32" s="87">
        <v>0.308311958961205</v>
      </c>
      <c r="AB32" s="87">
        <v>0.35279961495267098</v>
      </c>
      <c r="AC32" s="165">
        <v>0.34852399968678999</v>
      </c>
    </row>
    <row r="33" spans="1:29" x14ac:dyDescent="0.25">
      <c r="A33" s="172">
        <f>AVERAGE(E33:AD33)</f>
        <v>0.2112187081897256</v>
      </c>
      <c r="B33" s="144">
        <v>31</v>
      </c>
      <c r="C33" s="67">
        <v>10</v>
      </c>
      <c r="D33" s="89">
        <v>1</v>
      </c>
      <c r="E33" s="90">
        <v>0</v>
      </c>
      <c r="F33" s="91">
        <v>0.40904088676179201</v>
      </c>
      <c r="G33" s="91">
        <v>0</v>
      </c>
      <c r="H33" s="91">
        <v>0</v>
      </c>
      <c r="I33" s="91">
        <v>0</v>
      </c>
      <c r="J33" s="91">
        <v>0.25811160819401902</v>
      </c>
      <c r="K33" s="91">
        <v>0.15671800998421301</v>
      </c>
      <c r="L33" s="91">
        <v>9.0163029477790396E-2</v>
      </c>
      <c r="M33" s="91">
        <v>0.180513611815276</v>
      </c>
      <c r="N33" s="91">
        <v>0.179866904114724</v>
      </c>
      <c r="O33" s="91">
        <v>0.18205218205218199</v>
      </c>
      <c r="P33" s="91">
        <v>0.28246257256339702</v>
      </c>
      <c r="Q33" s="91">
        <v>0.45729378301503398</v>
      </c>
      <c r="R33" s="91">
        <v>0.32497750353515797</v>
      </c>
      <c r="S33" s="91">
        <v>0.17722730471498899</v>
      </c>
      <c r="T33" s="91">
        <v>8.7954405422057902E-2</v>
      </c>
      <c r="U33" s="91">
        <v>0.156405105176081</v>
      </c>
      <c r="V33" s="91">
        <v>0.13566406057923899</v>
      </c>
      <c r="W33" s="91">
        <v>0.17119665477800999</v>
      </c>
      <c r="X33" s="91">
        <v>0.34453163315350599</v>
      </c>
      <c r="Y33" s="91">
        <v>0.31894362620619598</v>
      </c>
      <c r="Z33" s="91">
        <v>0.36006412261495102</v>
      </c>
      <c r="AA33" s="91">
        <v>0.32001442770118599</v>
      </c>
      <c r="AB33" s="91">
        <v>0.33795924915770897</v>
      </c>
      <c r="AC33" s="91">
        <v>0.349307023725628</v>
      </c>
    </row>
    <row r="34" spans="1:29" x14ac:dyDescent="0.25">
      <c r="A34" s="173">
        <f>AVERAGE(E34:AD34)</f>
        <v>0.49477096782875146</v>
      </c>
      <c r="B34" s="142">
        <v>32</v>
      </c>
      <c r="C34" s="64">
        <v>10</v>
      </c>
      <c r="D34" s="85">
        <v>2</v>
      </c>
      <c r="E34" s="86">
        <v>0</v>
      </c>
      <c r="F34" s="87">
        <v>0.64834387775649605</v>
      </c>
      <c r="G34" s="87">
        <v>0</v>
      </c>
      <c r="H34" s="87">
        <v>0.325288765567529</v>
      </c>
      <c r="I34" s="87">
        <v>0.37716952916119001</v>
      </c>
      <c r="J34" s="87">
        <v>0.56152578290557997</v>
      </c>
      <c r="K34" s="87">
        <v>0.479519563084012</v>
      </c>
      <c r="L34" s="87">
        <v>0.30140212711147002</v>
      </c>
      <c r="M34" s="87">
        <v>0.43130166427862798</v>
      </c>
      <c r="N34" s="87">
        <v>0.47192801574655502</v>
      </c>
      <c r="O34" s="87">
        <v>0.58429858429858395</v>
      </c>
      <c r="P34" s="87">
        <v>0.51038802322028698</v>
      </c>
      <c r="Q34" s="87">
        <v>0.82970337261275895</v>
      </c>
      <c r="R34" s="87">
        <v>0.74679693191069896</v>
      </c>
      <c r="S34" s="87">
        <v>0.65390570021111805</v>
      </c>
      <c r="T34" s="87">
        <v>0.12577017868145399</v>
      </c>
      <c r="U34" s="87">
        <v>0.25833136374379501</v>
      </c>
      <c r="V34" s="87">
        <v>0.47642228450607199</v>
      </c>
      <c r="W34" s="87">
        <v>0.45123601033083199</v>
      </c>
      <c r="X34" s="87">
        <v>0.66846493379107397</v>
      </c>
      <c r="Y34" s="87">
        <v>0.55738953783646505</v>
      </c>
      <c r="Z34" s="87">
        <v>0.69541757898029399</v>
      </c>
      <c r="AA34" s="87">
        <v>0.710403975633215</v>
      </c>
      <c r="AB34" s="87">
        <v>0.78028236804107098</v>
      </c>
      <c r="AC34" s="165">
        <v>0.72398402630960701</v>
      </c>
    </row>
    <row r="35" spans="1:29" x14ac:dyDescent="0.25">
      <c r="A35" s="172">
        <f>AVERAGE(E35:AD35)</f>
        <v>0.30889590072350553</v>
      </c>
      <c r="B35" s="144">
        <v>33</v>
      </c>
      <c r="C35" s="67">
        <v>10</v>
      </c>
      <c r="D35" s="89">
        <v>3</v>
      </c>
      <c r="E35" s="90">
        <v>0</v>
      </c>
      <c r="F35" s="91">
        <v>0.53028692382259102</v>
      </c>
      <c r="G35" s="91">
        <v>0</v>
      </c>
      <c r="H35" s="91">
        <v>1.5035168097051001E-2</v>
      </c>
      <c r="I35" s="91">
        <v>0</v>
      </c>
      <c r="J35" s="91">
        <v>0.32703084530256599</v>
      </c>
      <c r="K35" s="91">
        <v>0.28113666424883699</v>
      </c>
      <c r="L35" s="91">
        <v>0.111507746660287</v>
      </c>
      <c r="M35" s="91">
        <v>0.23564421911164901</v>
      </c>
      <c r="N35" s="91">
        <v>0.40247445871215598</v>
      </c>
      <c r="O35" s="91">
        <v>0.37685737685737603</v>
      </c>
      <c r="P35" s="91">
        <v>0.38710663000305501</v>
      </c>
      <c r="Q35" s="91">
        <v>0.63555465258025101</v>
      </c>
      <c r="R35" s="91">
        <v>0.53417320135407298</v>
      </c>
      <c r="S35" s="91">
        <v>0.35411681914144899</v>
      </c>
      <c r="T35" s="91">
        <v>0.123613678373382</v>
      </c>
      <c r="U35" s="91">
        <v>0.12686126211297499</v>
      </c>
      <c r="V35" s="91">
        <v>0.23995672911442101</v>
      </c>
      <c r="W35" s="91">
        <v>0.15625384331570499</v>
      </c>
      <c r="X35" s="91">
        <v>0.57233938205002399</v>
      </c>
      <c r="Y35" s="91">
        <v>0.47257491112239702</v>
      </c>
      <c r="Z35" s="91">
        <v>0.47106662496090002</v>
      </c>
      <c r="AA35" s="91">
        <v>0.45651651170246799</v>
      </c>
      <c r="AB35" s="91">
        <v>0.461816139900529</v>
      </c>
      <c r="AC35" s="91">
        <v>0.45047372954349602</v>
      </c>
    </row>
    <row r="36" spans="1:29" x14ac:dyDescent="0.25">
      <c r="A36" s="173">
        <f>AVERAGE(E36:AD36)</f>
        <v>0.11144065456437635</v>
      </c>
      <c r="B36" s="142">
        <v>34</v>
      </c>
      <c r="C36" s="64">
        <v>10</v>
      </c>
      <c r="D36" s="85">
        <v>4</v>
      </c>
      <c r="E36" s="86">
        <v>0</v>
      </c>
      <c r="F36" s="87">
        <v>0.28160868404662298</v>
      </c>
      <c r="G36" s="87">
        <v>0</v>
      </c>
      <c r="H36" s="87">
        <v>0</v>
      </c>
      <c r="I36" s="87">
        <v>0</v>
      </c>
      <c r="J36" s="87">
        <v>0.201506946079585</v>
      </c>
      <c r="K36" s="87">
        <v>0.16505952126978701</v>
      </c>
      <c r="L36" s="87">
        <v>0</v>
      </c>
      <c r="M36" s="87">
        <v>0</v>
      </c>
      <c r="N36" s="87">
        <v>5.0145280719842499E-2</v>
      </c>
      <c r="O36" s="87">
        <v>0</v>
      </c>
      <c r="P36" s="87">
        <v>0</v>
      </c>
      <c r="Q36" s="87">
        <v>0.37700121901665901</v>
      </c>
      <c r="R36" s="87">
        <v>0.31405064918369902</v>
      </c>
      <c r="S36" s="87">
        <v>7.5805770584095697E-2</v>
      </c>
      <c r="T36" s="87">
        <v>2.5646950092421399E-2</v>
      </c>
      <c r="U36" s="87">
        <v>7.1614275584967996E-2</v>
      </c>
      <c r="V36" s="87">
        <v>0</v>
      </c>
      <c r="W36" s="87">
        <v>0</v>
      </c>
      <c r="X36" s="87">
        <v>2.3295733202550201E-2</v>
      </c>
      <c r="Y36" s="87">
        <v>0</v>
      </c>
      <c r="Z36" s="87">
        <v>0.25625586487331797</v>
      </c>
      <c r="AA36" s="87">
        <v>0.28582879127925598</v>
      </c>
      <c r="AB36" s="87">
        <v>0.333868121289908</v>
      </c>
      <c r="AC36" s="165">
        <v>0.32432855688669598</v>
      </c>
    </row>
    <row r="37" spans="1:29" x14ac:dyDescent="0.25">
      <c r="A37" s="172">
        <f>AVERAGE(E37:AD37)</f>
        <v>0.17338721286606668</v>
      </c>
      <c r="B37" s="144">
        <v>35</v>
      </c>
      <c r="C37" s="67">
        <v>10</v>
      </c>
      <c r="D37" s="89">
        <v>5</v>
      </c>
      <c r="E37" s="90">
        <v>0</v>
      </c>
      <c r="F37" s="91">
        <v>0.32945897977437499</v>
      </c>
      <c r="G37" s="91">
        <v>0</v>
      </c>
      <c r="H37" s="91">
        <v>0</v>
      </c>
      <c r="I37" s="91">
        <v>0</v>
      </c>
      <c r="J37" s="91">
        <v>0.31153755592182703</v>
      </c>
      <c r="K37" s="91">
        <v>0.249135981567606</v>
      </c>
      <c r="L37" s="91">
        <v>0</v>
      </c>
      <c r="M37" s="91">
        <v>0</v>
      </c>
      <c r="N37" s="91">
        <v>0.35898397225606898</v>
      </c>
      <c r="O37" s="91">
        <v>4.71510471510471E-2</v>
      </c>
      <c r="P37" s="91">
        <v>1.4512679498930601E-2</v>
      </c>
      <c r="Q37" s="91">
        <v>0.57598537180008103</v>
      </c>
      <c r="R37" s="91">
        <v>0.50473497021896496</v>
      </c>
      <c r="S37" s="91">
        <v>0.207938071780436</v>
      </c>
      <c r="T37" s="91">
        <v>1.8946395563770702E-2</v>
      </c>
      <c r="U37" s="91">
        <v>0.152918931694634</v>
      </c>
      <c r="V37" s="91">
        <v>0</v>
      </c>
      <c r="W37" s="91">
        <v>0</v>
      </c>
      <c r="X37" s="91">
        <v>2.0598332515939101E-2</v>
      </c>
      <c r="Y37" s="91">
        <v>9.6495683087861796E-3</v>
      </c>
      <c r="Z37" s="91">
        <v>0.316390365968095</v>
      </c>
      <c r="AA37" s="91">
        <v>0.30751042000641199</v>
      </c>
      <c r="AB37" s="91">
        <v>0.45162842932777097</v>
      </c>
      <c r="AC37" s="91">
        <v>0.457599248296922</v>
      </c>
    </row>
    <row r="38" spans="1:29" x14ac:dyDescent="0.25">
      <c r="A38" s="173">
        <f>AVERAGE(E38:AD38)</f>
        <v>0.42089057285408316</v>
      </c>
      <c r="B38" s="142">
        <v>36</v>
      </c>
      <c r="C38" s="64">
        <v>10</v>
      </c>
      <c r="D38" s="85">
        <v>6</v>
      </c>
      <c r="E38" s="86">
        <v>4.9357674104124401E-2</v>
      </c>
      <c r="F38" s="87">
        <v>0.60441788696315901</v>
      </c>
      <c r="G38" s="87">
        <v>0</v>
      </c>
      <c r="H38" s="87">
        <v>0.144156933600051</v>
      </c>
      <c r="I38" s="87">
        <v>9.9469796528753304E-2</v>
      </c>
      <c r="J38" s="87">
        <v>0.50162467624205298</v>
      </c>
      <c r="K38" s="87">
        <v>0.42951316294747599</v>
      </c>
      <c r="L38" s="87">
        <v>0.32443970117395898</v>
      </c>
      <c r="M38" s="87">
        <v>0.42557037363606298</v>
      </c>
      <c r="N38" s="87">
        <v>0.47380260568000698</v>
      </c>
      <c r="O38" s="87">
        <v>0.57177957177957095</v>
      </c>
      <c r="P38" s="87">
        <v>0.57561869844179603</v>
      </c>
      <c r="Q38" s="87">
        <v>0.71702559934985699</v>
      </c>
      <c r="R38" s="87">
        <v>0.60834725971632997</v>
      </c>
      <c r="S38" s="87">
        <v>0.55836734693877499</v>
      </c>
      <c r="T38" s="87">
        <v>0.150878003696857</v>
      </c>
      <c r="U38" s="87">
        <v>0.17803119829827399</v>
      </c>
      <c r="V38" s="87">
        <v>0.28888233269410402</v>
      </c>
      <c r="W38" s="87">
        <v>0.28385192473250498</v>
      </c>
      <c r="X38" s="87">
        <v>0.69004413928396202</v>
      </c>
      <c r="Y38" s="87">
        <v>0.55307262569832405</v>
      </c>
      <c r="Z38" s="87">
        <v>0.56959649671567003</v>
      </c>
      <c r="AA38" s="87">
        <v>0.53983648605322199</v>
      </c>
      <c r="AB38" s="87">
        <v>0.56481630033691599</v>
      </c>
      <c r="AC38" s="165">
        <v>0.61976352674027002</v>
      </c>
    </row>
    <row r="39" spans="1:29" x14ac:dyDescent="0.25">
      <c r="A39" s="172">
        <f>AVERAGE(E39:AD39)</f>
        <v>0.49330661307451057</v>
      </c>
      <c r="B39" s="144">
        <v>37</v>
      </c>
      <c r="C39" s="67">
        <v>10</v>
      </c>
      <c r="D39" s="89">
        <v>7</v>
      </c>
      <c r="E39" s="90">
        <v>9.3306288032454304E-2</v>
      </c>
      <c r="F39" s="91">
        <v>0.65610819467924197</v>
      </c>
      <c r="G39" s="91">
        <v>0</v>
      </c>
      <c r="H39" s="91">
        <v>0.27986061818416402</v>
      </c>
      <c r="I39" s="91">
        <v>0.36597634476820501</v>
      </c>
      <c r="J39" s="91">
        <v>0.56011302095596804</v>
      </c>
      <c r="K39" s="91">
        <v>0.46659128728079502</v>
      </c>
      <c r="L39" s="91">
        <v>0.329739079233062</v>
      </c>
      <c r="M39" s="91">
        <v>0.44527719607626998</v>
      </c>
      <c r="N39" s="91">
        <v>0.43434248758084099</v>
      </c>
      <c r="O39" s="91">
        <v>0.59190359190359099</v>
      </c>
      <c r="P39" s="91">
        <v>0.47464100213871002</v>
      </c>
      <c r="Q39" s="91">
        <v>0.81954490044697204</v>
      </c>
      <c r="R39" s="91">
        <v>0.75840939280970099</v>
      </c>
      <c r="S39" s="91">
        <v>0.66778325123152704</v>
      </c>
      <c r="T39" s="91">
        <v>0.15318853974121899</v>
      </c>
      <c r="U39" s="91">
        <v>0.246632001890805</v>
      </c>
      <c r="V39" s="91">
        <v>0.47588139843634703</v>
      </c>
      <c r="W39" s="91">
        <v>0.43180420612470699</v>
      </c>
      <c r="X39" s="91">
        <v>0.63928396272682597</v>
      </c>
      <c r="Y39" s="91">
        <v>0.55180294565769406</v>
      </c>
      <c r="Z39" s="91">
        <v>0.70159524554269603</v>
      </c>
      <c r="AA39" s="91">
        <v>0.70142673933953104</v>
      </c>
      <c r="AB39" s="91">
        <v>0.77137814856409403</v>
      </c>
      <c r="AC39" s="91">
        <v>0.71607548351734396</v>
      </c>
    </row>
    <row r="40" spans="1:29" x14ac:dyDescent="0.25">
      <c r="A40" s="173">
        <f>AVERAGE(E40:AD40)</f>
        <v>0.49908428201385108</v>
      </c>
      <c r="B40" s="142">
        <v>38</v>
      </c>
      <c r="C40" s="64">
        <v>10</v>
      </c>
      <c r="D40" s="85">
        <v>8</v>
      </c>
      <c r="E40" s="86">
        <v>0.18999323867477999</v>
      </c>
      <c r="F40" s="87">
        <v>0.65144866793730405</v>
      </c>
      <c r="G40" s="87">
        <v>0</v>
      </c>
      <c r="H40" s="87">
        <v>0.269987739562495</v>
      </c>
      <c r="I40" s="87">
        <v>0.37775864412924198</v>
      </c>
      <c r="J40" s="87">
        <v>0.55585118907464004</v>
      </c>
      <c r="K40" s="87">
        <v>0.47230874258650801</v>
      </c>
      <c r="L40" s="87">
        <v>0.34497479115298202</v>
      </c>
      <c r="M40" s="87">
        <v>0.44119916234982898</v>
      </c>
      <c r="N40" s="87">
        <v>0.46902240134970402</v>
      </c>
      <c r="O40" s="87">
        <v>0.57552357552357503</v>
      </c>
      <c r="P40" s="87">
        <v>0.48151542926978302</v>
      </c>
      <c r="Q40" s="87">
        <v>0.81909792767167799</v>
      </c>
      <c r="R40" s="87">
        <v>0.76128037022753503</v>
      </c>
      <c r="S40" s="87">
        <v>0.66077410274454595</v>
      </c>
      <c r="T40" s="87">
        <v>0.136937769562538</v>
      </c>
      <c r="U40" s="87">
        <v>0.256795083904514</v>
      </c>
      <c r="V40" s="87">
        <v>0.47268525347888002</v>
      </c>
      <c r="W40" s="87">
        <v>0.43494035174025297</v>
      </c>
      <c r="X40" s="87">
        <v>0.66257969592937704</v>
      </c>
      <c r="Y40" s="87">
        <v>0.54697816150330103</v>
      </c>
      <c r="Z40" s="87">
        <v>0.70237722865186103</v>
      </c>
      <c r="AA40" s="87">
        <v>0.70807951266431501</v>
      </c>
      <c r="AB40" s="87">
        <v>0.77675276752767497</v>
      </c>
      <c r="AC40" s="165">
        <v>0.70824524312896397</v>
      </c>
    </row>
    <row r="41" spans="1:29" x14ac:dyDescent="0.25">
      <c r="A41" s="172">
        <f>AVERAGE(E41:AD41)</f>
        <v>0.18018409582569161</v>
      </c>
      <c r="B41" s="144">
        <v>39</v>
      </c>
      <c r="C41" s="67">
        <v>10</v>
      </c>
      <c r="D41" s="89">
        <v>9</v>
      </c>
      <c r="E41" s="90">
        <v>6.2880324543610505E-2</v>
      </c>
      <c r="F41" s="91">
        <v>0.32700511845500302</v>
      </c>
      <c r="G41" s="91">
        <v>0</v>
      </c>
      <c r="H41" s="91">
        <v>0</v>
      </c>
      <c r="I41" s="91">
        <v>0</v>
      </c>
      <c r="J41" s="91">
        <v>0.31768307040263699</v>
      </c>
      <c r="K41" s="91">
        <v>0.23134360199684201</v>
      </c>
      <c r="L41" s="91">
        <v>0</v>
      </c>
      <c r="M41" s="91">
        <v>0</v>
      </c>
      <c r="N41" s="91">
        <v>0.34736151466866599</v>
      </c>
      <c r="O41" s="91">
        <v>4.1184041184041099E-2</v>
      </c>
      <c r="P41" s="91">
        <v>1.0235258172930001E-2</v>
      </c>
      <c r="Q41" s="91">
        <v>0.58565623730190897</v>
      </c>
      <c r="R41" s="91">
        <v>0.50550627758495004</v>
      </c>
      <c r="S41" s="91">
        <v>0.186769880365939</v>
      </c>
      <c r="T41" s="91">
        <v>2.2874306839186599E-2</v>
      </c>
      <c r="U41" s="91">
        <v>0.15002363507444999</v>
      </c>
      <c r="V41" s="91">
        <v>0</v>
      </c>
      <c r="W41" s="91">
        <v>0</v>
      </c>
      <c r="X41" s="91">
        <v>7.62628739578224E-2</v>
      </c>
      <c r="Y41" s="91">
        <v>1.9807008633824199E-2</v>
      </c>
      <c r="Z41" s="91">
        <v>0.32518767594619902</v>
      </c>
      <c r="AA41" s="91">
        <v>0.330234049374799</v>
      </c>
      <c r="AB41" s="91">
        <v>0.477859778597786</v>
      </c>
      <c r="AC41" s="91">
        <v>0.48672774254169598</v>
      </c>
    </row>
    <row r="42" spans="1:29" x14ac:dyDescent="0.25">
      <c r="A42" s="173">
        <f>AVERAGE(E42:AD42)</f>
        <v>0.41912064064885923</v>
      </c>
      <c r="B42" s="142">
        <v>40</v>
      </c>
      <c r="C42" s="64">
        <v>10</v>
      </c>
      <c r="D42" s="85">
        <v>10</v>
      </c>
      <c r="E42" s="86">
        <v>6.7613252197430695E-2</v>
      </c>
      <c r="F42" s="87">
        <v>0.60434764284142095</v>
      </c>
      <c r="G42" s="87">
        <v>0</v>
      </c>
      <c r="H42" s="87">
        <v>0.137252371426727</v>
      </c>
      <c r="I42" s="87">
        <v>0.105814111569311</v>
      </c>
      <c r="J42" s="87">
        <v>0.50249587944431295</v>
      </c>
      <c r="K42" s="87">
        <v>0.446942868114519</v>
      </c>
      <c r="L42" s="87">
        <v>0.30191734442277202</v>
      </c>
      <c r="M42" s="87">
        <v>0.406370549983467</v>
      </c>
      <c r="N42" s="87">
        <v>0.46358609054269301</v>
      </c>
      <c r="O42" s="87">
        <v>0.56557856557856501</v>
      </c>
      <c r="P42" s="87">
        <v>0.557134127711579</v>
      </c>
      <c r="Q42" s="87">
        <v>0.72056074766355105</v>
      </c>
      <c r="R42" s="87">
        <v>0.60286240733598995</v>
      </c>
      <c r="S42" s="87">
        <v>0.54947220267417296</v>
      </c>
      <c r="T42" s="87">
        <v>0.122689463955637</v>
      </c>
      <c r="U42" s="87">
        <v>0.193984873552351</v>
      </c>
      <c r="V42" s="87">
        <v>0.29611053744406701</v>
      </c>
      <c r="W42" s="87">
        <v>0.25193703111548299</v>
      </c>
      <c r="X42" s="87">
        <v>0.69740068661108301</v>
      </c>
      <c r="Y42" s="87">
        <v>0.53504316912138095</v>
      </c>
      <c r="Z42" s="87">
        <v>0.57307632155145405</v>
      </c>
      <c r="AA42" s="87">
        <v>0.54757133696697602</v>
      </c>
      <c r="AB42" s="87">
        <v>0.60340125140381795</v>
      </c>
      <c r="AC42" s="165">
        <v>0.62485318299271697</v>
      </c>
    </row>
    <row r="43" spans="1:29" x14ac:dyDescent="0.25">
      <c r="A43" s="172">
        <f>AVERAGE(E43:AD43)</f>
        <v>0.42042629117965302</v>
      </c>
      <c r="B43" s="144">
        <v>41</v>
      </c>
      <c r="C43" s="67">
        <v>10</v>
      </c>
      <c r="D43" s="89">
        <v>11</v>
      </c>
      <c r="E43" s="90">
        <v>0</v>
      </c>
      <c r="F43" s="91">
        <v>0.61030902730623104</v>
      </c>
      <c r="G43" s="91">
        <v>0</v>
      </c>
      <c r="H43" s="91">
        <v>9.0404594437633004E-2</v>
      </c>
      <c r="I43" s="91">
        <v>8.9681424751891906E-2</v>
      </c>
      <c r="J43" s="91">
        <v>0.49750412055568599</v>
      </c>
      <c r="K43" s="91">
        <v>0.436702649656526</v>
      </c>
      <c r="L43" s="91">
        <v>0.33739373642954401</v>
      </c>
      <c r="M43" s="91">
        <v>0.43407913589771802</v>
      </c>
      <c r="N43" s="91">
        <v>0.45449432936545098</v>
      </c>
      <c r="O43" s="91">
        <v>0.57926757926757899</v>
      </c>
      <c r="P43" s="91">
        <v>0.58218759547815402</v>
      </c>
      <c r="Q43" s="91">
        <v>0.74152783421373403</v>
      </c>
      <c r="R43" s="91">
        <v>0.62728714059219204</v>
      </c>
      <c r="S43" s="91">
        <v>0.55290640394088597</v>
      </c>
      <c r="T43" s="91">
        <v>0.18299445471349299</v>
      </c>
      <c r="U43" s="91">
        <v>0.18193098558260401</v>
      </c>
      <c r="V43" s="91">
        <v>0.27506515218567101</v>
      </c>
      <c r="W43" s="91">
        <v>0.29215348665600699</v>
      </c>
      <c r="X43" s="91">
        <v>0.688327611574301</v>
      </c>
      <c r="Y43" s="91">
        <v>0.52818689690197995</v>
      </c>
      <c r="Z43" s="91">
        <v>0.57432749452611798</v>
      </c>
      <c r="AA43" s="91">
        <v>0.54051779416479595</v>
      </c>
      <c r="AB43" s="91">
        <v>0.58174233916252205</v>
      </c>
      <c r="AC43" s="91">
        <v>0.63166549213060796</v>
      </c>
    </row>
    <row r="44" spans="1:29" x14ac:dyDescent="0.25">
      <c r="A44" s="173">
        <f>AVERAGE(E44:AD44)</f>
        <v>0.42012373096957822</v>
      </c>
      <c r="B44" s="142">
        <v>42</v>
      </c>
      <c r="C44" s="64">
        <v>10</v>
      </c>
      <c r="D44" s="85">
        <v>12</v>
      </c>
      <c r="E44" s="86">
        <v>6.2880324543610505E-2</v>
      </c>
      <c r="F44" s="87">
        <v>0.60551837820371701</v>
      </c>
      <c r="G44" s="87">
        <v>0</v>
      </c>
      <c r="H44" s="87">
        <v>0.138930115506227</v>
      </c>
      <c r="I44" s="87">
        <v>0.10159967372094</v>
      </c>
      <c r="J44" s="87">
        <v>0.503885095361431</v>
      </c>
      <c r="K44" s="87">
        <v>0.4440201390963</v>
      </c>
      <c r="L44" s="87">
        <v>0.30232215802450901</v>
      </c>
      <c r="M44" s="87">
        <v>0.41781108784304999</v>
      </c>
      <c r="N44" s="87">
        <v>0.48186334239385098</v>
      </c>
      <c r="O44" s="87">
        <v>0.58429858429858395</v>
      </c>
      <c r="P44" s="87">
        <v>0.57592422853651004</v>
      </c>
      <c r="Q44" s="87">
        <v>0.72405526208858095</v>
      </c>
      <c r="R44" s="87">
        <v>0.604919226978617</v>
      </c>
      <c r="S44" s="87">
        <v>0.54553131597466498</v>
      </c>
      <c r="T44" s="87">
        <v>9.7042513863216204E-2</v>
      </c>
      <c r="U44" s="87">
        <v>0.191916804537934</v>
      </c>
      <c r="V44" s="87">
        <v>0.30269951320253702</v>
      </c>
      <c r="W44" s="87">
        <v>0.23219776165293299</v>
      </c>
      <c r="X44" s="87">
        <v>0.70819028935752804</v>
      </c>
      <c r="Y44" s="87">
        <v>0.54850177755205598</v>
      </c>
      <c r="Z44" s="87">
        <v>0.57260713168595501</v>
      </c>
      <c r="AA44" s="87">
        <v>0.54047771721705595</v>
      </c>
      <c r="AB44" s="87">
        <v>0.59104764960693001</v>
      </c>
      <c r="AC44" s="165">
        <v>0.62485318299271697</v>
      </c>
    </row>
    <row r="45" spans="1:29" x14ac:dyDescent="0.25">
      <c r="A45" s="172">
        <f>AVERAGE(E45:AD45)</f>
        <v>0.41905217076264856</v>
      </c>
      <c r="B45" s="144">
        <v>43</v>
      </c>
      <c r="C45" s="67">
        <v>10</v>
      </c>
      <c r="D45" s="89">
        <v>13</v>
      </c>
      <c r="E45" s="90">
        <v>0</v>
      </c>
      <c r="F45" s="91">
        <v>0.60472227815735602</v>
      </c>
      <c r="G45" s="91">
        <v>0</v>
      </c>
      <c r="H45" s="91">
        <v>0.15364264051106599</v>
      </c>
      <c r="I45" s="91">
        <v>9.4031812208274695E-2</v>
      </c>
      <c r="J45" s="91">
        <v>0.50101247939722104</v>
      </c>
      <c r="K45" s="91">
        <v>0.43717199300251702</v>
      </c>
      <c r="L45" s="91">
        <v>0.322305229455709</v>
      </c>
      <c r="M45" s="91">
        <v>0.42557037363606298</v>
      </c>
      <c r="N45" s="91">
        <v>0.48626862873746302</v>
      </c>
      <c r="O45" s="91">
        <v>0.58652158652158604</v>
      </c>
      <c r="P45" s="91">
        <v>0.57546593339443897</v>
      </c>
      <c r="Q45" s="91">
        <v>0.71861032100772004</v>
      </c>
      <c r="R45" s="91">
        <v>0.60239105283455396</v>
      </c>
      <c r="S45" s="91">
        <v>0.55538353272343399</v>
      </c>
      <c r="T45" s="91">
        <v>0.116065927295132</v>
      </c>
      <c r="U45" s="91">
        <v>0.179508390451429</v>
      </c>
      <c r="V45" s="91">
        <v>0.28843978954614702</v>
      </c>
      <c r="W45" s="91">
        <v>0.28415938998893098</v>
      </c>
      <c r="X45" s="91">
        <v>0.68636586562040203</v>
      </c>
      <c r="Y45" s="91">
        <v>0.55637379380396101</v>
      </c>
      <c r="Z45" s="91">
        <v>0.570925868001251</v>
      </c>
      <c r="AA45" s="91">
        <v>0.53911510099390803</v>
      </c>
      <c r="AB45" s="91">
        <v>0.574602919942242</v>
      </c>
      <c r="AC45" s="91">
        <v>0.61764936183540797</v>
      </c>
    </row>
    <row r="46" spans="1:29" x14ac:dyDescent="0.25">
      <c r="A46" s="173">
        <f>AVERAGE(E46:AD46)</f>
        <v>0.11906615742567675</v>
      </c>
      <c r="B46" s="142">
        <v>44</v>
      </c>
      <c r="C46" s="64">
        <v>10</v>
      </c>
      <c r="D46" s="85">
        <v>14</v>
      </c>
      <c r="E46" s="86">
        <v>0</v>
      </c>
      <c r="F46" s="87">
        <v>0.29267915763249203</v>
      </c>
      <c r="G46" s="87">
        <v>0</v>
      </c>
      <c r="H46" s="87">
        <v>0</v>
      </c>
      <c r="I46" s="87">
        <v>0</v>
      </c>
      <c r="J46" s="87">
        <v>0.222486461031316</v>
      </c>
      <c r="K46" s="87">
        <v>0.176622434611938</v>
      </c>
      <c r="L46" s="87">
        <v>0</v>
      </c>
      <c r="M46" s="87">
        <v>0</v>
      </c>
      <c r="N46" s="87">
        <v>5.1644952666604099E-2</v>
      </c>
      <c r="O46" s="87">
        <v>0</v>
      </c>
      <c r="P46" s="87">
        <v>0</v>
      </c>
      <c r="Q46" s="87">
        <v>0.39134498171475002</v>
      </c>
      <c r="R46" s="87">
        <v>0.302138235420148</v>
      </c>
      <c r="S46" s="87">
        <v>7.4876847290640397E-2</v>
      </c>
      <c r="T46" s="87">
        <v>3.0036968576709702E-2</v>
      </c>
      <c r="U46" s="87">
        <v>9.3653982510044906E-2</v>
      </c>
      <c r="V46" s="87">
        <v>0</v>
      </c>
      <c r="W46" s="87">
        <v>0</v>
      </c>
      <c r="X46" s="87">
        <v>5.46836684649337E-2</v>
      </c>
      <c r="Y46" s="87">
        <v>0</v>
      </c>
      <c r="Z46" s="87">
        <v>0.28311698467313101</v>
      </c>
      <c r="AA46" s="87">
        <v>0.31171849951907599</v>
      </c>
      <c r="AB46" s="87">
        <v>0.35761270656184801</v>
      </c>
      <c r="AC46" s="165">
        <v>0.33403805496828698</v>
      </c>
    </row>
    <row r="47" spans="1:29" x14ac:dyDescent="0.25">
      <c r="A47" s="172">
        <f>AVERAGE(E47:AD47)</f>
        <v>0.41711544298596182</v>
      </c>
      <c r="B47" s="144">
        <v>45</v>
      </c>
      <c r="C47" s="67">
        <v>10</v>
      </c>
      <c r="D47" s="89">
        <v>15</v>
      </c>
      <c r="E47" s="90">
        <v>5.4090601757944501E-2</v>
      </c>
      <c r="F47" s="91">
        <v>0.60875429074510201</v>
      </c>
      <c r="G47" s="91">
        <v>0</v>
      </c>
      <c r="H47" s="91">
        <v>0.127508550041943</v>
      </c>
      <c r="I47" s="91">
        <v>8.8095345991752394E-2</v>
      </c>
      <c r="J47" s="91">
        <v>0.488933364728043</v>
      </c>
      <c r="K47" s="91">
        <v>0.42650509877544002</v>
      </c>
      <c r="L47" s="91">
        <v>0.32605895558090697</v>
      </c>
      <c r="M47" s="91">
        <v>0.43804695249641701</v>
      </c>
      <c r="N47" s="91">
        <v>0.46461711500609199</v>
      </c>
      <c r="O47" s="91">
        <v>0.56979056979056897</v>
      </c>
      <c r="P47" s="91">
        <v>0.57103574702108095</v>
      </c>
      <c r="Q47" s="91">
        <v>0.74811052417716295</v>
      </c>
      <c r="R47" s="91">
        <v>0.60620473925525897</v>
      </c>
      <c r="S47" s="91">
        <v>0.54657283603096396</v>
      </c>
      <c r="T47" s="91">
        <v>0.120147874306839</v>
      </c>
      <c r="U47" s="91">
        <v>0.15930040179626501</v>
      </c>
      <c r="V47" s="91">
        <v>0.28470275851895499</v>
      </c>
      <c r="W47" s="91">
        <v>0.26103800270569399</v>
      </c>
      <c r="X47" s="91">
        <v>0.66944580676802301</v>
      </c>
      <c r="Y47" s="91">
        <v>0.53859827323514398</v>
      </c>
      <c r="Z47" s="91">
        <v>0.57166875195495703</v>
      </c>
      <c r="AA47" s="91">
        <v>0.55149887784546303</v>
      </c>
      <c r="AB47" s="91">
        <v>0.57917535697096101</v>
      </c>
      <c r="AC47" s="91">
        <v>0.62798527914806901</v>
      </c>
    </row>
    <row r="48" spans="1:29" x14ac:dyDescent="0.25">
      <c r="A48" s="173">
        <f>AVERAGE(E48:AD48)</f>
        <v>0.49867530778117314</v>
      </c>
      <c r="B48" s="142">
        <v>46</v>
      </c>
      <c r="C48" s="64">
        <v>10</v>
      </c>
      <c r="D48" s="85">
        <v>16</v>
      </c>
      <c r="E48" s="86">
        <v>0.14469235970250099</v>
      </c>
      <c r="F48" s="87">
        <v>0.64490191579134604</v>
      </c>
      <c r="G48" s="87">
        <v>0</v>
      </c>
      <c r="H48" s="87">
        <v>0.32845066787119997</v>
      </c>
      <c r="I48" s="87">
        <v>0.37993383785743401</v>
      </c>
      <c r="J48" s="87">
        <v>0.564939957617141</v>
      </c>
      <c r="K48" s="87">
        <v>0.48193028117933101</v>
      </c>
      <c r="L48" s="87">
        <v>0.30007728259669503</v>
      </c>
      <c r="M48" s="87">
        <v>0.42515154855064402</v>
      </c>
      <c r="N48" s="87">
        <v>0.49151748055112898</v>
      </c>
      <c r="O48" s="87">
        <v>0.57072657072656996</v>
      </c>
      <c r="P48" s="87">
        <v>0.493125572868927</v>
      </c>
      <c r="Q48" s="87">
        <v>0.82608695652173902</v>
      </c>
      <c r="R48" s="87">
        <v>0.742726143034666</v>
      </c>
      <c r="S48" s="87">
        <v>0.65078114004222298</v>
      </c>
      <c r="T48" s="87">
        <v>0.156346272335181</v>
      </c>
      <c r="U48" s="87">
        <v>0.277298510990309</v>
      </c>
      <c r="V48" s="87">
        <v>0.47229188179180798</v>
      </c>
      <c r="W48" s="87">
        <v>0.44760792030500501</v>
      </c>
      <c r="X48" s="87">
        <v>0.65595880333496803</v>
      </c>
      <c r="Y48" s="87">
        <v>0.50406297613001505</v>
      </c>
      <c r="Z48" s="87">
        <v>0.69694244604316502</v>
      </c>
      <c r="AA48" s="87">
        <v>0.70823982045527401</v>
      </c>
      <c r="AB48" s="87">
        <v>0.78686025990694597</v>
      </c>
      <c r="AC48" s="165">
        <v>0.71623208832511098</v>
      </c>
    </row>
    <row r="49" spans="1:29" x14ac:dyDescent="0.25">
      <c r="A49" s="172">
        <f>AVERAGE(E49:AD49)</f>
        <v>0.11116809405771805</v>
      </c>
      <c r="B49" s="144">
        <v>47</v>
      </c>
      <c r="C49" s="67">
        <v>10</v>
      </c>
      <c r="D49" s="89">
        <v>17</v>
      </c>
      <c r="E49" s="90">
        <v>0</v>
      </c>
      <c r="F49" s="91">
        <v>0.28587952664827798</v>
      </c>
      <c r="G49" s="91">
        <v>0</v>
      </c>
      <c r="H49" s="91">
        <v>0</v>
      </c>
      <c r="I49" s="91">
        <v>0</v>
      </c>
      <c r="J49" s="91">
        <v>0.21000706380974801</v>
      </c>
      <c r="K49" s="91">
        <v>0.17052097111405001</v>
      </c>
      <c r="L49" s="91">
        <v>0</v>
      </c>
      <c r="M49" s="91">
        <v>0</v>
      </c>
      <c r="N49" s="91">
        <v>5.7549910956978097E-2</v>
      </c>
      <c r="O49" s="91">
        <v>0</v>
      </c>
      <c r="P49" s="91">
        <v>0</v>
      </c>
      <c r="Q49" s="91">
        <v>0.38659081674116202</v>
      </c>
      <c r="R49" s="91">
        <v>0.305266315293311</v>
      </c>
      <c r="S49" s="91">
        <v>6.91907107670654E-2</v>
      </c>
      <c r="T49" s="91">
        <v>1.6481823783117602E-2</v>
      </c>
      <c r="U49" s="91">
        <v>7.2914204679744701E-2</v>
      </c>
      <c r="V49" s="91">
        <v>0</v>
      </c>
      <c r="W49" s="91">
        <v>0</v>
      </c>
      <c r="X49" s="91">
        <v>1.96174595389897E-2</v>
      </c>
      <c r="Y49" s="91">
        <v>0</v>
      </c>
      <c r="Z49" s="91">
        <v>0.24425242414763801</v>
      </c>
      <c r="AA49" s="91">
        <v>0.29192048733568399</v>
      </c>
      <c r="AB49" s="91">
        <v>0.336114230707524</v>
      </c>
      <c r="AC49" s="91">
        <v>0.312896405919661</v>
      </c>
    </row>
    <row r="50" spans="1:29" x14ac:dyDescent="0.25">
      <c r="A50" s="173">
        <f>AVERAGE(E50:AD50)</f>
        <v>0.17456479503804734</v>
      </c>
      <c r="B50" s="142">
        <v>48</v>
      </c>
      <c r="C50" s="64">
        <v>10</v>
      </c>
      <c r="D50" s="85">
        <v>18</v>
      </c>
      <c r="E50" s="86">
        <v>5.4090601757944501E-2</v>
      </c>
      <c r="F50" s="87">
        <v>0.32944024800857902</v>
      </c>
      <c r="G50" s="87">
        <v>0</v>
      </c>
      <c r="H50" s="87">
        <v>0</v>
      </c>
      <c r="I50" s="87">
        <v>0</v>
      </c>
      <c r="J50" s="87">
        <v>0.29211207911466902</v>
      </c>
      <c r="K50" s="87">
        <v>0.227631522805819</v>
      </c>
      <c r="L50" s="87">
        <v>0</v>
      </c>
      <c r="M50" s="87">
        <v>0</v>
      </c>
      <c r="N50" s="87">
        <v>0.30865123254288102</v>
      </c>
      <c r="O50" s="87">
        <v>5.14800514800514E-2</v>
      </c>
      <c r="P50" s="87">
        <v>1.08463183623586E-2</v>
      </c>
      <c r="Q50" s="87">
        <v>0.60776107273465996</v>
      </c>
      <c r="R50" s="87">
        <v>0.50366370998843002</v>
      </c>
      <c r="S50" s="87">
        <v>0.204250527797325</v>
      </c>
      <c r="T50" s="87">
        <v>3.4658040665434299E-2</v>
      </c>
      <c r="U50" s="87">
        <v>0.126920349799101</v>
      </c>
      <c r="V50" s="87">
        <v>0</v>
      </c>
      <c r="W50" s="87">
        <v>0</v>
      </c>
      <c r="X50" s="87">
        <v>3.38401177047572E-2</v>
      </c>
      <c r="Y50" s="87">
        <v>0</v>
      </c>
      <c r="Z50" s="87">
        <v>0.311854863934939</v>
      </c>
      <c r="AA50" s="87">
        <v>0.34506252003847299</v>
      </c>
      <c r="AB50" s="87">
        <v>0.44272420985079403</v>
      </c>
      <c r="AC50" s="165">
        <v>0.47913240936496698</v>
      </c>
    </row>
    <row r="51" spans="1:29" x14ac:dyDescent="0.25">
      <c r="A51" s="172">
        <f>AVERAGE(E51:AD51)</f>
        <v>0.17320573553239771</v>
      </c>
      <c r="B51" s="144">
        <v>49</v>
      </c>
      <c r="C51" s="67">
        <v>10</v>
      </c>
      <c r="D51" s="89">
        <v>19</v>
      </c>
      <c r="E51" s="90">
        <v>0</v>
      </c>
      <c r="F51" s="91">
        <v>0.32698638668920699</v>
      </c>
      <c r="G51" s="91">
        <v>0</v>
      </c>
      <c r="H51" s="91">
        <v>0</v>
      </c>
      <c r="I51" s="91">
        <v>0</v>
      </c>
      <c r="J51" s="91">
        <v>0.29901106663527099</v>
      </c>
      <c r="K51" s="91">
        <v>0.22242607842300599</v>
      </c>
      <c r="L51" s="91">
        <v>0</v>
      </c>
      <c r="M51" s="91">
        <v>0</v>
      </c>
      <c r="N51" s="91">
        <v>0.32467897647389599</v>
      </c>
      <c r="O51" s="91">
        <v>5.1597051597051503E-2</v>
      </c>
      <c r="P51" s="91">
        <v>7.4854873205010596E-3</v>
      </c>
      <c r="Q51" s="91">
        <v>0.58256806176350995</v>
      </c>
      <c r="R51" s="91">
        <v>0.51081972832840505</v>
      </c>
      <c r="S51" s="91">
        <v>0.205263898662913</v>
      </c>
      <c r="T51" s="91">
        <v>2.43376463339494E-2</v>
      </c>
      <c r="U51" s="91">
        <v>0.14033325454975101</v>
      </c>
      <c r="V51" s="91">
        <v>0</v>
      </c>
      <c r="W51" s="91">
        <v>0</v>
      </c>
      <c r="X51" s="91">
        <v>4.3894065718489403E-2</v>
      </c>
      <c r="Y51" s="91">
        <v>2.9202640934484499E-2</v>
      </c>
      <c r="Z51" s="91">
        <v>0.31216765717860401</v>
      </c>
      <c r="AA51" s="91">
        <v>0.32903174094260901</v>
      </c>
      <c r="AB51" s="91">
        <v>0.43494304508262399</v>
      </c>
      <c r="AC51" s="91">
        <v>0.485396601675671</v>
      </c>
    </row>
    <row r="52" spans="1:29" x14ac:dyDescent="0.25">
      <c r="A52" s="173">
        <f>AVERAGE(E52:AD52)</f>
        <v>0.66726826494450076</v>
      </c>
      <c r="B52" s="142">
        <v>50</v>
      </c>
      <c r="C52" s="64">
        <v>11</v>
      </c>
      <c r="D52" s="85">
        <v>0</v>
      </c>
      <c r="E52" s="86">
        <v>0</v>
      </c>
      <c r="F52" s="87">
        <v>0.85299778496869405</v>
      </c>
      <c r="G52" s="87">
        <v>0</v>
      </c>
      <c r="H52" s="87">
        <v>0.49493450345228102</v>
      </c>
      <c r="I52" s="87">
        <v>0.53156296732677699</v>
      </c>
      <c r="J52" s="87">
        <v>0.52811396279726797</v>
      </c>
      <c r="K52" s="87">
        <v>0.57948969578017595</v>
      </c>
      <c r="L52" s="87">
        <v>0.83995142236779097</v>
      </c>
      <c r="M52" s="87">
        <v>0.88779896395899904</v>
      </c>
      <c r="N52" s="87">
        <v>0.53585153247727002</v>
      </c>
      <c r="O52" s="87">
        <v>0.84719784719784696</v>
      </c>
      <c r="P52" s="87">
        <v>0.77864344637946803</v>
      </c>
      <c r="Q52" s="87">
        <v>0.82689963429500202</v>
      </c>
      <c r="R52" s="87">
        <v>0.80580194540857797</v>
      </c>
      <c r="S52" s="87">
        <v>0.88121041520056298</v>
      </c>
      <c r="T52" s="87">
        <v>0.69023413431916203</v>
      </c>
      <c r="U52" s="87">
        <v>0.603876152209879</v>
      </c>
      <c r="V52" s="87">
        <v>0.74799626296897204</v>
      </c>
      <c r="W52" s="87">
        <v>0.79596605583569002</v>
      </c>
      <c r="X52" s="87">
        <v>0.71652770966159796</v>
      </c>
      <c r="Y52" s="87">
        <v>0.59192483494159398</v>
      </c>
      <c r="Z52" s="87">
        <v>0.78026274632467896</v>
      </c>
      <c r="AA52" s="87">
        <v>0.74919846104520604</v>
      </c>
      <c r="AB52" s="87">
        <v>0.77234076688592901</v>
      </c>
      <c r="AC52" s="165">
        <v>0.84292537780909804</v>
      </c>
    </row>
    <row r="53" spans="1:29" x14ac:dyDescent="0.25">
      <c r="A53" s="172">
        <f>AVERAGE(E53:AD53)</f>
        <v>0.3986753644167908</v>
      </c>
      <c r="B53" s="144">
        <v>51</v>
      </c>
      <c r="C53" s="67">
        <v>11</v>
      </c>
      <c r="D53" s="89">
        <v>1</v>
      </c>
      <c r="E53" s="90">
        <v>0</v>
      </c>
      <c r="F53" s="91">
        <v>0.59667230180621</v>
      </c>
      <c r="G53" s="91">
        <v>0</v>
      </c>
      <c r="H53" s="91">
        <v>0.197134929341162</v>
      </c>
      <c r="I53" s="91">
        <v>0.21461911451488599</v>
      </c>
      <c r="J53" s="91">
        <v>0.316105486225571</v>
      </c>
      <c r="K53" s="91">
        <v>0.27153645944446803</v>
      </c>
      <c r="L53" s="91">
        <v>0.66190704007654599</v>
      </c>
      <c r="M53" s="91">
        <v>0.57107902568058999</v>
      </c>
      <c r="N53" s="91">
        <v>0.39075827162808102</v>
      </c>
      <c r="O53" s="91">
        <v>0.66982566982566905</v>
      </c>
      <c r="P53" s="91">
        <v>0.386953864955698</v>
      </c>
      <c r="Q53" s="91">
        <v>0.67436001625355502</v>
      </c>
      <c r="R53" s="91">
        <v>0.62364485580837203</v>
      </c>
      <c r="S53" s="91">
        <v>0.46921885995777601</v>
      </c>
      <c r="T53" s="91">
        <v>0.30576093653727598</v>
      </c>
      <c r="U53" s="91">
        <v>0.45846135665327298</v>
      </c>
      <c r="V53" s="91">
        <v>0.23769484191375301</v>
      </c>
      <c r="W53" s="91">
        <v>0.32339195670889098</v>
      </c>
      <c r="X53" s="91">
        <v>0.32246199117214303</v>
      </c>
      <c r="Y53" s="91">
        <v>0.243016759776536</v>
      </c>
      <c r="Z53" s="91">
        <v>0.54906944010009295</v>
      </c>
      <c r="AA53" s="91">
        <v>0.50569092657903103</v>
      </c>
      <c r="AB53" s="91">
        <v>0.41609176961334798</v>
      </c>
      <c r="AC53" s="91">
        <v>0.56142823584683998</v>
      </c>
    </row>
    <row r="54" spans="1:29" x14ac:dyDescent="0.25">
      <c r="A54" s="173">
        <f>AVERAGE(E54:AD54)</f>
        <v>0.45160829859075802</v>
      </c>
      <c r="B54" s="142">
        <v>52</v>
      </c>
      <c r="C54" s="64">
        <v>12</v>
      </c>
      <c r="D54" s="85">
        <v>0</v>
      </c>
      <c r="E54" s="86">
        <v>0</v>
      </c>
      <c r="F54" s="87">
        <v>0.60471759521590696</v>
      </c>
      <c r="G54" s="87">
        <v>0</v>
      </c>
      <c r="H54" s="87">
        <v>0.28069949022391399</v>
      </c>
      <c r="I54" s="87">
        <v>0.47052159332940502</v>
      </c>
      <c r="J54" s="87">
        <v>0.31537555921827098</v>
      </c>
      <c r="K54" s="87">
        <v>0.30951060289286098</v>
      </c>
      <c r="L54" s="87">
        <v>0.60262024804033398</v>
      </c>
      <c r="M54" s="87">
        <v>0.56360630441970605</v>
      </c>
      <c r="N54" s="87">
        <v>0.56931296278938903</v>
      </c>
      <c r="O54" s="87">
        <v>0.54428454428454398</v>
      </c>
      <c r="P54" s="87">
        <v>0.37396883593033903</v>
      </c>
      <c r="Q54" s="87">
        <v>0.71731003657049897</v>
      </c>
      <c r="R54" s="87">
        <v>0.70797446115610396</v>
      </c>
      <c r="S54" s="87">
        <v>0.61508796622097095</v>
      </c>
      <c r="T54" s="87">
        <v>0.33102279728897099</v>
      </c>
      <c r="U54" s="87">
        <v>0.30956038761522098</v>
      </c>
      <c r="V54" s="87">
        <v>0.295815508678762</v>
      </c>
      <c r="W54" s="87">
        <v>0.40917476325175201</v>
      </c>
      <c r="X54" s="87">
        <v>0.62383521333987202</v>
      </c>
      <c r="Y54" s="87">
        <v>0.43042153377348902</v>
      </c>
      <c r="Z54" s="87">
        <v>0.59911635908664296</v>
      </c>
      <c r="AA54" s="87">
        <v>0.63822539275408696</v>
      </c>
      <c r="AB54" s="87">
        <v>0.52005454837156995</v>
      </c>
      <c r="AC54" s="165">
        <v>0.45799076031634101</v>
      </c>
    </row>
    <row r="55" spans="1:29" x14ac:dyDescent="0.25">
      <c r="A55" s="172">
        <f>AVERAGE(E55:AD55)</f>
        <v>0.44385143463272686</v>
      </c>
      <c r="B55" s="144">
        <v>53</v>
      </c>
      <c r="C55" s="67">
        <v>12</v>
      </c>
      <c r="D55" s="89">
        <v>1</v>
      </c>
      <c r="E55" s="90">
        <v>0</v>
      </c>
      <c r="F55" s="91">
        <v>0.60006275141541898</v>
      </c>
      <c r="G55" s="91">
        <v>0</v>
      </c>
      <c r="H55" s="91">
        <v>0.18906885203587701</v>
      </c>
      <c r="I55" s="91">
        <v>0.46259119952870797</v>
      </c>
      <c r="J55" s="91">
        <v>0.31947256887214498</v>
      </c>
      <c r="K55" s="91">
        <v>0.32186286640781597</v>
      </c>
      <c r="L55" s="91">
        <v>0.58944540536561996</v>
      </c>
      <c r="M55" s="91">
        <v>0.55150446379367302</v>
      </c>
      <c r="N55" s="91">
        <v>0.552347923891648</v>
      </c>
      <c r="O55" s="91">
        <v>0.53211653211653198</v>
      </c>
      <c r="P55" s="91">
        <v>0.36358081271005099</v>
      </c>
      <c r="Q55" s="91">
        <v>0.755627793579845</v>
      </c>
      <c r="R55" s="91">
        <v>0.70476068046449802</v>
      </c>
      <c r="S55" s="91">
        <v>0.62651653764954196</v>
      </c>
      <c r="T55" s="91">
        <v>0.32547751078250098</v>
      </c>
      <c r="U55" s="91">
        <v>0.27026707634128999</v>
      </c>
      <c r="V55" s="91">
        <v>0.30058514038452</v>
      </c>
      <c r="W55" s="91">
        <v>0.43457139343254197</v>
      </c>
      <c r="X55" s="91">
        <v>0.59367336929867498</v>
      </c>
      <c r="Y55" s="91">
        <v>0.39131538852209202</v>
      </c>
      <c r="Z55" s="91">
        <v>0.59809978104472905</v>
      </c>
      <c r="AA55" s="91">
        <v>0.63658223789676105</v>
      </c>
      <c r="AB55" s="91">
        <v>0.51195251082945603</v>
      </c>
      <c r="AC55" s="91">
        <v>0.464803069454232</v>
      </c>
    </row>
    <row r="56" spans="1:29" x14ac:dyDescent="0.25">
      <c r="A56" s="173">
        <f>AVERAGE(E56:AD56)</f>
        <v>0.75418119010241425</v>
      </c>
      <c r="B56" s="142">
        <v>54</v>
      </c>
      <c r="C56" s="64">
        <v>12</v>
      </c>
      <c r="D56" s="85">
        <v>2</v>
      </c>
      <c r="E56" s="86">
        <v>0</v>
      </c>
      <c r="F56" s="87">
        <v>0.89065800010302398</v>
      </c>
      <c r="G56" s="87">
        <v>0</v>
      </c>
      <c r="H56" s="87">
        <v>0.80099374072401097</v>
      </c>
      <c r="I56" s="87">
        <v>0.84560656183441296</v>
      </c>
      <c r="J56" s="87">
        <v>0.62119142924417203</v>
      </c>
      <c r="K56" s="87">
        <v>0.65426462431198495</v>
      </c>
      <c r="L56" s="87">
        <v>0.91171383358480795</v>
      </c>
      <c r="M56" s="87">
        <v>0.91299459936074001</v>
      </c>
      <c r="N56" s="87">
        <v>0.78770269003655402</v>
      </c>
      <c r="O56" s="87">
        <v>0.86977886977886898</v>
      </c>
      <c r="P56" s="87">
        <v>0.84662389245340597</v>
      </c>
      <c r="Q56" s="87">
        <v>0.86997155627793499</v>
      </c>
      <c r="R56" s="87">
        <v>0.83309765608261499</v>
      </c>
      <c r="S56" s="87">
        <v>0.86764250527797304</v>
      </c>
      <c r="T56" s="87">
        <v>0.73151571164510099</v>
      </c>
      <c r="U56" s="87">
        <v>0.71100212715669997</v>
      </c>
      <c r="V56" s="87">
        <v>0.89526478831685996</v>
      </c>
      <c r="W56" s="87">
        <v>0.93038986594514805</v>
      </c>
      <c r="X56" s="87">
        <v>0.826875919568415</v>
      </c>
      <c r="Y56" s="87">
        <v>0.65236160487557104</v>
      </c>
      <c r="Z56" s="87">
        <v>0.88626055677197302</v>
      </c>
      <c r="AA56" s="87">
        <v>0.86846745751843502</v>
      </c>
      <c r="AB56" s="87">
        <v>0.80779720840686597</v>
      </c>
      <c r="AC56" s="165">
        <v>0.83235455328478503</v>
      </c>
    </row>
    <row r="57" spans="1:29" x14ac:dyDescent="0.25">
      <c r="A57" s="172">
        <f>AVERAGE(E57:AD57)</f>
        <v>0.74691460125503195</v>
      </c>
      <c r="B57" s="144">
        <v>55</v>
      </c>
      <c r="C57" s="67">
        <v>12</v>
      </c>
      <c r="D57" s="89">
        <v>3</v>
      </c>
      <c r="E57" s="90">
        <v>0</v>
      </c>
      <c r="F57" s="91">
        <v>0.885895448649205</v>
      </c>
      <c r="G57" s="91">
        <v>0</v>
      </c>
      <c r="H57" s="91">
        <v>0.70342646963928501</v>
      </c>
      <c r="I57" s="91">
        <v>0.80808447002311101</v>
      </c>
      <c r="J57" s="91">
        <v>0.63244643277607704</v>
      </c>
      <c r="K57" s="91">
        <v>0.67350770149763195</v>
      </c>
      <c r="L57" s="91">
        <v>0.89040591763883203</v>
      </c>
      <c r="M57" s="91">
        <v>0.90741761269701304</v>
      </c>
      <c r="N57" s="91">
        <v>0.78451588714968601</v>
      </c>
      <c r="O57" s="91">
        <v>0.86580086580086502</v>
      </c>
      <c r="P57" s="91">
        <v>0.826917201344332</v>
      </c>
      <c r="Q57" s="91">
        <v>0.87700121901665995</v>
      </c>
      <c r="R57" s="91">
        <v>0.838239705189184</v>
      </c>
      <c r="S57" s="91">
        <v>0.86789584799437003</v>
      </c>
      <c r="T57" s="91">
        <v>0.74060382008626002</v>
      </c>
      <c r="U57" s="91">
        <v>0.71437012526589405</v>
      </c>
      <c r="V57" s="91">
        <v>0.88233269410434101</v>
      </c>
      <c r="W57" s="91">
        <v>0.919567088918952</v>
      </c>
      <c r="X57" s="91">
        <v>0.80652280529671405</v>
      </c>
      <c r="Y57" s="91">
        <v>0.64169629253428095</v>
      </c>
      <c r="Z57" s="91">
        <v>0.89028776978417201</v>
      </c>
      <c r="AA57" s="91">
        <v>0.87692369349150301</v>
      </c>
      <c r="AB57" s="91">
        <v>0.80900048130916002</v>
      </c>
      <c r="AC57" s="91">
        <v>0.830005481168271</v>
      </c>
    </row>
    <row r="58" spans="1:29" x14ac:dyDescent="0.25">
      <c r="A58" s="173">
        <f>AVERAGE(E58:AD58)</f>
        <v>0.58503850882308817</v>
      </c>
      <c r="B58" s="142">
        <v>56</v>
      </c>
      <c r="C58" s="64">
        <v>13</v>
      </c>
      <c r="D58" s="85">
        <v>0</v>
      </c>
      <c r="E58" s="86">
        <v>0</v>
      </c>
      <c r="F58" s="87">
        <v>0.81884041003835295</v>
      </c>
      <c r="G58" s="87">
        <v>0</v>
      </c>
      <c r="H58" s="87">
        <v>0.11240885332645</v>
      </c>
      <c r="I58" s="87">
        <v>0.226582680019939</v>
      </c>
      <c r="J58" s="87">
        <v>0.34982340475629797</v>
      </c>
      <c r="K58" s="87">
        <v>0.40903272603148799</v>
      </c>
      <c r="L58" s="87">
        <v>0.183490965296433</v>
      </c>
      <c r="M58" s="87">
        <v>0.64734927807781295</v>
      </c>
      <c r="N58" s="87">
        <v>0.47783297403692898</v>
      </c>
      <c r="O58" s="87">
        <v>0.79969579969579896</v>
      </c>
      <c r="P58" s="87">
        <v>0.76947754353803799</v>
      </c>
      <c r="Q58" s="87">
        <v>0.70776107273466005</v>
      </c>
      <c r="R58" s="87">
        <v>0.755281312936538</v>
      </c>
      <c r="S58" s="87">
        <v>0.83239971850809202</v>
      </c>
      <c r="T58" s="87">
        <v>0.80884165126309304</v>
      </c>
      <c r="U58" s="87">
        <v>0.76884897187426104</v>
      </c>
      <c r="V58" s="87">
        <v>0.60884102866696099</v>
      </c>
      <c r="W58" s="87">
        <v>0.85247816996679304</v>
      </c>
      <c r="X58" s="87">
        <v>0.74987739087788097</v>
      </c>
      <c r="Y58" s="87">
        <v>0.77323514474352395</v>
      </c>
      <c r="Z58" s="87">
        <v>0.76755552080074996</v>
      </c>
      <c r="AA58" s="87">
        <v>0.75288554023725496</v>
      </c>
      <c r="AB58" s="87">
        <v>0.66773624257981701</v>
      </c>
      <c r="AC58" s="165">
        <v>0.78568632057004095</v>
      </c>
    </row>
    <row r="59" spans="1:29" x14ac:dyDescent="0.25">
      <c r="A59" s="172">
        <f>AVERAGE(E59:AD59)</f>
        <v>0.57923113150867489</v>
      </c>
      <c r="B59" s="144">
        <v>57</v>
      </c>
      <c r="C59" s="67">
        <v>13</v>
      </c>
      <c r="D59" s="89">
        <v>1</v>
      </c>
      <c r="E59" s="90">
        <v>0</v>
      </c>
      <c r="F59" s="91">
        <v>0.840920478971251</v>
      </c>
      <c r="G59" s="91">
        <v>3.54477611940298E-2</v>
      </c>
      <c r="H59" s="91">
        <v>0.39278570045815298</v>
      </c>
      <c r="I59" s="91">
        <v>0.52956903974260205</v>
      </c>
      <c r="J59" s="91">
        <v>0.53494231222039001</v>
      </c>
      <c r="K59" s="91">
        <v>0.57076417630242704</v>
      </c>
      <c r="L59" s="91">
        <v>0.68262613623817703</v>
      </c>
      <c r="M59" s="91">
        <v>0.86617436349608701</v>
      </c>
      <c r="N59" s="91">
        <v>0.28184459649451599</v>
      </c>
      <c r="O59" s="91">
        <v>0.76646776646776604</v>
      </c>
      <c r="P59" s="91">
        <v>0.76336694164375196</v>
      </c>
      <c r="Q59" s="91">
        <v>0.64018691588785004</v>
      </c>
      <c r="R59" s="91">
        <v>0.66962334490294295</v>
      </c>
      <c r="S59" s="91">
        <v>0.85294862772695201</v>
      </c>
      <c r="T59" s="91">
        <v>0</v>
      </c>
      <c r="U59" s="91">
        <v>0</v>
      </c>
      <c r="V59" s="91">
        <v>0.88724984019275199</v>
      </c>
      <c r="W59" s="91">
        <v>0.90831386053375895</v>
      </c>
      <c r="X59" s="91">
        <v>0.76434526728788599</v>
      </c>
      <c r="Y59" s="91">
        <v>0.77983748095479899</v>
      </c>
      <c r="Z59" s="91">
        <v>0.66370816390365905</v>
      </c>
      <c r="AA59" s="91">
        <v>0.662592176979801</v>
      </c>
      <c r="AB59" s="91">
        <v>0.68257660837477896</v>
      </c>
      <c r="AC59" s="91">
        <v>0.70448672774254095</v>
      </c>
    </row>
    <row r="60" spans="1:29" x14ac:dyDescent="0.25">
      <c r="A60" s="173">
        <f>AVERAGE(E60:AD60)</f>
        <v>0.59193953716383707</v>
      </c>
      <c r="B60" s="142">
        <v>58</v>
      </c>
      <c r="C60" s="64">
        <v>13</v>
      </c>
      <c r="D60" s="85">
        <v>2</v>
      </c>
      <c r="E60" s="86">
        <v>0</v>
      </c>
      <c r="F60" s="87">
        <v>0.82323769205913599</v>
      </c>
      <c r="G60" s="87">
        <v>3.54477611940298E-2</v>
      </c>
      <c r="H60" s="87">
        <v>0.102858617796992</v>
      </c>
      <c r="I60" s="87">
        <v>0.26890832464766301</v>
      </c>
      <c r="J60" s="87">
        <v>0.36816576406875401</v>
      </c>
      <c r="K60" s="87">
        <v>0.42620642573708201</v>
      </c>
      <c r="L60" s="87">
        <v>0.18610385308946301</v>
      </c>
      <c r="M60" s="87">
        <v>0.65925272787391098</v>
      </c>
      <c r="N60" s="87">
        <v>0.47952010497703601</v>
      </c>
      <c r="O60" s="87">
        <v>0.76728676728676704</v>
      </c>
      <c r="P60" s="87">
        <v>0.77146348915368101</v>
      </c>
      <c r="Q60" s="87">
        <v>0.71036164160910198</v>
      </c>
      <c r="R60" s="87">
        <v>0.75793803830826501</v>
      </c>
      <c r="S60" s="87">
        <v>0.84892329345531303</v>
      </c>
      <c r="T60" s="87">
        <v>0.80298829328404098</v>
      </c>
      <c r="U60" s="87">
        <v>0.780016544552115</v>
      </c>
      <c r="V60" s="87">
        <v>0.63047647145596697</v>
      </c>
      <c r="W60" s="87">
        <v>0.85733612101832402</v>
      </c>
      <c r="X60" s="87">
        <v>0.75061304561059305</v>
      </c>
      <c r="Y60" s="87">
        <v>0.787201625190452</v>
      </c>
      <c r="Z60" s="87">
        <v>0.77150453550203302</v>
      </c>
      <c r="AA60" s="87">
        <v>0.75589131131773002</v>
      </c>
      <c r="AB60" s="87">
        <v>0.670864752125782</v>
      </c>
      <c r="AC60" s="165">
        <v>0.78592122778169204</v>
      </c>
    </row>
    <row r="61" spans="1:29" x14ac:dyDescent="0.25">
      <c r="A61" s="172">
        <f>AVERAGE(E61:AD61)</f>
        <v>0.10219066446740699</v>
      </c>
      <c r="B61" s="144">
        <v>59</v>
      </c>
      <c r="C61" s="67">
        <v>13</v>
      </c>
      <c r="D61" s="89">
        <v>3</v>
      </c>
      <c r="E61" s="90">
        <v>0</v>
      </c>
      <c r="F61" s="91">
        <v>0.843894146791482</v>
      </c>
      <c r="G61" s="91">
        <v>0</v>
      </c>
      <c r="H61" s="91">
        <v>0</v>
      </c>
      <c r="I61" s="91">
        <v>0</v>
      </c>
      <c r="J61" s="91">
        <v>0</v>
      </c>
      <c r="K61" s="91">
        <v>2.1291120877245301E-2</v>
      </c>
      <c r="L61" s="91">
        <v>1.48308983181834E-2</v>
      </c>
      <c r="M61" s="91">
        <v>0.29621955251846099</v>
      </c>
      <c r="N61" s="91">
        <v>0.243884150342112</v>
      </c>
      <c r="O61" s="91">
        <v>0.70036270036269999</v>
      </c>
      <c r="P61" s="91">
        <v>0</v>
      </c>
      <c r="Q61" s="91">
        <v>0</v>
      </c>
      <c r="R61" s="91">
        <v>0</v>
      </c>
      <c r="S61" s="91">
        <v>8.7065446868402493E-2</v>
      </c>
      <c r="T61" s="91">
        <v>0</v>
      </c>
      <c r="U61" s="91">
        <v>0</v>
      </c>
      <c r="V61" s="91">
        <v>0</v>
      </c>
      <c r="W61" s="91">
        <v>0</v>
      </c>
      <c r="X61" s="91">
        <v>2.52574791564492E-2</v>
      </c>
      <c r="Y61" s="91">
        <v>0.31538852209243201</v>
      </c>
      <c r="Z61" s="91">
        <v>3.2061307475758499E-3</v>
      </c>
      <c r="AA61" s="91">
        <v>3.3664636101314498E-3</v>
      </c>
      <c r="AB61" s="91">
        <v>0</v>
      </c>
      <c r="AC61" s="91">
        <v>0</v>
      </c>
    </row>
    <row r="62" spans="1:29" x14ac:dyDescent="0.25">
      <c r="A62" s="173">
        <f>AVERAGE(E62:AD62)</f>
        <v>0.53383012641117533</v>
      </c>
      <c r="B62" s="142">
        <v>60</v>
      </c>
      <c r="C62" s="64">
        <v>14</v>
      </c>
      <c r="D62" s="85">
        <v>0</v>
      </c>
      <c r="E62" s="86">
        <v>0</v>
      </c>
      <c r="F62" s="87">
        <v>0.70757372120576301</v>
      </c>
      <c r="G62" s="87">
        <v>0</v>
      </c>
      <c r="H62" s="87">
        <v>0.15628831386719999</v>
      </c>
      <c r="I62" s="87">
        <v>0.12897086146734901</v>
      </c>
      <c r="J62" s="87">
        <v>0.42413468330586201</v>
      </c>
      <c r="K62" s="87">
        <v>0.395187097324742</v>
      </c>
      <c r="L62" s="87">
        <v>0.57840503440915603</v>
      </c>
      <c r="M62" s="87">
        <v>0.68030419927256602</v>
      </c>
      <c r="N62" s="87">
        <v>0.25944324678976399</v>
      </c>
      <c r="O62" s="87">
        <v>0.70515970515970505</v>
      </c>
      <c r="P62" s="87">
        <v>0.56904980140543804</v>
      </c>
      <c r="Q62" s="87">
        <v>0.91938236489231995</v>
      </c>
      <c r="R62" s="87">
        <v>0.87877619231263604</v>
      </c>
      <c r="S62" s="87">
        <v>0.66161857846586902</v>
      </c>
      <c r="T62" s="87">
        <v>0.42259704251386299</v>
      </c>
      <c r="U62" s="87">
        <v>0.41390924131411</v>
      </c>
      <c r="V62" s="87">
        <v>0.644637852190588</v>
      </c>
      <c r="W62" s="87">
        <v>0.65078096175132205</v>
      </c>
      <c r="X62" s="87">
        <v>0.557135850907307</v>
      </c>
      <c r="Y62" s="87">
        <v>0.35068562722194002</v>
      </c>
      <c r="Z62" s="87">
        <v>0.85990772599311804</v>
      </c>
      <c r="AA62" s="87">
        <v>0.75917762103238196</v>
      </c>
      <c r="AB62" s="87">
        <v>0.86090165249478501</v>
      </c>
      <c r="AC62" s="165">
        <v>0.76172578498159804</v>
      </c>
    </row>
    <row r="63" spans="1:29" x14ac:dyDescent="0.25">
      <c r="A63" s="172">
        <f>AVERAGE(E63:AD63)</f>
        <v>0.29695588870303796</v>
      </c>
      <c r="B63" s="144">
        <v>61</v>
      </c>
      <c r="C63" s="67">
        <v>14</v>
      </c>
      <c r="D63" s="89">
        <v>1</v>
      </c>
      <c r="E63" s="90">
        <v>0</v>
      </c>
      <c r="F63" s="91">
        <v>0.354320715928088</v>
      </c>
      <c r="G63" s="91">
        <v>0</v>
      </c>
      <c r="H63" s="91">
        <v>1.30993095437826E-2</v>
      </c>
      <c r="I63" s="91">
        <v>2.1480038065890199E-2</v>
      </c>
      <c r="J63" s="91">
        <v>0.30348481280904099</v>
      </c>
      <c r="K63" s="91">
        <v>0.21905533984725001</v>
      </c>
      <c r="L63" s="91">
        <v>0.22883008869098001</v>
      </c>
      <c r="M63" s="91">
        <v>0.292251735919761</v>
      </c>
      <c r="N63" s="91">
        <v>0.21267222795013499</v>
      </c>
      <c r="O63" s="91">
        <v>0.614367614367614</v>
      </c>
      <c r="P63" s="91">
        <v>0.32905591200733197</v>
      </c>
      <c r="Q63" s="91">
        <v>0.589882161722876</v>
      </c>
      <c r="R63" s="91">
        <v>0.47773921240947798</v>
      </c>
      <c r="S63" s="91">
        <v>0.24534834623504501</v>
      </c>
      <c r="T63" s="91">
        <v>0.21403265557609299</v>
      </c>
      <c r="U63" s="91">
        <v>0.139978728432994</v>
      </c>
      <c r="V63" s="91">
        <v>0.15479175886315499</v>
      </c>
      <c r="W63" s="91">
        <v>0.165477801008486</v>
      </c>
      <c r="X63" s="91">
        <v>0.41834232466895499</v>
      </c>
      <c r="Y63" s="91">
        <v>0.41772473336719101</v>
      </c>
      <c r="Z63" s="91">
        <v>0.50254144510478505</v>
      </c>
      <c r="AA63" s="91">
        <v>0.40642032702789299</v>
      </c>
      <c r="AB63" s="91">
        <v>0.53577731429488196</v>
      </c>
      <c r="AC63" s="91">
        <v>0.56722261373424099</v>
      </c>
    </row>
    <row r="64" spans="1:29" x14ac:dyDescent="0.25">
      <c r="A64" s="173">
        <f>AVERAGE(E64:AD64)</f>
        <v>0.35969469491193673</v>
      </c>
      <c r="B64" s="142">
        <v>62</v>
      </c>
      <c r="C64" s="64">
        <v>14</v>
      </c>
      <c r="D64" s="85">
        <v>2</v>
      </c>
      <c r="E64" s="86">
        <v>0</v>
      </c>
      <c r="F64" s="87">
        <v>0.424082494696568</v>
      </c>
      <c r="G64" s="87">
        <v>0</v>
      </c>
      <c r="H64" s="87">
        <v>0.18319674775763001</v>
      </c>
      <c r="I64" s="87">
        <v>2.01658585217745E-2</v>
      </c>
      <c r="J64" s="87">
        <v>0.36715328467153202</v>
      </c>
      <c r="K64" s="87">
        <v>0.35414088833895102</v>
      </c>
      <c r="L64" s="87">
        <v>0.30901998307143103</v>
      </c>
      <c r="M64" s="87">
        <v>0.34306183180866301</v>
      </c>
      <c r="N64" s="87">
        <v>0.21332833442684401</v>
      </c>
      <c r="O64" s="87">
        <v>0.54416754416754398</v>
      </c>
      <c r="P64" s="87">
        <v>0.40620226092270001</v>
      </c>
      <c r="Q64" s="87">
        <v>0.66168224299065403</v>
      </c>
      <c r="R64" s="87">
        <v>0.70531773578437595</v>
      </c>
      <c r="S64" s="87">
        <v>0.480365939479239</v>
      </c>
      <c r="T64" s="87">
        <v>0.132316697473813</v>
      </c>
      <c r="U64" s="87">
        <v>0.176967619948002</v>
      </c>
      <c r="V64" s="87">
        <v>0.32079461080788702</v>
      </c>
      <c r="W64" s="87">
        <v>0.17384085598327301</v>
      </c>
      <c r="X64" s="87">
        <v>0.56620892594409</v>
      </c>
      <c r="Y64" s="87">
        <v>0.29507364144235598</v>
      </c>
      <c r="Z64" s="87">
        <v>0.66961213637785399</v>
      </c>
      <c r="AA64" s="87">
        <v>0.57963289515870398</v>
      </c>
      <c r="AB64" s="87">
        <v>0.60436386972565304</v>
      </c>
      <c r="AC64" s="165">
        <v>0.46167097329888002</v>
      </c>
    </row>
    <row r="65" spans="1:29" x14ac:dyDescent="0.25">
      <c r="A65" s="172">
        <f>AVERAGE(E65:AD65)</f>
        <v>0.25847515839600527</v>
      </c>
      <c r="B65" s="144">
        <v>63</v>
      </c>
      <c r="C65" s="67">
        <v>15</v>
      </c>
      <c r="D65" s="89">
        <v>0</v>
      </c>
      <c r="E65" s="90">
        <v>0</v>
      </c>
      <c r="F65" s="91">
        <v>0.43371530525753799</v>
      </c>
      <c r="G65" s="91">
        <v>0</v>
      </c>
      <c r="H65" s="91">
        <v>0.15667548557785299</v>
      </c>
      <c r="I65" s="91">
        <v>0.22282140753160801</v>
      </c>
      <c r="J65" s="91">
        <v>0.18773251707087299</v>
      </c>
      <c r="K65" s="91">
        <v>0.18432393224388699</v>
      </c>
      <c r="L65" s="91">
        <v>0.21009825930151199</v>
      </c>
      <c r="M65" s="91">
        <v>0.24968588118593599</v>
      </c>
      <c r="N65" s="91">
        <v>0.16974411847408299</v>
      </c>
      <c r="O65" s="91">
        <v>0.30291330291330198</v>
      </c>
      <c r="P65" s="91">
        <v>0.28261533761075402</v>
      </c>
      <c r="Q65" s="91">
        <v>0.47541649735879699</v>
      </c>
      <c r="R65" s="91">
        <v>0.40845010069846099</v>
      </c>
      <c r="S65" s="91">
        <v>0.29033075299085098</v>
      </c>
      <c r="T65" s="91">
        <v>0.121919285274183</v>
      </c>
      <c r="U65" s="91">
        <v>0.139919640746868</v>
      </c>
      <c r="V65" s="91">
        <v>0.34479028371932902</v>
      </c>
      <c r="W65" s="91">
        <v>0.32222358873447299</v>
      </c>
      <c r="X65" s="91">
        <v>0.243746934771947</v>
      </c>
      <c r="Y65" s="91">
        <v>0.201625190452006</v>
      </c>
      <c r="Z65" s="91">
        <v>0.34305598999061598</v>
      </c>
      <c r="AA65" s="91">
        <v>0.330193972427059</v>
      </c>
      <c r="AB65" s="91">
        <v>0.43646719075886398</v>
      </c>
      <c r="AC65" s="91">
        <v>0.40341398480933299</v>
      </c>
    </row>
    <row r="66" spans="1:29" x14ac:dyDescent="0.25">
      <c r="A66" s="173">
        <f>AVERAGE(E66:AD66)</f>
        <v>0.35888713418363721</v>
      </c>
      <c r="B66" s="142">
        <v>64</v>
      </c>
      <c r="C66" s="64">
        <v>16</v>
      </c>
      <c r="D66" s="85">
        <v>0</v>
      </c>
      <c r="E66" s="86">
        <v>0</v>
      </c>
      <c r="F66" s="87">
        <v>0.631002945570171</v>
      </c>
      <c r="G66" s="87">
        <v>0</v>
      </c>
      <c r="H66" s="87">
        <v>0.11589339872233299</v>
      </c>
      <c r="I66" s="87">
        <v>6.9787465446141297E-2</v>
      </c>
      <c r="J66" s="87">
        <v>0.35552154461973101</v>
      </c>
      <c r="K66" s="87">
        <v>0.36455177710457798</v>
      </c>
      <c r="L66" s="87">
        <v>0.13012917234019</v>
      </c>
      <c r="M66" s="87">
        <v>0.33309820346081698</v>
      </c>
      <c r="N66" s="87">
        <v>0.107039085200112</v>
      </c>
      <c r="O66" s="87">
        <v>0.34795834795834701</v>
      </c>
      <c r="P66" s="87">
        <v>0.20058050717995701</v>
      </c>
      <c r="Q66" s="87">
        <v>0.70637952052011299</v>
      </c>
      <c r="R66" s="87">
        <v>0.66906628958306502</v>
      </c>
      <c r="S66" s="87">
        <v>0.40517945109078102</v>
      </c>
      <c r="T66" s="87">
        <v>0.42667898952556899</v>
      </c>
      <c r="U66" s="87">
        <v>0.513708343181281</v>
      </c>
      <c r="V66" s="87">
        <v>0.40099326350985798</v>
      </c>
      <c r="W66" s="87">
        <v>0.46396507194686998</v>
      </c>
      <c r="X66" s="87">
        <v>0.25134870034330498</v>
      </c>
      <c r="Y66" s="87">
        <v>0.18816658202132999</v>
      </c>
      <c r="Z66" s="87">
        <v>0.64165624022521095</v>
      </c>
      <c r="AA66" s="87">
        <v>0.69874158384097396</v>
      </c>
      <c r="AB66" s="87">
        <v>0.50425156425477302</v>
      </c>
      <c r="AC66" s="165">
        <v>0.44648030694542301</v>
      </c>
    </row>
    <row r="67" spans="1:29" x14ac:dyDescent="0.25">
      <c r="A67" s="172">
        <f>AVERAGE(E67:AD67)</f>
        <v>0.21401113464349844</v>
      </c>
      <c r="B67" s="144">
        <v>65</v>
      </c>
      <c r="C67" s="67">
        <v>16</v>
      </c>
      <c r="D67" s="89">
        <v>1</v>
      </c>
      <c r="E67" s="90">
        <v>0</v>
      </c>
      <c r="F67" s="91">
        <v>0.48555546709999398</v>
      </c>
      <c r="G67" s="91">
        <v>0</v>
      </c>
      <c r="H67" s="91">
        <v>3.8265470736271498E-2</v>
      </c>
      <c r="I67" s="91">
        <v>2.42896632981374E-2</v>
      </c>
      <c r="J67" s="91">
        <v>0.25017659524370101</v>
      </c>
      <c r="K67" s="91">
        <v>0.24030379314758701</v>
      </c>
      <c r="L67" s="91">
        <v>7.2976852022227895E-2</v>
      </c>
      <c r="M67" s="91">
        <v>0.15608949630772601</v>
      </c>
      <c r="N67" s="91">
        <v>8.4731464992032907E-2</v>
      </c>
      <c r="O67" s="91">
        <v>0.19129519129519101</v>
      </c>
      <c r="P67" s="91">
        <v>9.8075160403299694E-2</v>
      </c>
      <c r="Q67" s="91">
        <v>0.48585940674522499</v>
      </c>
      <c r="R67" s="91">
        <v>0.48618074302609499</v>
      </c>
      <c r="S67" s="91">
        <v>0.31462350457424298</v>
      </c>
      <c r="T67" s="91">
        <v>0.20186383240911801</v>
      </c>
      <c r="U67" s="91">
        <v>0.222642401323564</v>
      </c>
      <c r="V67" s="91">
        <v>0.160151448099523</v>
      </c>
      <c r="W67" s="91">
        <v>0.23391956708891801</v>
      </c>
      <c r="X67" s="91">
        <v>7.4301128003923494E-2</v>
      </c>
      <c r="Y67" s="91">
        <v>8.0497714575926804E-2</v>
      </c>
      <c r="Z67" s="91">
        <v>0.43411792305286201</v>
      </c>
      <c r="AA67" s="91">
        <v>0.51719301058031397</v>
      </c>
      <c r="AB67" s="91">
        <v>0.279801058880154</v>
      </c>
      <c r="AC67" s="91">
        <v>0.21736747318142599</v>
      </c>
    </row>
    <row r="68" spans="1:29" x14ac:dyDescent="0.25">
      <c r="A68" s="173">
        <f>AVERAGE(E68:AD68)</f>
        <v>0.26110941964030099</v>
      </c>
      <c r="B68" s="142">
        <v>66</v>
      </c>
      <c r="C68" s="64">
        <v>16</v>
      </c>
      <c r="D68" s="85">
        <v>2</v>
      </c>
      <c r="E68" s="86">
        <v>0</v>
      </c>
      <c r="F68" s="87">
        <v>0.521136456230887</v>
      </c>
      <c r="G68" s="87">
        <v>0</v>
      </c>
      <c r="H68" s="87">
        <v>0.110795637865393</v>
      </c>
      <c r="I68" s="87">
        <v>7.3865953686500202E-2</v>
      </c>
      <c r="J68" s="87">
        <v>0.26941370379091101</v>
      </c>
      <c r="K68" s="87">
        <v>0.26404829969706001</v>
      </c>
      <c r="L68" s="87">
        <v>0.117359143267213</v>
      </c>
      <c r="M68" s="87">
        <v>0.25477791248760001</v>
      </c>
      <c r="N68" s="87">
        <v>9.9353266472959001E-2</v>
      </c>
      <c r="O68" s="87">
        <v>0.243945243945243</v>
      </c>
      <c r="P68" s="87">
        <v>0.14283531927894799</v>
      </c>
      <c r="Q68" s="87">
        <v>0.54725721251523696</v>
      </c>
      <c r="R68" s="87">
        <v>0.55229892445472795</v>
      </c>
      <c r="S68" s="87">
        <v>0.34178747361013301</v>
      </c>
      <c r="T68" s="87">
        <v>0.25100123228589</v>
      </c>
      <c r="U68" s="87">
        <v>0.31517371779721098</v>
      </c>
      <c r="V68" s="87">
        <v>0.30437134287259598</v>
      </c>
      <c r="W68" s="87">
        <v>0.30623539540031902</v>
      </c>
      <c r="X68" s="87">
        <v>0.13217263364394299</v>
      </c>
      <c r="Y68" s="87">
        <v>0.11223971559166999</v>
      </c>
      <c r="Z68" s="87">
        <v>0.47087112918360902</v>
      </c>
      <c r="AA68" s="87">
        <v>0.55330234049374805</v>
      </c>
      <c r="AB68" s="87">
        <v>0.31132680892026299</v>
      </c>
      <c r="AC68" s="165">
        <v>0.23216662751546399</v>
      </c>
    </row>
    <row r="69" spans="1:29" x14ac:dyDescent="0.25">
      <c r="A69" s="172">
        <f>AVERAGE(E69:AD69)</f>
        <v>0.2430621070270369</v>
      </c>
      <c r="B69" s="144">
        <v>67</v>
      </c>
      <c r="C69" s="67">
        <v>16</v>
      </c>
      <c r="D69" s="89">
        <v>3</v>
      </c>
      <c r="E69" s="90">
        <v>0</v>
      </c>
      <c r="F69" s="91">
        <v>0.50833797725026997</v>
      </c>
      <c r="G69" s="91">
        <v>0</v>
      </c>
      <c r="H69" s="91">
        <v>7.0013551009872804E-2</v>
      </c>
      <c r="I69" s="91">
        <v>5.64644038609688E-2</v>
      </c>
      <c r="J69" s="91">
        <v>0.25825288438897998</v>
      </c>
      <c r="K69" s="91">
        <v>0.257669496949268</v>
      </c>
      <c r="L69" s="91">
        <v>0.104552312957715</v>
      </c>
      <c r="M69" s="91">
        <v>0.22757632536096101</v>
      </c>
      <c r="N69" s="91">
        <v>9.3916955665948001E-2</v>
      </c>
      <c r="O69" s="91">
        <v>0.22826722826722801</v>
      </c>
      <c r="P69" s="91">
        <v>0.11701802627558799</v>
      </c>
      <c r="Q69" s="91">
        <v>0.54591629418935395</v>
      </c>
      <c r="R69" s="91">
        <v>0.53520161117538601</v>
      </c>
      <c r="S69" s="91">
        <v>0.32968332160450298</v>
      </c>
      <c r="T69" s="91">
        <v>0.24083487369069601</v>
      </c>
      <c r="U69" s="91">
        <v>0.25177263058378602</v>
      </c>
      <c r="V69" s="91">
        <v>0.23272852436445801</v>
      </c>
      <c r="W69" s="91">
        <v>0.239761406961013</v>
      </c>
      <c r="X69" s="91">
        <v>0.12800392349190701</v>
      </c>
      <c r="Y69" s="91">
        <v>0.115286947689182</v>
      </c>
      <c r="Z69" s="91">
        <v>0.45030497341257397</v>
      </c>
      <c r="AA69" s="91">
        <v>0.54504648925937804</v>
      </c>
      <c r="AB69" s="91">
        <v>0.30362586234557998</v>
      </c>
      <c r="AC69" s="91">
        <v>0.23631665492130599</v>
      </c>
    </row>
    <row r="70" spans="1:29" x14ac:dyDescent="0.25">
      <c r="A70" s="173">
        <f>AVERAGE(E70:AD70)</f>
        <v>0.32918589700965073</v>
      </c>
      <c r="B70" s="142">
        <v>68</v>
      </c>
      <c r="C70" s="64">
        <v>16</v>
      </c>
      <c r="D70" s="85">
        <v>4</v>
      </c>
      <c r="E70" s="86">
        <v>0</v>
      </c>
      <c r="F70" s="87">
        <v>0.61628446059538899</v>
      </c>
      <c r="G70" s="87">
        <v>0</v>
      </c>
      <c r="H70" s="87">
        <v>7.0142608246757401E-2</v>
      </c>
      <c r="I70" s="87">
        <v>4.9576290388362698E-2</v>
      </c>
      <c r="J70" s="87">
        <v>0.35038850953614298</v>
      </c>
      <c r="K70" s="87">
        <v>0.35106882280155299</v>
      </c>
      <c r="L70" s="87">
        <v>0.11625510617156699</v>
      </c>
      <c r="M70" s="87">
        <v>0.30159814835225301</v>
      </c>
      <c r="N70" s="87">
        <v>0.10038429093635701</v>
      </c>
      <c r="O70" s="87">
        <v>0.30537030537030502</v>
      </c>
      <c r="P70" s="87">
        <v>0.164069660861594</v>
      </c>
      <c r="Q70" s="87">
        <v>0.68374644453474198</v>
      </c>
      <c r="R70" s="87">
        <v>0.644084501006984</v>
      </c>
      <c r="S70" s="87">
        <v>0.38904996481351101</v>
      </c>
      <c r="T70" s="87">
        <v>0.40218730745532899</v>
      </c>
      <c r="U70" s="87">
        <v>0.42099976364925501</v>
      </c>
      <c r="V70" s="87">
        <v>0.283620986379505</v>
      </c>
      <c r="W70" s="87">
        <v>0.37123355060878099</v>
      </c>
      <c r="X70" s="87">
        <v>0.22118685630210799</v>
      </c>
      <c r="Y70" s="87">
        <v>0.170137125444388</v>
      </c>
      <c r="Z70" s="87">
        <v>0.60654519862370904</v>
      </c>
      <c r="AA70" s="87">
        <v>0.68515549855722901</v>
      </c>
      <c r="AB70" s="87">
        <v>0.48892988929889297</v>
      </c>
      <c r="AC70" s="165">
        <v>0.43763213530655298</v>
      </c>
    </row>
    <row r="71" spans="1:29" x14ac:dyDescent="0.25">
      <c r="A71" s="172">
        <f>AVERAGE(E71:AD71)</f>
        <v>0.3087161873084211</v>
      </c>
      <c r="B71" s="144">
        <v>69</v>
      </c>
      <c r="C71" s="67">
        <v>17</v>
      </c>
      <c r="D71" s="89">
        <v>0</v>
      </c>
      <c r="E71" s="90">
        <v>0</v>
      </c>
      <c r="F71" s="91">
        <v>0.56267414688514095</v>
      </c>
      <c r="G71" s="91">
        <v>0</v>
      </c>
      <c r="H71" s="91">
        <v>0.108149964509259</v>
      </c>
      <c r="I71" s="91">
        <v>6.3715049621606901E-2</v>
      </c>
      <c r="J71" s="91">
        <v>0.31372733694372401</v>
      </c>
      <c r="K71" s="91">
        <v>0.24896531125997301</v>
      </c>
      <c r="L71" s="91">
        <v>0.102565046185551</v>
      </c>
      <c r="M71" s="91">
        <v>0.26716631764576199</v>
      </c>
      <c r="N71" s="91">
        <v>0.105633142750023</v>
      </c>
      <c r="O71" s="91">
        <v>0.31473031473031399</v>
      </c>
      <c r="P71" s="91">
        <v>0.18820653834402601</v>
      </c>
      <c r="Q71" s="91">
        <v>0.644250304754165</v>
      </c>
      <c r="R71" s="91">
        <v>0.607233149076573</v>
      </c>
      <c r="S71" s="91">
        <v>0.40129486277269499</v>
      </c>
      <c r="T71" s="91">
        <v>0.35428219346888401</v>
      </c>
      <c r="U71" s="91">
        <v>0.32202788938785099</v>
      </c>
      <c r="V71" s="91">
        <v>0.39130648571568999</v>
      </c>
      <c r="W71" s="91">
        <v>0.41563153363669902</v>
      </c>
      <c r="X71" s="91">
        <v>0.14100049043648799</v>
      </c>
      <c r="Y71" s="91">
        <v>0.14601320467242199</v>
      </c>
      <c r="Z71" s="91">
        <v>0.59907725993118499</v>
      </c>
      <c r="AA71" s="91">
        <v>0.65778294325104203</v>
      </c>
      <c r="AB71" s="91">
        <v>0.41809722445050501</v>
      </c>
      <c r="AC71" s="91">
        <v>0.34437397228094901</v>
      </c>
    </row>
    <row r="72" spans="1:29" x14ac:dyDescent="0.25">
      <c r="A72" s="173">
        <f>AVERAGE(E72:AD72)</f>
        <v>0.19020164058158912</v>
      </c>
      <c r="B72" s="142">
        <v>70</v>
      </c>
      <c r="C72" s="64">
        <v>17</v>
      </c>
      <c r="D72" s="85">
        <v>1</v>
      </c>
      <c r="E72" s="86">
        <v>0</v>
      </c>
      <c r="F72" s="87">
        <v>0.41025845153857998</v>
      </c>
      <c r="G72" s="87">
        <v>0</v>
      </c>
      <c r="H72" s="87">
        <v>6.8722978641027194E-2</v>
      </c>
      <c r="I72" s="87">
        <v>1.2326097793084601E-2</v>
      </c>
      <c r="J72" s="87">
        <v>0.18737932658347001</v>
      </c>
      <c r="K72" s="87">
        <v>0.141272347143405</v>
      </c>
      <c r="L72" s="87">
        <v>5.2184153387553799E-2</v>
      </c>
      <c r="M72" s="87">
        <v>0.13351702854623601</v>
      </c>
      <c r="N72" s="87">
        <v>0.190833255225419</v>
      </c>
      <c r="O72" s="87">
        <v>0.19059319059318999</v>
      </c>
      <c r="P72" s="87">
        <v>8.3715245951726205E-2</v>
      </c>
      <c r="Q72" s="87">
        <v>0.43283218203982099</v>
      </c>
      <c r="R72" s="87">
        <v>0.477439259544928</v>
      </c>
      <c r="S72" s="87">
        <v>0.29894440534834599</v>
      </c>
      <c r="T72" s="87">
        <v>0.121072088724584</v>
      </c>
      <c r="U72" s="87">
        <v>0.14222406050579001</v>
      </c>
      <c r="V72" s="87">
        <v>0.114569503859959</v>
      </c>
      <c r="W72" s="87">
        <v>0.17814536957323801</v>
      </c>
      <c r="X72" s="87">
        <v>0.14149092692496301</v>
      </c>
      <c r="Y72" s="87">
        <v>3.09801929913661E-2</v>
      </c>
      <c r="Z72" s="87">
        <v>0.35842195808570498</v>
      </c>
      <c r="AA72" s="87">
        <v>0.457318050657261</v>
      </c>
      <c r="AB72" s="87">
        <v>0.26183218353922599</v>
      </c>
      <c r="AC72" s="165">
        <v>0.26896875734085002</v>
      </c>
    </row>
    <row r="73" spans="1:29" x14ac:dyDescent="0.25">
      <c r="A73" s="172">
        <f>AVERAGE(E73:AD73)</f>
        <v>0.22486768576329272</v>
      </c>
      <c r="B73" s="144">
        <v>71</v>
      </c>
      <c r="C73" s="67">
        <v>17</v>
      </c>
      <c r="D73" s="89">
        <v>2</v>
      </c>
      <c r="E73" s="90">
        <v>0</v>
      </c>
      <c r="F73" s="91">
        <v>0.49486047175952103</v>
      </c>
      <c r="G73" s="91">
        <v>0</v>
      </c>
      <c r="H73" s="91">
        <v>4.5040975672710801E-2</v>
      </c>
      <c r="I73" s="91">
        <v>2.9682331082612E-2</v>
      </c>
      <c r="J73" s="91">
        <v>0.259901106663527</v>
      </c>
      <c r="K73" s="91">
        <v>0.254874770661774</v>
      </c>
      <c r="L73" s="91">
        <v>6.2157288484892999E-2</v>
      </c>
      <c r="M73" s="91">
        <v>0.17008707153091501</v>
      </c>
      <c r="N73" s="91">
        <v>9.0167775799043906E-2</v>
      </c>
      <c r="O73" s="91">
        <v>0.19983619983619899</v>
      </c>
      <c r="P73" s="91">
        <v>0.100519401161014</v>
      </c>
      <c r="Q73" s="91">
        <v>0.48155221454693198</v>
      </c>
      <c r="R73" s="91">
        <v>0.49582208510091202</v>
      </c>
      <c r="S73" s="91">
        <v>0.32827586206896497</v>
      </c>
      <c r="T73" s="91">
        <v>0.22181146025878001</v>
      </c>
      <c r="U73" s="91">
        <v>0.27588040652328</v>
      </c>
      <c r="V73" s="91">
        <v>0.19358804150071299</v>
      </c>
      <c r="W73" s="91">
        <v>0.26196039847497199</v>
      </c>
      <c r="X73" s="91">
        <v>8.0431584109857707E-2</v>
      </c>
      <c r="Y73" s="91">
        <v>9.9542915185373199E-2</v>
      </c>
      <c r="Z73" s="91">
        <v>0.45628714419768501</v>
      </c>
      <c r="AA73" s="91">
        <v>0.522883937159345</v>
      </c>
      <c r="AB73" s="91">
        <v>0.27923953152574998</v>
      </c>
      <c r="AC73" s="91">
        <v>0.21728917077754201</v>
      </c>
    </row>
    <row r="74" spans="1:29" x14ac:dyDescent="0.25">
      <c r="A74" s="173">
        <f>AVERAGE(E74:AD74)</f>
        <v>0.20869475045731573</v>
      </c>
      <c r="B74" s="142">
        <v>72</v>
      </c>
      <c r="C74" s="64">
        <v>17</v>
      </c>
      <c r="D74" s="85">
        <v>3</v>
      </c>
      <c r="E74" s="86">
        <v>0</v>
      </c>
      <c r="F74" s="87">
        <v>0.41605125011121902</v>
      </c>
      <c r="G74" s="87">
        <v>0</v>
      </c>
      <c r="H74" s="87">
        <v>8.3500032264309201E-2</v>
      </c>
      <c r="I74" s="87">
        <v>4.3730457243848199E-2</v>
      </c>
      <c r="J74" s="87">
        <v>0.17132093242288601</v>
      </c>
      <c r="K74" s="87">
        <v>0.15496863933097199</v>
      </c>
      <c r="L74" s="87">
        <v>4.5486328340632202E-2</v>
      </c>
      <c r="M74" s="87">
        <v>0.17423123553400199</v>
      </c>
      <c r="N74" s="87">
        <v>0.103946011809916</v>
      </c>
      <c r="O74" s="87">
        <v>0.202293202293202</v>
      </c>
      <c r="P74" s="87">
        <v>9.6394744882370903E-2</v>
      </c>
      <c r="Q74" s="87">
        <v>0.49130434782608601</v>
      </c>
      <c r="R74" s="87">
        <v>0.50872005827655598</v>
      </c>
      <c r="S74" s="87">
        <v>0.31642505277973199</v>
      </c>
      <c r="T74" s="87">
        <v>0.19647258163893999</v>
      </c>
      <c r="U74" s="87">
        <v>0.17939021507917699</v>
      </c>
      <c r="V74" s="87">
        <v>0.27939224074347202</v>
      </c>
      <c r="W74" s="87">
        <v>0.24406592055097701</v>
      </c>
      <c r="X74" s="87">
        <v>8.6807258460029402E-2</v>
      </c>
      <c r="Y74" s="87">
        <v>6.0436769933976599E-2</v>
      </c>
      <c r="Z74" s="87">
        <v>0.39048326556146301</v>
      </c>
      <c r="AA74" s="87">
        <v>0.49106284065405498</v>
      </c>
      <c r="AB74" s="87">
        <v>0.227498796727097</v>
      </c>
      <c r="AC74" s="165">
        <v>0.25338657896797401</v>
      </c>
    </row>
    <row r="75" spans="1:29" x14ac:dyDescent="0.25">
      <c r="A75" s="172">
        <f>AVERAGE(E75:AD75)</f>
        <v>0.18047166106061874</v>
      </c>
      <c r="B75" s="144">
        <v>73</v>
      </c>
      <c r="C75" s="67">
        <v>17</v>
      </c>
      <c r="D75" s="89">
        <v>4</v>
      </c>
      <c r="E75" s="90">
        <v>0</v>
      </c>
      <c r="F75" s="91">
        <v>0.39279576287457602</v>
      </c>
      <c r="G75" s="91">
        <v>0</v>
      </c>
      <c r="H75" s="91">
        <v>4.5750790475575898E-2</v>
      </c>
      <c r="I75" s="91">
        <v>5.4379843204785403E-3</v>
      </c>
      <c r="J75" s="91">
        <v>0.177278078643748</v>
      </c>
      <c r="K75" s="91">
        <v>0.13111746383922801</v>
      </c>
      <c r="L75" s="91">
        <v>3.2937106686784602E-2</v>
      </c>
      <c r="M75" s="91">
        <v>0.112619861126419</v>
      </c>
      <c r="N75" s="91">
        <v>0.21051644952666601</v>
      </c>
      <c r="O75" s="91">
        <v>0.18462618462618399</v>
      </c>
      <c r="P75" s="91">
        <v>5.6217537427436598E-2</v>
      </c>
      <c r="Q75" s="91">
        <v>0.42620885818772802</v>
      </c>
      <c r="R75" s="91">
        <v>0.44178771907271702</v>
      </c>
      <c r="S75" s="91">
        <v>0.28957072484166002</v>
      </c>
      <c r="T75" s="91">
        <v>0.15434380776340101</v>
      </c>
      <c r="U75" s="91">
        <v>0.13885606239659601</v>
      </c>
      <c r="V75" s="91">
        <v>0.106161184048778</v>
      </c>
      <c r="W75" s="91">
        <v>0.1654163079572</v>
      </c>
      <c r="X75" s="91">
        <v>0.106179499754781</v>
      </c>
      <c r="Y75" s="91">
        <v>3.8852209243270597E-2</v>
      </c>
      <c r="Z75" s="91">
        <v>0.385048482952768</v>
      </c>
      <c r="AA75" s="91">
        <v>0.42557710804745102</v>
      </c>
      <c r="AB75" s="91">
        <v>0.24410396277875801</v>
      </c>
      <c r="AC75" s="91">
        <v>0.24038837992326301</v>
      </c>
    </row>
    <row r="76" spans="1:29" x14ac:dyDescent="0.25">
      <c r="A76" s="173">
        <f>AVERAGE(E76:AD76)</f>
        <v>0.442808718774307</v>
      </c>
      <c r="B76" s="142">
        <v>74</v>
      </c>
      <c r="C76" s="64">
        <v>18</v>
      </c>
      <c r="D76" s="85">
        <v>0</v>
      </c>
      <c r="E76" s="86">
        <v>0</v>
      </c>
      <c r="F76" s="87">
        <v>0.62648859001315904</v>
      </c>
      <c r="G76" s="87">
        <v>0</v>
      </c>
      <c r="H76" s="87">
        <v>0.62115248112537902</v>
      </c>
      <c r="I76" s="87">
        <v>0.39080980649839098</v>
      </c>
      <c r="J76" s="87">
        <v>0.45420296680009398</v>
      </c>
      <c r="K76" s="87">
        <v>0.45707641763024198</v>
      </c>
      <c r="L76" s="87">
        <v>0.54918485261104699</v>
      </c>
      <c r="M76" s="87">
        <v>0.59464344759175503</v>
      </c>
      <c r="N76" s="87">
        <v>0.12653482050801301</v>
      </c>
      <c r="O76" s="87">
        <v>0.47349947349947302</v>
      </c>
      <c r="P76" s="87">
        <v>0.21341277115795901</v>
      </c>
      <c r="Q76" s="87">
        <v>0.60930516050385997</v>
      </c>
      <c r="R76" s="87">
        <v>0.53228778334833005</v>
      </c>
      <c r="S76" s="87">
        <v>0.49849401829697398</v>
      </c>
      <c r="T76" s="87">
        <v>0.672365988909427</v>
      </c>
      <c r="U76" s="87">
        <v>0.55814228314819103</v>
      </c>
      <c r="V76" s="87">
        <v>0.75551949648423999</v>
      </c>
      <c r="W76" s="87">
        <v>0.46328864838273198</v>
      </c>
      <c r="X76" s="87">
        <v>0.227807748896517</v>
      </c>
      <c r="Y76" s="87">
        <v>5.3072625698324001E-2</v>
      </c>
      <c r="Z76" s="87">
        <v>0.73479042852674303</v>
      </c>
      <c r="AA76" s="87">
        <v>0.74390830394357099</v>
      </c>
      <c r="AB76" s="87">
        <v>0.34894914166532898</v>
      </c>
      <c r="AC76" s="165">
        <v>0.36528071411792301</v>
      </c>
    </row>
    <row r="77" spans="1:29" x14ac:dyDescent="0.25">
      <c r="A77" s="172">
        <f>AVERAGE(E77:AD77)</f>
        <v>0.42839537041357012</v>
      </c>
      <c r="B77" s="144">
        <v>75</v>
      </c>
      <c r="C77" s="67">
        <v>18</v>
      </c>
      <c r="D77" s="89">
        <v>1</v>
      </c>
      <c r="E77" s="90">
        <v>0</v>
      </c>
      <c r="F77" s="91">
        <v>0.60986414786855903</v>
      </c>
      <c r="G77" s="91">
        <v>0</v>
      </c>
      <c r="H77" s="91">
        <v>0.53707169129508903</v>
      </c>
      <c r="I77" s="91">
        <v>0.28014682557665199</v>
      </c>
      <c r="J77" s="91">
        <v>0.43202260419119298</v>
      </c>
      <c r="K77" s="91">
        <v>0.38368818534795401</v>
      </c>
      <c r="L77" s="91">
        <v>0.41287307253523697</v>
      </c>
      <c r="M77" s="91">
        <v>0.50197288658657502</v>
      </c>
      <c r="N77" s="91">
        <v>0.18071046958477799</v>
      </c>
      <c r="O77" s="91">
        <v>0.46846846846846801</v>
      </c>
      <c r="P77" s="91">
        <v>0.213260006110601</v>
      </c>
      <c r="Q77" s="91">
        <v>0.64490044697277504</v>
      </c>
      <c r="R77" s="91">
        <v>0.56408278699061498</v>
      </c>
      <c r="S77" s="91">
        <v>0.46519352568613598</v>
      </c>
      <c r="T77" s="91">
        <v>0.69046518792359801</v>
      </c>
      <c r="U77" s="91">
        <v>0.55642874025053102</v>
      </c>
      <c r="V77" s="91">
        <v>0.71647735654226197</v>
      </c>
      <c r="W77" s="91">
        <v>0.40800639527733301</v>
      </c>
      <c r="X77" s="91">
        <v>0.26385483079941102</v>
      </c>
      <c r="Y77" s="91">
        <v>9.4972067039106101E-2</v>
      </c>
      <c r="Z77" s="91">
        <v>0.74773224898342106</v>
      </c>
      <c r="AA77" s="91">
        <v>0.74623276691247198</v>
      </c>
      <c r="AB77" s="91">
        <v>0.38272100112305402</v>
      </c>
      <c r="AC77" s="91">
        <v>0.40873854827343198</v>
      </c>
    </row>
    <row r="78" spans="1:29" x14ac:dyDescent="0.25">
      <c r="A78" s="173">
        <f>AVERAGE(E78:AD78)</f>
        <v>0.45156132787487818</v>
      </c>
      <c r="B78" s="142">
        <v>76</v>
      </c>
      <c r="C78" s="64">
        <v>18</v>
      </c>
      <c r="D78" s="85">
        <v>2</v>
      </c>
      <c r="E78" s="86">
        <v>0</v>
      </c>
      <c r="F78" s="87">
        <v>0.66578315171325397</v>
      </c>
      <c r="G78" s="87">
        <v>0</v>
      </c>
      <c r="H78" s="87">
        <v>0.60631089888365397</v>
      </c>
      <c r="I78" s="87">
        <v>0.29859065573027599</v>
      </c>
      <c r="J78" s="87">
        <v>0.53287026136096005</v>
      </c>
      <c r="K78" s="87">
        <v>0.51600034134061501</v>
      </c>
      <c r="L78" s="87">
        <v>0.50237367975563896</v>
      </c>
      <c r="M78" s="87">
        <v>0.57910283258018203</v>
      </c>
      <c r="N78" s="87">
        <v>0.20348673727621999</v>
      </c>
      <c r="O78" s="87">
        <v>0.48402948402948398</v>
      </c>
      <c r="P78" s="87">
        <v>0.21402383134738701</v>
      </c>
      <c r="Q78" s="87">
        <v>0.61434376269808999</v>
      </c>
      <c r="R78" s="87">
        <v>0.51686163602862401</v>
      </c>
      <c r="S78" s="87">
        <v>0.55524278676988004</v>
      </c>
      <c r="T78" s="87">
        <v>0.68884781269254403</v>
      </c>
      <c r="U78" s="87">
        <v>0.57267785393523896</v>
      </c>
      <c r="V78" s="87">
        <v>0.75242169444854201</v>
      </c>
      <c r="W78" s="87">
        <v>0.379289140327143</v>
      </c>
      <c r="X78" s="87">
        <v>0.19960765080921999</v>
      </c>
      <c r="Y78" s="87">
        <v>9.92889791772473E-2</v>
      </c>
      <c r="Z78" s="87">
        <v>0.74835783547075296</v>
      </c>
      <c r="AA78" s="87">
        <v>0.75300577108047395</v>
      </c>
      <c r="AB78" s="87">
        <v>0.40662602278196602</v>
      </c>
      <c r="AC78" s="165">
        <v>0.39989037663456201</v>
      </c>
    </row>
    <row r="79" spans="1:29" x14ac:dyDescent="0.25">
      <c r="A79" s="172">
        <f>AVERAGE(E79:AD79)</f>
        <v>0.22156699928936543</v>
      </c>
      <c r="B79" s="144">
        <v>77</v>
      </c>
      <c r="C79" s="67">
        <v>18</v>
      </c>
      <c r="D79" s="89">
        <v>3</v>
      </c>
      <c r="E79" s="90">
        <v>0</v>
      </c>
      <c r="F79" s="91">
        <v>0.35334198116520898</v>
      </c>
      <c r="G79" s="91">
        <v>0</v>
      </c>
      <c r="H79" s="91">
        <v>0.22197844744143999</v>
      </c>
      <c r="I79" s="91">
        <v>1.20995151130647E-2</v>
      </c>
      <c r="J79" s="91">
        <v>0.249328938073934</v>
      </c>
      <c r="K79" s="91">
        <v>0.245999914664846</v>
      </c>
      <c r="L79" s="91">
        <v>0.139476686416663</v>
      </c>
      <c r="M79" s="91">
        <v>0.26441088945222002</v>
      </c>
      <c r="N79" s="91">
        <v>7.4140031868028797E-2</v>
      </c>
      <c r="O79" s="91">
        <v>0.38235638235638197</v>
      </c>
      <c r="P79" s="91">
        <v>0.128780934922089</v>
      </c>
      <c r="Q79" s="91">
        <v>0.44335635920357502</v>
      </c>
      <c r="R79" s="91">
        <v>0.24394737969747601</v>
      </c>
      <c r="S79" s="91">
        <v>0.33511611541168101</v>
      </c>
      <c r="T79" s="91">
        <v>0.185767097966728</v>
      </c>
      <c r="U79" s="91">
        <v>0.20450248168281701</v>
      </c>
      <c r="V79" s="91">
        <v>0.34498696956286501</v>
      </c>
      <c r="W79" s="91">
        <v>3.8064198745541698E-2</v>
      </c>
      <c r="X79" s="91">
        <v>0.12040215792054899</v>
      </c>
      <c r="Y79" s="91">
        <v>8.1767394616556605E-2</v>
      </c>
      <c r="Z79" s="91">
        <v>0.52236471692211395</v>
      </c>
      <c r="AA79" s="91">
        <v>0.51290477717216998</v>
      </c>
      <c r="AB79" s="91">
        <v>0.228381196855446</v>
      </c>
      <c r="AC79" s="91">
        <v>0.20570041500274</v>
      </c>
    </row>
    <row r="80" spans="1:29" x14ac:dyDescent="0.25">
      <c r="A80" s="173">
        <f>AVERAGE(E80:AD80)</f>
        <v>0.47814651946206971</v>
      </c>
      <c r="B80" s="142">
        <v>78</v>
      </c>
      <c r="C80" s="64">
        <v>18</v>
      </c>
      <c r="D80" s="85">
        <v>4</v>
      </c>
      <c r="E80" s="86">
        <v>0</v>
      </c>
      <c r="F80" s="87">
        <v>0.68230925208742099</v>
      </c>
      <c r="G80" s="87">
        <v>0</v>
      </c>
      <c r="H80" s="87">
        <v>0.58249983867845301</v>
      </c>
      <c r="I80" s="87">
        <v>0.30801649521910501</v>
      </c>
      <c r="J80" s="87">
        <v>0.55825288438898002</v>
      </c>
      <c r="K80" s="87">
        <v>0.53889149635192202</v>
      </c>
      <c r="L80" s="87">
        <v>0.42729915725168299</v>
      </c>
      <c r="M80" s="87">
        <v>0.52902016973437604</v>
      </c>
      <c r="N80" s="87">
        <v>0.243321773362077</v>
      </c>
      <c r="O80" s="87">
        <v>0.56511056511056501</v>
      </c>
      <c r="P80" s="87">
        <v>0.272532844485181</v>
      </c>
      <c r="Q80" s="87">
        <v>0.66436407964242095</v>
      </c>
      <c r="R80" s="87">
        <v>0.57938038308265805</v>
      </c>
      <c r="S80" s="87">
        <v>0.58547501759324405</v>
      </c>
      <c r="T80" s="87">
        <v>0.75546826863832395</v>
      </c>
      <c r="U80" s="87">
        <v>0.63312455684235402</v>
      </c>
      <c r="V80" s="87">
        <v>0.72906525052859295</v>
      </c>
      <c r="W80" s="87">
        <v>0.38795966055835601</v>
      </c>
      <c r="X80" s="87">
        <v>0.24080431584109799</v>
      </c>
      <c r="Y80" s="87">
        <v>0.13331640426612401</v>
      </c>
      <c r="Z80" s="87">
        <v>0.76939318110728805</v>
      </c>
      <c r="AA80" s="87">
        <v>0.76691247194613599</v>
      </c>
      <c r="AB80" s="87">
        <v>0.47416974169741699</v>
      </c>
      <c r="AC80" s="165">
        <v>0.52697517813796801</v>
      </c>
    </row>
    <row r="81" spans="1:29" x14ac:dyDescent="0.25">
      <c r="A81" s="172">
        <f>AVERAGE(E81:AD81)</f>
        <v>0.12166839643792501</v>
      </c>
      <c r="B81" s="144">
        <v>79</v>
      </c>
      <c r="C81" s="67">
        <v>19</v>
      </c>
      <c r="D81" s="89">
        <v>0</v>
      </c>
      <c r="E81" s="90">
        <v>0</v>
      </c>
      <c r="F81" s="91">
        <v>0.147732753897378</v>
      </c>
      <c r="G81" s="91">
        <v>0</v>
      </c>
      <c r="H81" s="91">
        <v>0</v>
      </c>
      <c r="I81" s="91">
        <v>0</v>
      </c>
      <c r="J81" s="91">
        <v>3.4259477278078598E-2</v>
      </c>
      <c r="K81" s="91">
        <v>3.75901352562188E-2</v>
      </c>
      <c r="L81" s="91">
        <v>1.25492216538475E-2</v>
      </c>
      <c r="M81" s="91">
        <v>0.15672875564862701</v>
      </c>
      <c r="N81" s="91">
        <v>0</v>
      </c>
      <c r="O81" s="91">
        <v>0.349947349947349</v>
      </c>
      <c r="P81" s="91">
        <v>0.36006721662083702</v>
      </c>
      <c r="Q81" s="91">
        <v>0.37452255180820798</v>
      </c>
      <c r="R81" s="91">
        <v>0.38321120966705202</v>
      </c>
      <c r="S81" s="91">
        <v>1.68332160450387E-2</v>
      </c>
      <c r="T81" s="91">
        <v>0.10520640788662899</v>
      </c>
      <c r="U81" s="91">
        <v>0.12721578822973201</v>
      </c>
      <c r="V81" s="91">
        <v>5.6694694399370603E-2</v>
      </c>
      <c r="W81" s="91">
        <v>0.239576927807157</v>
      </c>
      <c r="X81" s="91">
        <v>0</v>
      </c>
      <c r="Y81" s="91">
        <v>0</v>
      </c>
      <c r="Z81" s="91">
        <v>0.152095714732561</v>
      </c>
      <c r="AA81" s="91">
        <v>0.19289034947098399</v>
      </c>
      <c r="AB81" s="91">
        <v>0.220279159313332</v>
      </c>
      <c r="AC81" s="91">
        <v>7.4308981285725398E-2</v>
      </c>
    </row>
    <row r="82" spans="1:29" x14ac:dyDescent="0.25">
      <c r="A82" s="173">
        <f>AVERAGE(E82:AD82)</f>
        <v>7.8365431140495226E-2</v>
      </c>
      <c r="B82" s="142">
        <v>80</v>
      </c>
      <c r="C82" s="64">
        <v>19</v>
      </c>
      <c r="D82" s="85">
        <v>1</v>
      </c>
      <c r="E82" s="86">
        <v>0</v>
      </c>
      <c r="F82" s="87">
        <v>0.10056148467975699</v>
      </c>
      <c r="G82" s="87">
        <v>0</v>
      </c>
      <c r="H82" s="87">
        <v>0</v>
      </c>
      <c r="I82" s="87">
        <v>0</v>
      </c>
      <c r="J82" s="87">
        <v>1.8389451377442901E-2</v>
      </c>
      <c r="K82" s="87">
        <v>3.2470026027221897E-2</v>
      </c>
      <c r="L82" s="87">
        <v>0</v>
      </c>
      <c r="M82" s="87">
        <v>4.1133032073184098E-2</v>
      </c>
      <c r="N82" s="87">
        <v>0</v>
      </c>
      <c r="O82" s="87">
        <v>0.15525915525915501</v>
      </c>
      <c r="P82" s="87">
        <v>0.13046135044301799</v>
      </c>
      <c r="Q82" s="87">
        <v>0.34299065420560698</v>
      </c>
      <c r="R82" s="87">
        <v>0.32142091956978103</v>
      </c>
      <c r="S82" s="87">
        <v>2.9500351864883801E-2</v>
      </c>
      <c r="T82" s="87">
        <v>6.4617991373998707E-2</v>
      </c>
      <c r="U82" s="87">
        <v>0.17241786811628401</v>
      </c>
      <c r="V82" s="87">
        <v>6.6381472193538802E-3</v>
      </c>
      <c r="W82" s="87">
        <v>7.0717008977985397E-3</v>
      </c>
      <c r="X82" s="87">
        <v>0</v>
      </c>
      <c r="Y82" s="87">
        <v>0</v>
      </c>
      <c r="Z82" s="87">
        <v>0.13340631842352199</v>
      </c>
      <c r="AA82" s="87">
        <v>0.18371272843860201</v>
      </c>
      <c r="AB82" s="87">
        <v>0.130916091769613</v>
      </c>
      <c r="AC82" s="165">
        <v>8.8168506773157906E-2</v>
      </c>
    </row>
    <row r="83" spans="1:29" x14ac:dyDescent="0.25">
      <c r="A83" s="172">
        <f>AVERAGE(E83:AD83)</f>
        <v>9.4390476769746864E-2</v>
      </c>
      <c r="B83" s="144">
        <v>81</v>
      </c>
      <c r="C83" s="67">
        <v>19</v>
      </c>
      <c r="D83" s="89">
        <v>2</v>
      </c>
      <c r="E83" s="90">
        <v>0</v>
      </c>
      <c r="F83" s="91">
        <v>0.118871785746062</v>
      </c>
      <c r="G83" s="91">
        <v>0</v>
      </c>
      <c r="H83" s="91">
        <v>0</v>
      </c>
      <c r="I83" s="91">
        <v>0</v>
      </c>
      <c r="J83" s="91">
        <v>1.5352013185778101E-2</v>
      </c>
      <c r="K83" s="91">
        <v>3.1638008277509899E-2</v>
      </c>
      <c r="L83" s="91">
        <v>0</v>
      </c>
      <c r="M83" s="91">
        <v>0.14956464234542</v>
      </c>
      <c r="N83" s="91">
        <v>0</v>
      </c>
      <c r="O83" s="91">
        <v>0.22487422487422401</v>
      </c>
      <c r="P83" s="91">
        <v>0.25771463489153601</v>
      </c>
      <c r="Q83" s="91">
        <v>0.34644453474197401</v>
      </c>
      <c r="R83" s="91">
        <v>0.32553455885503702</v>
      </c>
      <c r="S83" s="91">
        <v>1.6495425756509498E-2</v>
      </c>
      <c r="T83" s="91">
        <v>7.9713493530499002E-2</v>
      </c>
      <c r="U83" s="91">
        <v>0.13170645237532499</v>
      </c>
      <c r="V83" s="91">
        <v>4.2238284899444298E-2</v>
      </c>
      <c r="W83" s="91">
        <v>0.13614561554544299</v>
      </c>
      <c r="X83" s="91">
        <v>0</v>
      </c>
      <c r="Y83" s="91">
        <v>0</v>
      </c>
      <c r="Z83" s="91">
        <v>0.10939943697216099</v>
      </c>
      <c r="AA83" s="91">
        <v>0.16599871753767201</v>
      </c>
      <c r="AB83" s="91">
        <v>0.14840365794962199</v>
      </c>
      <c r="AC83" s="91">
        <v>5.9666431759454998E-2</v>
      </c>
    </row>
    <row r="84" spans="1:29" x14ac:dyDescent="0.25">
      <c r="A84" s="173">
        <f>AVERAGE(E84:AD84)</f>
        <v>0.35161004615703256</v>
      </c>
      <c r="B84" s="142">
        <v>82</v>
      </c>
      <c r="C84" s="64">
        <v>20</v>
      </c>
      <c r="D84" s="85">
        <v>0</v>
      </c>
      <c r="E84" s="86">
        <v>0</v>
      </c>
      <c r="F84" s="87">
        <v>0.55124308680768497</v>
      </c>
      <c r="G84" s="87">
        <v>0</v>
      </c>
      <c r="H84" s="87">
        <v>0.42253339356004299</v>
      </c>
      <c r="I84" s="87">
        <v>0.35963202972764702</v>
      </c>
      <c r="J84" s="87">
        <v>0.13823875676948399</v>
      </c>
      <c r="K84" s="87">
        <v>0.21675129069420099</v>
      </c>
      <c r="L84" s="87">
        <v>0.48434107386008102</v>
      </c>
      <c r="M84" s="87">
        <v>0.53056320952275904</v>
      </c>
      <c r="N84" s="87">
        <v>0.29524791451869897</v>
      </c>
      <c r="O84" s="87">
        <v>0.52685152685152603</v>
      </c>
      <c r="P84" s="87">
        <v>0.42407577146348902</v>
      </c>
      <c r="Q84" s="87">
        <v>0.419585534335635</v>
      </c>
      <c r="R84" s="87">
        <v>0.29215409007156001</v>
      </c>
      <c r="S84" s="87">
        <v>0.40799437016185702</v>
      </c>
      <c r="T84" s="87">
        <v>0.17583179297597001</v>
      </c>
      <c r="U84" s="87">
        <v>0.31133301819900699</v>
      </c>
      <c r="V84" s="87">
        <v>0.526921374834046</v>
      </c>
      <c r="W84" s="87">
        <v>0.32376091501660298</v>
      </c>
      <c r="X84" s="87">
        <v>6.2040215792054897E-2</v>
      </c>
      <c r="Y84" s="87">
        <v>0.13737938039614001</v>
      </c>
      <c r="Z84" s="87">
        <v>0.46015796058805097</v>
      </c>
      <c r="AA84" s="87">
        <v>0.57105642834241699</v>
      </c>
      <c r="AB84" s="87">
        <v>0.59120808599390295</v>
      </c>
      <c r="AC84" s="165">
        <v>0.56134993344295603</v>
      </c>
    </row>
    <row r="85" spans="1:29" x14ac:dyDescent="0.25">
      <c r="A85" s="172">
        <f>AVERAGE(E85:AD85)</f>
        <v>0.29314768719456391</v>
      </c>
      <c r="B85" s="144">
        <v>83</v>
      </c>
      <c r="C85" s="67">
        <v>20</v>
      </c>
      <c r="D85" s="89">
        <v>1</v>
      </c>
      <c r="E85" s="90">
        <v>0</v>
      </c>
      <c r="F85" s="91">
        <v>0.45743908663909899</v>
      </c>
      <c r="G85" s="91">
        <v>0</v>
      </c>
      <c r="H85" s="91">
        <v>8.6726463186423103E-2</v>
      </c>
      <c r="I85" s="91">
        <v>0.188335523632573</v>
      </c>
      <c r="J85" s="91">
        <v>0.209277136802448</v>
      </c>
      <c r="K85" s="91">
        <v>0.17828647011136201</v>
      </c>
      <c r="L85" s="91">
        <v>0.17145696095388799</v>
      </c>
      <c r="M85" s="91">
        <v>0.272721260883941</v>
      </c>
      <c r="N85" s="91">
        <v>0.31080701096635099</v>
      </c>
      <c r="O85" s="91">
        <v>0.45641745641745601</v>
      </c>
      <c r="P85" s="91">
        <v>0.33455545371218998</v>
      </c>
      <c r="Q85" s="91">
        <v>0.39589597724502201</v>
      </c>
      <c r="R85" s="91">
        <v>0.167630800874148</v>
      </c>
      <c r="S85" s="91">
        <v>0.415622800844475</v>
      </c>
      <c r="T85" s="91">
        <v>0.11568083795440499</v>
      </c>
      <c r="U85" s="91">
        <v>0.178208461356653</v>
      </c>
      <c r="V85" s="91">
        <v>0.32045041058169799</v>
      </c>
      <c r="W85" s="91">
        <v>0.23238224080678799</v>
      </c>
      <c r="X85" s="91">
        <v>0.15473271211378101</v>
      </c>
      <c r="Y85" s="91">
        <v>0.31310309801929898</v>
      </c>
      <c r="Z85" s="91">
        <v>0.51384110103221703</v>
      </c>
      <c r="AA85" s="91">
        <v>0.53009778775248395</v>
      </c>
      <c r="AB85" s="91">
        <v>0.65859136852237998</v>
      </c>
      <c r="AC85" s="91">
        <v>0.66643175945501498</v>
      </c>
    </row>
    <row r="86" spans="1:29" x14ac:dyDescent="0.25">
      <c r="A86" s="173">
        <f>AVERAGE(E86:AD86)</f>
        <v>0.29410470268282007</v>
      </c>
      <c r="B86" s="142">
        <v>84</v>
      </c>
      <c r="C86" s="64">
        <v>20</v>
      </c>
      <c r="D86" s="85">
        <v>2</v>
      </c>
      <c r="E86" s="86">
        <v>0</v>
      </c>
      <c r="F86" s="87">
        <v>0.46236085810219102</v>
      </c>
      <c r="G86" s="87">
        <v>0</v>
      </c>
      <c r="H86" s="87">
        <v>8.6726463186423103E-2</v>
      </c>
      <c r="I86" s="87">
        <v>0.188335523632573</v>
      </c>
      <c r="J86" s="87">
        <v>0.21240875912408699</v>
      </c>
      <c r="K86" s="87">
        <v>0.17858514314971999</v>
      </c>
      <c r="L86" s="87">
        <v>0.174474662348654</v>
      </c>
      <c r="M86" s="87">
        <v>0.26857709688085502</v>
      </c>
      <c r="N86" s="87">
        <v>0.31558721529665301</v>
      </c>
      <c r="O86" s="87">
        <v>0.45641745641745601</v>
      </c>
      <c r="P86" s="87">
        <v>0.33440268866483303</v>
      </c>
      <c r="Q86" s="87">
        <v>0.39666802112962202</v>
      </c>
      <c r="R86" s="87">
        <v>0.167630800874148</v>
      </c>
      <c r="S86" s="87">
        <v>0.415622800844475</v>
      </c>
      <c r="T86" s="87">
        <v>0.11945471349353</v>
      </c>
      <c r="U86" s="87">
        <v>0.178208461356653</v>
      </c>
      <c r="V86" s="87">
        <v>0.326400157348674</v>
      </c>
      <c r="W86" s="87">
        <v>0.23238224080678799</v>
      </c>
      <c r="X86" s="87">
        <v>0.15473271211378101</v>
      </c>
      <c r="Y86" s="87">
        <v>0.31310309801929898</v>
      </c>
      <c r="Z86" s="87">
        <v>0.51489677822959001</v>
      </c>
      <c r="AA86" s="87">
        <v>0.53061878807310003</v>
      </c>
      <c r="AB86" s="87">
        <v>0.65859136852237998</v>
      </c>
      <c r="AC86" s="165">
        <v>0.66643175945501498</v>
      </c>
    </row>
    <row r="87" spans="1:29" x14ac:dyDescent="0.25">
      <c r="A87" s="172">
        <f>AVERAGE(E87:AD87)</f>
        <v>0.30974747293186644</v>
      </c>
      <c r="B87" s="144">
        <v>85</v>
      </c>
      <c r="C87" s="67">
        <v>20</v>
      </c>
      <c r="D87" s="89">
        <v>3</v>
      </c>
      <c r="E87" s="90">
        <v>0</v>
      </c>
      <c r="F87" s="91">
        <v>0.545454971176495</v>
      </c>
      <c r="G87" s="91">
        <v>0</v>
      </c>
      <c r="H87" s="91">
        <v>0.29902561786152099</v>
      </c>
      <c r="I87" s="91">
        <v>0.21212670503466699</v>
      </c>
      <c r="J87" s="91">
        <v>0.13823875676948399</v>
      </c>
      <c r="K87" s="91">
        <v>0.215833937790672</v>
      </c>
      <c r="L87" s="91">
        <v>0.28808007949066999</v>
      </c>
      <c r="M87" s="91">
        <v>0.38265182409346399</v>
      </c>
      <c r="N87" s="91">
        <v>0.27940762958102899</v>
      </c>
      <c r="O87" s="91">
        <v>0.52825552825552802</v>
      </c>
      <c r="P87" s="91">
        <v>0.41934005499541699</v>
      </c>
      <c r="Q87" s="91">
        <v>0.40792360828931301</v>
      </c>
      <c r="R87" s="91">
        <v>0.28491237091314198</v>
      </c>
      <c r="S87" s="91">
        <v>0.44177339901477802</v>
      </c>
      <c r="T87" s="91">
        <v>7.6786814540973497E-2</v>
      </c>
      <c r="U87" s="91">
        <v>0.100626329472937</v>
      </c>
      <c r="V87" s="91">
        <v>0.44141220435659101</v>
      </c>
      <c r="W87" s="91">
        <v>0.29633501414340102</v>
      </c>
      <c r="X87" s="91">
        <v>6.2040215792054897E-2</v>
      </c>
      <c r="Y87" s="91">
        <v>0.13737938039614001</v>
      </c>
      <c r="Z87" s="91">
        <v>0.46011886143259301</v>
      </c>
      <c r="AA87" s="91">
        <v>0.57105642834241699</v>
      </c>
      <c r="AB87" s="91">
        <v>0.59120808599390295</v>
      </c>
      <c r="AC87" s="91">
        <v>0.56369900555946995</v>
      </c>
    </row>
    <row r="88" spans="1:29" x14ac:dyDescent="0.25">
      <c r="A88" s="173">
        <f>AVERAGE(E88:AD88)</f>
        <v>0.31020453595025244</v>
      </c>
      <c r="B88" s="142">
        <v>86</v>
      </c>
      <c r="C88" s="64">
        <v>20</v>
      </c>
      <c r="D88" s="85">
        <v>4</v>
      </c>
      <c r="E88" s="86">
        <v>0</v>
      </c>
      <c r="F88" s="87">
        <v>0.53748460482998495</v>
      </c>
      <c r="G88" s="87">
        <v>0</v>
      </c>
      <c r="H88" s="87">
        <v>0.28902368200296802</v>
      </c>
      <c r="I88" s="87">
        <v>0.20152263560973399</v>
      </c>
      <c r="J88" s="87">
        <v>0.13416529314810399</v>
      </c>
      <c r="K88" s="87">
        <v>0.21045782310022601</v>
      </c>
      <c r="L88" s="87">
        <v>0.28163986309939998</v>
      </c>
      <c r="M88" s="87">
        <v>0.40143282266064101</v>
      </c>
      <c r="N88" s="87">
        <v>0.29777861092885899</v>
      </c>
      <c r="O88" s="87">
        <v>0.505674505674505</v>
      </c>
      <c r="P88" s="87">
        <v>0.40161930950198499</v>
      </c>
      <c r="Q88" s="87">
        <v>0.404997968305566</v>
      </c>
      <c r="R88" s="87">
        <v>0.26880061704589198</v>
      </c>
      <c r="S88" s="87">
        <v>0.41047149894440499</v>
      </c>
      <c r="T88" s="87">
        <v>6.2230437461490998E-2</v>
      </c>
      <c r="U88" s="87">
        <v>0.126388560623965</v>
      </c>
      <c r="V88" s="87">
        <v>0.42862762452672398</v>
      </c>
      <c r="W88" s="87">
        <v>0.31164678391341699</v>
      </c>
      <c r="X88" s="87">
        <v>0.104217753800882</v>
      </c>
      <c r="Y88" s="87">
        <v>0.191975622143219</v>
      </c>
      <c r="Z88" s="87">
        <v>0.45605254926493499</v>
      </c>
      <c r="AA88" s="87">
        <v>0.54119910227637003</v>
      </c>
      <c r="AB88" s="87">
        <v>0.58422910316059595</v>
      </c>
      <c r="AC88" s="165">
        <v>0.60347662673243996</v>
      </c>
    </row>
    <row r="89" spans="1:29" x14ac:dyDescent="0.25">
      <c r="A89" s="172">
        <f>AVERAGE(E89:AD89)</f>
        <v>0.30983676231862423</v>
      </c>
      <c r="B89" s="144">
        <v>87</v>
      </c>
      <c r="C89" s="67">
        <v>20</v>
      </c>
      <c r="D89" s="89">
        <v>5</v>
      </c>
      <c r="E89" s="90">
        <v>0</v>
      </c>
      <c r="F89" s="91">
        <v>0.54470101760317602</v>
      </c>
      <c r="G89" s="91">
        <v>0</v>
      </c>
      <c r="H89" s="91">
        <v>0.28902368200296802</v>
      </c>
      <c r="I89" s="91">
        <v>0.19921149227352999</v>
      </c>
      <c r="J89" s="91">
        <v>0.13416529314810399</v>
      </c>
      <c r="K89" s="91">
        <v>0.21045782310022601</v>
      </c>
      <c r="L89" s="91">
        <v>0.28152945938983498</v>
      </c>
      <c r="M89" s="91">
        <v>0.38434916786068501</v>
      </c>
      <c r="N89" s="91">
        <v>0.30405848720592299</v>
      </c>
      <c r="O89" s="91">
        <v>0.50427050427050402</v>
      </c>
      <c r="P89" s="91">
        <v>0.40070271921784201</v>
      </c>
      <c r="Q89" s="91">
        <v>0.404997968305566</v>
      </c>
      <c r="R89" s="91">
        <v>0.26880061704589198</v>
      </c>
      <c r="S89" s="91">
        <v>0.40875439831104798</v>
      </c>
      <c r="T89" s="91">
        <v>6.2230437461490998E-2</v>
      </c>
      <c r="U89" s="91">
        <v>0.126388560623965</v>
      </c>
      <c r="V89" s="91">
        <v>0.43054531150120401</v>
      </c>
      <c r="W89" s="91">
        <v>0.309494527118435</v>
      </c>
      <c r="X89" s="91">
        <v>0.10446297204512001</v>
      </c>
      <c r="Y89" s="91">
        <v>0.191975622143219</v>
      </c>
      <c r="Z89" s="91">
        <v>0.45605254926493499</v>
      </c>
      <c r="AA89" s="91">
        <v>0.54204071817890298</v>
      </c>
      <c r="AB89" s="91">
        <v>0.58422910316059595</v>
      </c>
      <c r="AC89" s="91">
        <v>0.60347662673243996</v>
      </c>
    </row>
    <row r="90" spans="1:29" x14ac:dyDescent="0.25">
      <c r="A90" s="173">
        <f>AVERAGE(E90:AD90)</f>
        <v>0.28234594713155264</v>
      </c>
      <c r="B90" s="142">
        <v>88</v>
      </c>
      <c r="C90" s="64">
        <v>20</v>
      </c>
      <c r="D90" s="85">
        <v>6</v>
      </c>
      <c r="E90" s="86">
        <v>0</v>
      </c>
      <c r="F90" s="87">
        <v>0.441531134536224</v>
      </c>
      <c r="G90" s="87">
        <v>0</v>
      </c>
      <c r="H90" s="87">
        <v>8.6726463186423103E-2</v>
      </c>
      <c r="I90" s="87">
        <v>0.18466488421624999</v>
      </c>
      <c r="J90" s="87">
        <v>0.209277136802448</v>
      </c>
      <c r="K90" s="87">
        <v>0.17828647011136201</v>
      </c>
      <c r="L90" s="87">
        <v>0.15964376403047101</v>
      </c>
      <c r="M90" s="87">
        <v>0.20529042213159901</v>
      </c>
      <c r="N90" s="87">
        <v>0.31080701096635099</v>
      </c>
      <c r="O90" s="87">
        <v>0.42623142623142601</v>
      </c>
      <c r="P90" s="87">
        <v>0.33455545371218998</v>
      </c>
      <c r="Q90" s="87">
        <v>0.395936611133685</v>
      </c>
      <c r="R90" s="87">
        <v>0.167630800874148</v>
      </c>
      <c r="S90" s="87">
        <v>0.41576354679802902</v>
      </c>
      <c r="T90" s="87">
        <v>0.10844115834873599</v>
      </c>
      <c r="U90" s="87">
        <v>0.178208461356653</v>
      </c>
      <c r="V90" s="87">
        <v>0.26390323056498</v>
      </c>
      <c r="W90" s="87">
        <v>0.23238224080678799</v>
      </c>
      <c r="X90" s="87">
        <v>0.15473271211378101</v>
      </c>
      <c r="Y90" s="87">
        <v>0.31310309801929898</v>
      </c>
      <c r="Z90" s="87">
        <v>0.47697059743509501</v>
      </c>
      <c r="AA90" s="87">
        <v>0.506171849951907</v>
      </c>
      <c r="AB90" s="87">
        <v>0.65393871330017606</v>
      </c>
      <c r="AC90" s="165">
        <v>0.65445149166079397</v>
      </c>
    </row>
    <row r="91" spans="1:29" x14ac:dyDescent="0.25">
      <c r="A91" s="172">
        <f>AVERAGE(E91:AD91)</f>
        <v>0.29768024489413331</v>
      </c>
      <c r="B91" s="144">
        <v>89</v>
      </c>
      <c r="C91" s="67">
        <v>20</v>
      </c>
      <c r="D91" s="89">
        <v>7</v>
      </c>
      <c r="E91" s="90">
        <v>0</v>
      </c>
      <c r="F91" s="91">
        <v>0.52676535185280504</v>
      </c>
      <c r="G91" s="91">
        <v>0</v>
      </c>
      <c r="H91" s="91">
        <v>0.28024778989481802</v>
      </c>
      <c r="I91" s="91">
        <v>0.19921149227352999</v>
      </c>
      <c r="J91" s="91">
        <v>0.13416529314810399</v>
      </c>
      <c r="K91" s="91">
        <v>0.20808977258181499</v>
      </c>
      <c r="L91" s="91">
        <v>0.234350274169212</v>
      </c>
      <c r="M91" s="91">
        <v>0.38159373966714399</v>
      </c>
      <c r="N91" s="91">
        <v>0.29721623394882302</v>
      </c>
      <c r="O91" s="91">
        <v>0.44963144963144902</v>
      </c>
      <c r="P91" s="91">
        <v>0.38298197372441101</v>
      </c>
      <c r="Q91" s="91">
        <v>0.40312880942706197</v>
      </c>
      <c r="R91" s="91">
        <v>0.26880061704589198</v>
      </c>
      <c r="S91" s="91">
        <v>0.401914144968332</v>
      </c>
      <c r="T91" s="91">
        <v>5.4066543438077597E-2</v>
      </c>
      <c r="U91" s="91">
        <v>0.122843299456393</v>
      </c>
      <c r="V91" s="91">
        <v>0.395879431577912</v>
      </c>
      <c r="W91" s="91">
        <v>0.30881810355429801</v>
      </c>
      <c r="X91" s="91">
        <v>0.104217753800882</v>
      </c>
      <c r="Y91" s="91">
        <v>0.191975622143219</v>
      </c>
      <c r="Z91" s="91">
        <v>0.42981701595245497</v>
      </c>
      <c r="AA91" s="91">
        <v>0.52172170567489495</v>
      </c>
      <c r="AB91" s="91">
        <v>0.571474410396277</v>
      </c>
      <c r="AC91" s="91">
        <v>0.57309529402552595</v>
      </c>
    </row>
    <row r="92" spans="1:29" x14ac:dyDescent="0.25">
      <c r="A92" s="173">
        <f>AVERAGE(E92:AD92)</f>
        <v>0.36735396685858923</v>
      </c>
      <c r="B92" s="142">
        <v>90</v>
      </c>
      <c r="C92" s="64">
        <v>20</v>
      </c>
      <c r="D92" s="85">
        <v>8</v>
      </c>
      <c r="E92" s="86">
        <v>0</v>
      </c>
      <c r="F92" s="87">
        <v>0.57534150350518098</v>
      </c>
      <c r="G92" s="87">
        <v>0</v>
      </c>
      <c r="H92" s="87">
        <v>0.41601600309737302</v>
      </c>
      <c r="I92" s="87">
        <v>0.34345402637422301</v>
      </c>
      <c r="J92" s="87">
        <v>0.17289851659995201</v>
      </c>
      <c r="K92" s="87">
        <v>0.21120450569612101</v>
      </c>
      <c r="L92" s="87">
        <v>0.45846980458543402</v>
      </c>
      <c r="M92" s="87">
        <v>0.51206877548771002</v>
      </c>
      <c r="N92" s="87">
        <v>0.365545037023151</v>
      </c>
      <c r="O92" s="87">
        <v>0.52497952497952405</v>
      </c>
      <c r="P92" s="87">
        <v>0.32859761686526101</v>
      </c>
      <c r="Q92" s="87">
        <v>0.42754977651361198</v>
      </c>
      <c r="R92" s="87">
        <v>0.38642499035865702</v>
      </c>
      <c r="S92" s="87">
        <v>0.45193525686136499</v>
      </c>
      <c r="T92" s="87">
        <v>0.10774799753542801</v>
      </c>
      <c r="U92" s="87">
        <v>0.30347435594422101</v>
      </c>
      <c r="V92" s="87">
        <v>0.48345380341249899</v>
      </c>
      <c r="W92" s="87">
        <v>0.31859549870864501</v>
      </c>
      <c r="X92" s="87">
        <v>0.1902893575282</v>
      </c>
      <c r="Y92" s="87">
        <v>0.28821736922295499</v>
      </c>
      <c r="Z92" s="87">
        <v>0.54300907100406604</v>
      </c>
      <c r="AA92" s="87">
        <v>0.56644757935235601</v>
      </c>
      <c r="AB92" s="87">
        <v>0.60332103321033204</v>
      </c>
      <c r="AC92" s="165">
        <v>0.604807767598465</v>
      </c>
    </row>
    <row r="93" spans="1:29" x14ac:dyDescent="0.25">
      <c r="A93" s="172">
        <f>AVERAGE(E93:AD93)</f>
        <v>0.38319419776128755</v>
      </c>
      <c r="B93" s="144">
        <v>91</v>
      </c>
      <c r="C93" s="67">
        <v>20</v>
      </c>
      <c r="D93" s="89">
        <v>9</v>
      </c>
      <c r="E93" s="90">
        <v>0</v>
      </c>
      <c r="F93" s="91">
        <v>0.58820086072463795</v>
      </c>
      <c r="G93" s="91">
        <v>0</v>
      </c>
      <c r="H93" s="91">
        <v>0.42253339356004299</v>
      </c>
      <c r="I93" s="91">
        <v>0.34195858068609197</v>
      </c>
      <c r="J93" s="91">
        <v>0.17405227219213501</v>
      </c>
      <c r="K93" s="91">
        <v>0.212676537099458</v>
      </c>
      <c r="L93" s="91">
        <v>0.48356824789312902</v>
      </c>
      <c r="M93" s="91">
        <v>0.53442080899371702</v>
      </c>
      <c r="N93" s="91">
        <v>0.37219983128690598</v>
      </c>
      <c r="O93" s="91">
        <v>0.54650754650754596</v>
      </c>
      <c r="P93" s="91">
        <v>0.38924534066605498</v>
      </c>
      <c r="Q93" s="91">
        <v>0.43843965867533502</v>
      </c>
      <c r="R93" s="91">
        <v>0.38736769936152798</v>
      </c>
      <c r="S93" s="91">
        <v>0.45705840957072402</v>
      </c>
      <c r="T93" s="91">
        <v>0.17583179297597001</v>
      </c>
      <c r="U93" s="91">
        <v>0.31133301819900699</v>
      </c>
      <c r="V93" s="91">
        <v>0.526921374834046</v>
      </c>
      <c r="W93" s="91">
        <v>0.32376091501660298</v>
      </c>
      <c r="X93" s="91">
        <v>0.1902893575282</v>
      </c>
      <c r="Y93" s="91">
        <v>0.29355002539359998</v>
      </c>
      <c r="Z93" s="91">
        <v>0.57550046918986497</v>
      </c>
      <c r="AA93" s="91">
        <v>0.59474190445655595</v>
      </c>
      <c r="AB93" s="91">
        <v>0.613669180170062</v>
      </c>
      <c r="AC93" s="91">
        <v>0.62602771905097399</v>
      </c>
    </row>
    <row r="94" spans="1:29" x14ac:dyDescent="0.25">
      <c r="A94" s="173">
        <f>AVERAGE(E94:AD94)</f>
        <v>0.38297214890397563</v>
      </c>
      <c r="B94" s="142">
        <v>92</v>
      </c>
      <c r="C94" s="64">
        <v>20</v>
      </c>
      <c r="D94" s="85">
        <v>10</v>
      </c>
      <c r="E94" s="86">
        <v>0</v>
      </c>
      <c r="F94" s="87">
        <v>0.58746563891711601</v>
      </c>
      <c r="G94" s="87">
        <v>0</v>
      </c>
      <c r="H94" s="87">
        <v>0.42253339356004299</v>
      </c>
      <c r="I94" s="87">
        <v>0.35963202972764702</v>
      </c>
      <c r="J94" s="87">
        <v>0.17353425947727799</v>
      </c>
      <c r="K94" s="87">
        <v>0.21333788454153599</v>
      </c>
      <c r="L94" s="87">
        <v>0.48415706767747302</v>
      </c>
      <c r="M94" s="87">
        <v>0.531665380800176</v>
      </c>
      <c r="N94" s="87">
        <v>0.36563876651982302</v>
      </c>
      <c r="O94" s="87">
        <v>0.54650754650754596</v>
      </c>
      <c r="P94" s="87">
        <v>0.38924534066605498</v>
      </c>
      <c r="Q94" s="87">
        <v>0.43697683868346199</v>
      </c>
      <c r="R94" s="87">
        <v>0.38736769936152798</v>
      </c>
      <c r="S94" s="87">
        <v>0.45508796622097097</v>
      </c>
      <c r="T94" s="87">
        <v>0.16782193468884701</v>
      </c>
      <c r="U94" s="87">
        <v>0.31109666745450198</v>
      </c>
      <c r="V94" s="87">
        <v>0.52564291685105902</v>
      </c>
      <c r="W94" s="87">
        <v>0.32376091501660298</v>
      </c>
      <c r="X94" s="87">
        <v>0.1902893575282</v>
      </c>
      <c r="Y94" s="87">
        <v>0.29355002539359998</v>
      </c>
      <c r="Z94" s="87">
        <v>0.57491398185799103</v>
      </c>
      <c r="AA94" s="87">
        <v>0.59438121192689897</v>
      </c>
      <c r="AB94" s="87">
        <v>0.613669180170062</v>
      </c>
      <c r="AC94" s="165">
        <v>0.62602771905097399</v>
      </c>
    </row>
    <row r="95" spans="1:29" x14ac:dyDescent="0.25">
      <c r="A95" s="172">
        <f>AVERAGE(E95:AD95)</f>
        <v>0.29690420993773137</v>
      </c>
      <c r="B95" s="144">
        <v>93</v>
      </c>
      <c r="C95" s="67">
        <v>20</v>
      </c>
      <c r="D95" s="89">
        <v>11</v>
      </c>
      <c r="E95" s="90">
        <v>0</v>
      </c>
      <c r="F95" s="91">
        <v>0.53209922216342498</v>
      </c>
      <c r="G95" s="91">
        <v>0</v>
      </c>
      <c r="H95" s="91">
        <v>0.29902561786152099</v>
      </c>
      <c r="I95" s="91">
        <v>0.21212670503466699</v>
      </c>
      <c r="J95" s="91">
        <v>0.13823875676948399</v>
      </c>
      <c r="K95" s="91">
        <v>0.20840977940862701</v>
      </c>
      <c r="L95" s="91">
        <v>0.22846207632576401</v>
      </c>
      <c r="M95" s="91">
        <v>0.35831588228810701</v>
      </c>
      <c r="N95" s="91">
        <v>0.27715812166088599</v>
      </c>
      <c r="O95" s="91">
        <v>0.47174447174447098</v>
      </c>
      <c r="P95" s="91">
        <v>0.39627253284448499</v>
      </c>
      <c r="Q95" s="91">
        <v>0.40666395774075498</v>
      </c>
      <c r="R95" s="91">
        <v>0.28435531559326299</v>
      </c>
      <c r="S95" s="91">
        <v>0.44137931034482702</v>
      </c>
      <c r="T95" s="91">
        <v>7.3783117683302493E-2</v>
      </c>
      <c r="U95" s="91">
        <v>8.5440794138501502E-2</v>
      </c>
      <c r="V95" s="91">
        <v>0.412843585582927</v>
      </c>
      <c r="W95" s="91">
        <v>0.29215348665600699</v>
      </c>
      <c r="X95" s="91">
        <v>6.2040215792054897E-2</v>
      </c>
      <c r="Y95" s="91">
        <v>0.13737938039614001</v>
      </c>
      <c r="Z95" s="91">
        <v>0.43677666562402201</v>
      </c>
      <c r="AA95" s="91">
        <v>0.55566688041038703</v>
      </c>
      <c r="AB95" s="91">
        <v>0.576367720198941</v>
      </c>
      <c r="AC95" s="91">
        <v>0.53590165218072106</v>
      </c>
    </row>
    <row r="96" spans="1:29" x14ac:dyDescent="0.25">
      <c r="A96" s="173">
        <f>AVERAGE(E96:AD96)</f>
        <v>0.33352344309062659</v>
      </c>
      <c r="B96" s="142">
        <v>94</v>
      </c>
      <c r="C96" s="64">
        <v>20</v>
      </c>
      <c r="D96" s="85">
        <v>12</v>
      </c>
      <c r="E96" s="86">
        <v>0</v>
      </c>
      <c r="F96" s="87">
        <v>0.53209922216342498</v>
      </c>
      <c r="G96" s="87">
        <v>0</v>
      </c>
      <c r="H96" s="87">
        <v>0.41601600309737302</v>
      </c>
      <c r="I96" s="87">
        <v>0.344269724022295</v>
      </c>
      <c r="J96" s="87">
        <v>0.13823875676948399</v>
      </c>
      <c r="K96" s="87">
        <v>0.20840977940862701</v>
      </c>
      <c r="L96" s="87">
        <v>0.45703455636109303</v>
      </c>
      <c r="M96" s="87">
        <v>0.51314890333957897</v>
      </c>
      <c r="N96" s="87">
        <v>0.27415877776736303</v>
      </c>
      <c r="O96" s="87">
        <v>0.47771147771147698</v>
      </c>
      <c r="P96" s="87">
        <v>0.348762603116406</v>
      </c>
      <c r="Q96" s="87">
        <v>0.41076798049573299</v>
      </c>
      <c r="R96" s="87">
        <v>0.29215409007156001</v>
      </c>
      <c r="S96" s="87">
        <v>0.41294862772695201</v>
      </c>
      <c r="T96" s="87">
        <v>0.10774799753542801</v>
      </c>
      <c r="U96" s="87">
        <v>0.30347435594422101</v>
      </c>
      <c r="V96" s="87">
        <v>0.485961547917588</v>
      </c>
      <c r="W96" s="87">
        <v>0.31859549870864501</v>
      </c>
      <c r="X96" s="87">
        <v>6.2040215792054897E-2</v>
      </c>
      <c r="Y96" s="87">
        <v>0.13280853224987299</v>
      </c>
      <c r="Z96" s="87">
        <v>0.43677666562402201</v>
      </c>
      <c r="AA96" s="87">
        <v>0.55566688041038703</v>
      </c>
      <c r="AB96" s="87">
        <v>0.576367720198941</v>
      </c>
      <c r="AC96" s="165">
        <v>0.53292616083313704</v>
      </c>
    </row>
    <row r="97" spans="1:29" x14ac:dyDescent="0.25">
      <c r="A97" s="172">
        <f>AVERAGE(E97:AD97)</f>
        <v>0.34860710483311247</v>
      </c>
      <c r="B97" s="144">
        <v>95</v>
      </c>
      <c r="C97" s="67">
        <v>20</v>
      </c>
      <c r="D97" s="89">
        <v>13</v>
      </c>
      <c r="E97" s="90">
        <v>0</v>
      </c>
      <c r="F97" s="91">
        <v>0.545454971176495</v>
      </c>
      <c r="G97" s="91">
        <v>0</v>
      </c>
      <c r="H97" s="91">
        <v>0.42253339356004299</v>
      </c>
      <c r="I97" s="91">
        <v>0.332668690805274</v>
      </c>
      <c r="J97" s="91">
        <v>0.13823875676948399</v>
      </c>
      <c r="K97" s="91">
        <v>0.215833937790672</v>
      </c>
      <c r="L97" s="91">
        <v>0.48415706767747302</v>
      </c>
      <c r="M97" s="91">
        <v>0.52877769205334502</v>
      </c>
      <c r="N97" s="91">
        <v>0.27940762958102899</v>
      </c>
      <c r="O97" s="91">
        <v>0.52685152685152603</v>
      </c>
      <c r="P97" s="91">
        <v>0.41872899480598802</v>
      </c>
      <c r="Q97" s="91">
        <v>0.41869158878504598</v>
      </c>
      <c r="R97" s="91">
        <v>0.29215409007156001</v>
      </c>
      <c r="S97" s="91">
        <v>0.411710063335679</v>
      </c>
      <c r="T97" s="91">
        <v>0.16782193468884701</v>
      </c>
      <c r="U97" s="91">
        <v>0.31109666745450198</v>
      </c>
      <c r="V97" s="91">
        <v>0.51413679500417897</v>
      </c>
      <c r="W97" s="91">
        <v>0.32376091501660298</v>
      </c>
      <c r="X97" s="91">
        <v>6.2040215792054897E-2</v>
      </c>
      <c r="Y97" s="91">
        <v>0.13737938039614001</v>
      </c>
      <c r="Z97" s="91">
        <v>0.46011886143259301</v>
      </c>
      <c r="AA97" s="91">
        <v>0.57105642834241699</v>
      </c>
      <c r="AB97" s="91">
        <v>0.59120808599390295</v>
      </c>
      <c r="AC97" s="91">
        <v>0.56134993344295603</v>
      </c>
    </row>
    <row r="98" spans="1:29" ht="15.75" thickBot="1" x14ac:dyDescent="0.3">
      <c r="A98" s="173">
        <f>AVERAGE(E98:AD98)</f>
        <v>0.31161383865893666</v>
      </c>
      <c r="B98" s="142">
        <v>96</v>
      </c>
      <c r="C98" s="93">
        <v>20</v>
      </c>
      <c r="D98" s="94">
        <v>14</v>
      </c>
      <c r="E98" s="95">
        <v>0</v>
      </c>
      <c r="F98" s="96">
        <v>0.55124308680768497</v>
      </c>
      <c r="G98" s="96">
        <v>0</v>
      </c>
      <c r="H98" s="96">
        <v>0.29902561786152099</v>
      </c>
      <c r="I98" s="96">
        <v>0.21212670503466699</v>
      </c>
      <c r="J98" s="96">
        <v>0.13823875676948399</v>
      </c>
      <c r="K98" s="96">
        <v>0.21675129069420099</v>
      </c>
      <c r="L98" s="96">
        <v>0.28822728443675699</v>
      </c>
      <c r="M98" s="96">
        <v>0.38415077703075001</v>
      </c>
      <c r="N98" s="96">
        <v>0.29524791451869897</v>
      </c>
      <c r="O98" s="96">
        <v>0.52825552825552802</v>
      </c>
      <c r="P98" s="96">
        <v>0.427742132600061</v>
      </c>
      <c r="Q98" s="96">
        <v>0.40792360828931301</v>
      </c>
      <c r="R98" s="96">
        <v>0.28491237091314198</v>
      </c>
      <c r="S98" s="96">
        <v>0.44847290640394</v>
      </c>
      <c r="T98" s="96">
        <v>7.6786814540973497E-2</v>
      </c>
      <c r="U98" s="96">
        <v>0.100626329472937</v>
      </c>
      <c r="V98" s="96">
        <v>0.44873875202832197</v>
      </c>
      <c r="W98" s="96">
        <v>0.29633501414340102</v>
      </c>
      <c r="X98" s="96">
        <v>6.2040215792054897E-2</v>
      </c>
      <c r="Y98" s="96">
        <v>0.13737938039614001</v>
      </c>
      <c r="Z98" s="96">
        <v>0.46015796058805097</v>
      </c>
      <c r="AA98" s="96">
        <v>0.57105642834241699</v>
      </c>
      <c r="AB98" s="96">
        <v>0.59120808599390295</v>
      </c>
      <c r="AC98" s="96">
        <v>0.56369900555946995</v>
      </c>
    </row>
    <row r="99" spans="1:29" ht="26.25" thickBot="1" x14ac:dyDescent="0.3">
      <c r="A99" s="70" t="s">
        <v>48</v>
      </c>
      <c r="B99" s="146" t="s">
        <v>50</v>
      </c>
      <c r="C99" s="71" t="s">
        <v>0</v>
      </c>
      <c r="D99" s="99" t="s">
        <v>6</v>
      </c>
      <c r="E99" s="100" t="s">
        <v>23</v>
      </c>
      <c r="F99" s="101" t="s">
        <v>24</v>
      </c>
      <c r="G99" s="101" t="s">
        <v>25</v>
      </c>
      <c r="H99" s="101" t="s">
        <v>26</v>
      </c>
      <c r="I99" s="101" t="s">
        <v>27</v>
      </c>
      <c r="J99" s="101" t="s">
        <v>28</v>
      </c>
      <c r="K99" s="101" t="s">
        <v>29</v>
      </c>
      <c r="L99" s="101" t="s">
        <v>30</v>
      </c>
      <c r="M99" s="101" t="s">
        <v>31</v>
      </c>
      <c r="N99" s="101" t="s">
        <v>32</v>
      </c>
      <c r="O99" s="101" t="s">
        <v>33</v>
      </c>
      <c r="P99" s="101" t="s">
        <v>34</v>
      </c>
      <c r="Q99" s="101" t="s">
        <v>35</v>
      </c>
      <c r="R99" s="101" t="s">
        <v>36</v>
      </c>
      <c r="S99" s="101" t="s">
        <v>37</v>
      </c>
      <c r="T99" s="101" t="s">
        <v>38</v>
      </c>
      <c r="U99" s="101" t="s">
        <v>39</v>
      </c>
      <c r="V99" s="101" t="s">
        <v>40</v>
      </c>
      <c r="W99" s="101" t="s">
        <v>41</v>
      </c>
      <c r="X99" s="101" t="s">
        <v>42</v>
      </c>
      <c r="Y99" s="101" t="s">
        <v>43</v>
      </c>
      <c r="Z99" s="101" t="s">
        <v>44</v>
      </c>
      <c r="AA99" s="101" t="s">
        <v>45</v>
      </c>
      <c r="AB99" s="101" t="s">
        <v>46</v>
      </c>
      <c r="AC99" s="102" t="s">
        <v>47</v>
      </c>
    </row>
    <row r="100" spans="1:29" s="134" customFormat="1" ht="30" customHeight="1" x14ac:dyDescent="0.25">
      <c r="A100" s="174" t="s">
        <v>56</v>
      </c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74"/>
      <c r="Z100" s="174"/>
      <c r="AA100" s="174"/>
      <c r="AB100" s="174"/>
      <c r="AC100" s="174"/>
    </row>
    <row r="101" spans="1:29" s="176" customFormat="1" x14ac:dyDescent="0.25">
      <c r="A101" s="145"/>
      <c r="B101" s="145"/>
      <c r="C101" s="175"/>
      <c r="D101" s="175"/>
      <c r="E101" s="145"/>
      <c r="F101" s="145"/>
    </row>
    <row r="102" spans="1:29" s="176" customFormat="1" ht="15.75" customHeight="1" x14ac:dyDescent="0.25">
      <c r="A102" s="176" t="s">
        <v>52</v>
      </c>
      <c r="B102" s="145"/>
      <c r="C102" s="177">
        <f>AVERAGE(A3:A98)</f>
        <v>0.34651556543287998</v>
      </c>
    </row>
    <row r="103" spans="1:29" s="176" customFormat="1" ht="15.75" customHeight="1" x14ac:dyDescent="0.25">
      <c r="A103" s="176" t="s">
        <v>53</v>
      </c>
      <c r="B103" s="145"/>
      <c r="C103" s="178">
        <f>_xlfn.STDEV.S(A3:A98)</f>
        <v>0.16196465442957469</v>
      </c>
    </row>
    <row r="104" spans="1:29" s="176" customFormat="1" ht="15.75" customHeight="1" x14ac:dyDescent="0.25">
      <c r="A104" s="176" t="s">
        <v>54</v>
      </c>
      <c r="B104" s="145"/>
      <c r="C104" s="177">
        <f>MAX(A3:A98)</f>
        <v>0.75418119010241425</v>
      </c>
    </row>
    <row r="105" spans="1:29" s="176" customFormat="1" ht="15.75" customHeight="1" x14ac:dyDescent="0.25">
      <c r="A105" s="176" t="s">
        <v>55</v>
      </c>
      <c r="B105" s="145"/>
      <c r="C105" s="177">
        <f>MIN(A4:A99)</f>
        <v>1.0917065113263812E-2</v>
      </c>
    </row>
    <row r="106" spans="1:29" s="176" customFormat="1" ht="15.75" customHeight="1" x14ac:dyDescent="0.25">
      <c r="B106" s="145"/>
    </row>
    <row r="107" spans="1:29" s="176" customFormat="1" x14ac:dyDescent="0.25">
      <c r="A107" s="145"/>
      <c r="B107" s="145"/>
      <c r="C107" s="175"/>
      <c r="D107" s="175"/>
      <c r="E107" s="145"/>
      <c r="F107" s="145"/>
    </row>
    <row r="108" spans="1:29" s="176" customFormat="1" x14ac:dyDescent="0.25">
      <c r="A108" s="145"/>
      <c r="B108" s="145"/>
      <c r="C108" s="175"/>
      <c r="D108" s="175"/>
      <c r="E108" s="145"/>
      <c r="F108" s="145"/>
    </row>
    <row r="109" spans="1:29" s="176" customFormat="1" x14ac:dyDescent="0.25">
      <c r="A109" s="145"/>
      <c r="B109" s="145"/>
      <c r="C109" s="175"/>
      <c r="D109" s="175"/>
      <c r="E109" s="145"/>
      <c r="F109" s="145"/>
    </row>
    <row r="110" spans="1:29" s="176" customFormat="1" x14ac:dyDescent="0.25">
      <c r="A110" s="145"/>
      <c r="B110" s="145"/>
      <c r="C110" s="175"/>
      <c r="D110" s="175"/>
      <c r="E110" s="145"/>
      <c r="F110" s="145"/>
    </row>
    <row r="111" spans="1:29" s="176" customFormat="1" x14ac:dyDescent="0.25">
      <c r="A111" s="145"/>
      <c r="B111" s="145"/>
      <c r="C111" s="175"/>
      <c r="D111" s="175"/>
      <c r="E111" s="145"/>
      <c r="F111" s="145"/>
    </row>
    <row r="112" spans="1:29" s="176" customFormat="1" x14ac:dyDescent="0.25">
      <c r="A112" s="145"/>
      <c r="B112" s="145"/>
      <c r="C112" s="175"/>
      <c r="D112" s="175"/>
      <c r="E112" s="145"/>
      <c r="F112" s="145"/>
    </row>
    <row r="113" spans="1:6" s="176" customFormat="1" x14ac:dyDescent="0.25">
      <c r="A113" s="145"/>
      <c r="B113" s="145"/>
      <c r="C113" s="175"/>
      <c r="D113" s="175"/>
      <c r="E113" s="145"/>
      <c r="F113" s="145"/>
    </row>
    <row r="114" spans="1:6" s="176" customFormat="1" x14ac:dyDescent="0.25">
      <c r="A114" s="145"/>
      <c r="B114" s="145"/>
      <c r="C114" s="175"/>
      <c r="D114" s="175"/>
      <c r="E114" s="145"/>
      <c r="F114" s="145"/>
    </row>
    <row r="115" spans="1:6" s="176" customFormat="1" x14ac:dyDescent="0.25">
      <c r="A115" s="145"/>
      <c r="B115" s="145"/>
      <c r="C115" s="175"/>
      <c r="D115" s="175"/>
      <c r="E115" s="145"/>
      <c r="F115" s="145"/>
    </row>
    <row r="116" spans="1:6" s="176" customFormat="1" x14ac:dyDescent="0.25">
      <c r="A116" s="145"/>
      <c r="B116" s="145"/>
      <c r="C116" s="175"/>
      <c r="D116" s="175"/>
      <c r="E116" s="145"/>
      <c r="F116" s="145"/>
    </row>
    <row r="117" spans="1:6" s="176" customFormat="1" x14ac:dyDescent="0.25">
      <c r="A117" s="145"/>
      <c r="B117" s="145"/>
      <c r="C117" s="175"/>
      <c r="D117" s="175"/>
      <c r="E117" s="145"/>
      <c r="F117" s="145"/>
    </row>
    <row r="118" spans="1:6" s="176" customFormat="1" x14ac:dyDescent="0.25">
      <c r="A118" s="145"/>
      <c r="B118" s="145"/>
      <c r="C118" s="175"/>
      <c r="D118" s="175"/>
      <c r="E118" s="145"/>
      <c r="F118" s="145"/>
    </row>
    <row r="119" spans="1:6" s="176" customFormat="1" x14ac:dyDescent="0.25">
      <c r="A119" s="145"/>
      <c r="B119" s="145"/>
      <c r="C119" s="175"/>
      <c r="D119" s="175"/>
      <c r="E119" s="145"/>
      <c r="F119" s="145"/>
    </row>
    <row r="120" spans="1:6" s="176" customFormat="1" x14ac:dyDescent="0.25">
      <c r="A120" s="145"/>
      <c r="B120" s="145"/>
      <c r="C120" s="175"/>
      <c r="D120" s="175"/>
      <c r="E120" s="145"/>
      <c r="F120" s="145"/>
    </row>
    <row r="121" spans="1:6" s="176" customFormat="1" x14ac:dyDescent="0.25">
      <c r="A121" s="145"/>
      <c r="B121" s="145"/>
      <c r="C121" s="175"/>
      <c r="D121" s="175"/>
      <c r="E121" s="145"/>
      <c r="F121" s="145"/>
    </row>
    <row r="122" spans="1:6" s="176" customFormat="1" x14ac:dyDescent="0.25">
      <c r="A122" s="145"/>
      <c r="B122" s="145"/>
      <c r="C122" s="175"/>
      <c r="D122" s="175"/>
      <c r="E122" s="145"/>
      <c r="F122" s="145"/>
    </row>
    <row r="123" spans="1:6" s="176" customFormat="1" x14ac:dyDescent="0.25">
      <c r="A123" s="145"/>
      <c r="B123" s="145"/>
      <c r="C123" s="175"/>
      <c r="D123" s="175"/>
      <c r="E123" s="145"/>
      <c r="F123" s="145"/>
    </row>
    <row r="124" spans="1:6" s="176" customFormat="1" x14ac:dyDescent="0.25">
      <c r="A124" s="145"/>
      <c r="B124" s="145"/>
      <c r="C124" s="175"/>
      <c r="D124" s="175"/>
      <c r="E124" s="145"/>
      <c r="F124" s="145"/>
    </row>
    <row r="125" spans="1:6" s="176" customFormat="1" x14ac:dyDescent="0.25">
      <c r="A125" s="145"/>
      <c r="B125" s="145"/>
      <c r="C125" s="175"/>
      <c r="D125" s="175"/>
      <c r="E125" s="145"/>
      <c r="F125" s="145"/>
    </row>
    <row r="126" spans="1:6" s="176" customFormat="1" x14ac:dyDescent="0.25">
      <c r="A126" s="145"/>
      <c r="B126" s="145"/>
      <c r="C126" s="175"/>
      <c r="D126" s="175"/>
      <c r="E126" s="145"/>
      <c r="F126" s="145"/>
    </row>
    <row r="127" spans="1:6" s="176" customFormat="1" x14ac:dyDescent="0.25">
      <c r="A127" s="145"/>
      <c r="B127" s="145"/>
      <c r="C127" s="175"/>
      <c r="D127" s="175"/>
      <c r="E127" s="145"/>
      <c r="F127" s="145"/>
    </row>
    <row r="128" spans="1:6" s="176" customFormat="1" x14ac:dyDescent="0.25">
      <c r="A128" s="145"/>
      <c r="B128" s="145"/>
      <c r="C128" s="175"/>
      <c r="D128" s="175"/>
      <c r="E128" s="145"/>
      <c r="F128" s="145"/>
    </row>
    <row r="129" spans="1:6" s="176" customFormat="1" x14ac:dyDescent="0.25">
      <c r="A129" s="145"/>
      <c r="B129" s="145"/>
      <c r="C129" s="175"/>
      <c r="D129" s="175"/>
      <c r="E129" s="145"/>
      <c r="F129" s="145"/>
    </row>
    <row r="130" spans="1:6" s="176" customFormat="1" x14ac:dyDescent="0.25">
      <c r="A130" s="145"/>
      <c r="B130" s="145"/>
      <c r="C130" s="175"/>
      <c r="D130" s="175"/>
      <c r="E130" s="145"/>
      <c r="F130" s="145"/>
    </row>
    <row r="131" spans="1:6" s="176" customFormat="1" x14ac:dyDescent="0.25">
      <c r="A131" s="145"/>
      <c r="B131" s="145"/>
      <c r="C131" s="175"/>
      <c r="D131" s="175"/>
      <c r="E131" s="145"/>
      <c r="F131" s="145"/>
    </row>
    <row r="132" spans="1:6" s="176" customFormat="1" x14ac:dyDescent="0.25">
      <c r="A132" s="145"/>
      <c r="B132" s="145"/>
      <c r="C132" s="175"/>
      <c r="D132" s="175"/>
      <c r="E132" s="145"/>
      <c r="F132" s="145"/>
    </row>
    <row r="133" spans="1:6" s="176" customFormat="1" x14ac:dyDescent="0.25">
      <c r="A133" s="145"/>
      <c r="B133" s="145"/>
      <c r="C133" s="175"/>
      <c r="D133" s="175"/>
      <c r="E133" s="145"/>
      <c r="F133" s="145"/>
    </row>
    <row r="134" spans="1:6" s="176" customFormat="1" x14ac:dyDescent="0.25">
      <c r="A134" s="145"/>
      <c r="B134" s="145"/>
      <c r="C134" s="175"/>
      <c r="D134" s="175"/>
      <c r="E134" s="145"/>
      <c r="F134" s="145"/>
    </row>
    <row r="135" spans="1:6" s="176" customFormat="1" x14ac:dyDescent="0.25">
      <c r="A135" s="145"/>
      <c r="B135" s="145"/>
      <c r="C135" s="175"/>
      <c r="D135" s="175"/>
      <c r="E135" s="145"/>
      <c r="F135" s="145"/>
    </row>
    <row r="136" spans="1:6" s="176" customFormat="1" x14ac:dyDescent="0.25">
      <c r="A136" s="145"/>
      <c r="B136" s="145"/>
      <c r="C136" s="175"/>
      <c r="D136" s="175"/>
      <c r="E136" s="145"/>
      <c r="F136" s="145"/>
    </row>
    <row r="137" spans="1:6" s="176" customFormat="1" x14ac:dyDescent="0.25">
      <c r="A137" s="145"/>
      <c r="B137" s="145"/>
      <c r="C137" s="175"/>
      <c r="D137" s="175"/>
      <c r="E137" s="145"/>
      <c r="F137" s="145"/>
    </row>
    <row r="138" spans="1:6" s="176" customFormat="1" x14ac:dyDescent="0.25">
      <c r="A138" s="145"/>
      <c r="B138" s="145"/>
      <c r="C138" s="175"/>
      <c r="D138" s="175"/>
      <c r="E138" s="145"/>
      <c r="F138" s="145"/>
    </row>
    <row r="139" spans="1:6" s="176" customFormat="1" x14ac:dyDescent="0.25">
      <c r="A139" s="145"/>
      <c r="B139" s="145"/>
      <c r="C139" s="175"/>
      <c r="D139" s="175"/>
      <c r="E139" s="145"/>
      <c r="F139" s="145"/>
    </row>
    <row r="140" spans="1:6" s="176" customFormat="1" x14ac:dyDescent="0.25">
      <c r="A140" s="145"/>
      <c r="B140" s="145"/>
      <c r="C140" s="175"/>
      <c r="D140" s="175"/>
      <c r="E140" s="145"/>
      <c r="F140" s="145"/>
    </row>
    <row r="141" spans="1:6" s="176" customFormat="1" x14ac:dyDescent="0.25">
      <c r="A141" s="145"/>
      <c r="B141" s="145"/>
      <c r="C141" s="175"/>
      <c r="D141" s="175"/>
      <c r="E141" s="145"/>
      <c r="F141" s="145"/>
    </row>
    <row r="142" spans="1:6" s="176" customFormat="1" x14ac:dyDescent="0.25">
      <c r="A142" s="145"/>
      <c r="B142" s="145"/>
      <c r="C142" s="175"/>
      <c r="D142" s="175"/>
      <c r="E142" s="145"/>
      <c r="F142" s="145"/>
    </row>
    <row r="143" spans="1:6" s="176" customFormat="1" x14ac:dyDescent="0.25">
      <c r="A143" s="145"/>
      <c r="B143" s="145"/>
      <c r="C143" s="175"/>
      <c r="D143" s="175"/>
      <c r="E143" s="145"/>
      <c r="F143" s="145"/>
    </row>
    <row r="144" spans="1:6" s="176" customFormat="1" x14ac:dyDescent="0.25">
      <c r="A144" s="145"/>
      <c r="B144" s="145"/>
      <c r="C144" s="175"/>
      <c r="D144" s="175"/>
      <c r="E144" s="145"/>
      <c r="F144" s="145"/>
    </row>
    <row r="145" spans="1:6" s="176" customFormat="1" x14ac:dyDescent="0.25">
      <c r="A145" s="145"/>
      <c r="B145" s="145"/>
      <c r="C145" s="175"/>
      <c r="D145" s="175"/>
      <c r="E145" s="145"/>
      <c r="F145" s="145"/>
    </row>
    <row r="146" spans="1:6" s="176" customFormat="1" x14ac:dyDescent="0.25">
      <c r="A146" s="145"/>
      <c r="B146" s="145"/>
      <c r="C146" s="175"/>
      <c r="D146" s="175"/>
      <c r="E146" s="145"/>
      <c r="F146" s="145"/>
    </row>
    <row r="147" spans="1:6" s="176" customFormat="1" x14ac:dyDescent="0.25">
      <c r="A147" s="145"/>
      <c r="B147" s="145"/>
      <c r="C147" s="175"/>
      <c r="D147" s="175"/>
      <c r="E147" s="145"/>
      <c r="F147" s="145"/>
    </row>
    <row r="148" spans="1:6" s="176" customFormat="1" x14ac:dyDescent="0.25">
      <c r="A148" s="145"/>
      <c r="B148" s="145"/>
      <c r="C148" s="175"/>
      <c r="D148" s="175"/>
      <c r="E148" s="145"/>
      <c r="F148" s="145"/>
    </row>
    <row r="149" spans="1:6" s="176" customFormat="1" x14ac:dyDescent="0.25">
      <c r="A149" s="145"/>
      <c r="B149" s="145"/>
      <c r="C149" s="175"/>
      <c r="D149" s="175"/>
      <c r="E149" s="145"/>
      <c r="F149" s="145"/>
    </row>
    <row r="150" spans="1:6" s="176" customFormat="1" x14ac:dyDescent="0.25">
      <c r="A150" s="145"/>
      <c r="B150" s="145"/>
      <c r="C150" s="175"/>
      <c r="D150" s="175"/>
      <c r="E150" s="145"/>
      <c r="F150" s="145"/>
    </row>
    <row r="151" spans="1:6" s="176" customFormat="1" x14ac:dyDescent="0.25">
      <c r="A151" s="145"/>
      <c r="B151" s="145"/>
      <c r="C151" s="175"/>
      <c r="D151" s="175"/>
      <c r="E151" s="145"/>
      <c r="F151" s="145"/>
    </row>
    <row r="152" spans="1:6" s="176" customFormat="1" x14ac:dyDescent="0.25">
      <c r="A152" s="145"/>
      <c r="B152" s="145"/>
      <c r="C152" s="175"/>
      <c r="D152" s="175"/>
      <c r="E152" s="145"/>
      <c r="F152" s="145"/>
    </row>
    <row r="153" spans="1:6" s="176" customFormat="1" x14ac:dyDescent="0.25">
      <c r="A153" s="145"/>
      <c r="B153" s="145"/>
      <c r="C153" s="175"/>
      <c r="D153" s="175"/>
      <c r="E153" s="145"/>
      <c r="F153" s="145"/>
    </row>
    <row r="154" spans="1:6" s="176" customFormat="1" x14ac:dyDescent="0.25">
      <c r="A154" s="145"/>
      <c r="B154" s="145"/>
      <c r="C154" s="175"/>
      <c r="D154" s="175"/>
      <c r="E154" s="145"/>
      <c r="F154" s="145"/>
    </row>
    <row r="155" spans="1:6" s="176" customFormat="1" x14ac:dyDescent="0.25">
      <c r="A155" s="145"/>
      <c r="B155" s="145"/>
      <c r="C155" s="175"/>
      <c r="D155" s="175"/>
      <c r="E155" s="145"/>
      <c r="F155" s="145"/>
    </row>
    <row r="156" spans="1:6" s="176" customFormat="1" x14ac:dyDescent="0.25">
      <c r="A156" s="145"/>
      <c r="B156" s="145"/>
      <c r="C156" s="175"/>
      <c r="D156" s="175"/>
      <c r="E156" s="145"/>
      <c r="F156" s="145"/>
    </row>
    <row r="157" spans="1:6" s="176" customFormat="1" x14ac:dyDescent="0.25">
      <c r="A157" s="145"/>
      <c r="B157" s="145"/>
      <c r="C157" s="175"/>
      <c r="D157" s="175"/>
      <c r="E157" s="145"/>
      <c r="F157" s="145"/>
    </row>
    <row r="158" spans="1:6" s="176" customFormat="1" x14ac:dyDescent="0.25">
      <c r="A158" s="145"/>
      <c r="B158" s="145"/>
      <c r="C158" s="175"/>
      <c r="D158" s="175"/>
      <c r="E158" s="145"/>
      <c r="F158" s="145"/>
    </row>
    <row r="159" spans="1:6" s="176" customFormat="1" x14ac:dyDescent="0.25">
      <c r="A159" s="145"/>
      <c r="B159" s="145"/>
      <c r="C159" s="175"/>
      <c r="D159" s="175"/>
      <c r="E159" s="145"/>
      <c r="F159" s="145"/>
    </row>
    <row r="160" spans="1:6" s="176" customFormat="1" x14ac:dyDescent="0.25">
      <c r="A160" s="145"/>
      <c r="B160" s="145"/>
      <c r="C160" s="175"/>
      <c r="D160" s="175"/>
      <c r="E160" s="145"/>
      <c r="F160" s="145"/>
    </row>
    <row r="161" spans="1:6" s="176" customFormat="1" x14ac:dyDescent="0.25">
      <c r="A161" s="145"/>
      <c r="B161" s="145"/>
      <c r="C161" s="175"/>
      <c r="D161" s="175"/>
      <c r="E161" s="145"/>
      <c r="F161" s="145"/>
    </row>
    <row r="162" spans="1:6" s="176" customFormat="1" x14ac:dyDescent="0.25">
      <c r="A162" s="145"/>
      <c r="B162" s="145"/>
      <c r="C162" s="175"/>
      <c r="D162" s="175"/>
      <c r="E162" s="145"/>
      <c r="F162" s="145"/>
    </row>
    <row r="163" spans="1:6" s="176" customFormat="1" x14ac:dyDescent="0.25">
      <c r="A163" s="145"/>
      <c r="B163" s="145"/>
      <c r="C163" s="175"/>
      <c r="D163" s="175"/>
      <c r="E163" s="145"/>
      <c r="F163" s="145"/>
    </row>
    <row r="164" spans="1:6" s="176" customFormat="1" x14ac:dyDescent="0.25">
      <c r="A164" s="145"/>
      <c r="B164" s="145"/>
      <c r="C164" s="175"/>
      <c r="D164" s="175"/>
      <c r="E164" s="145"/>
      <c r="F164" s="145"/>
    </row>
    <row r="165" spans="1:6" s="176" customFormat="1" x14ac:dyDescent="0.25">
      <c r="A165" s="145"/>
      <c r="B165" s="145"/>
      <c r="C165" s="175"/>
      <c r="D165" s="175"/>
      <c r="E165" s="145"/>
      <c r="F165" s="145"/>
    </row>
    <row r="166" spans="1:6" s="176" customFormat="1" x14ac:dyDescent="0.25">
      <c r="A166" s="145"/>
      <c r="B166" s="145"/>
      <c r="C166" s="175"/>
      <c r="D166" s="175"/>
      <c r="E166" s="145"/>
      <c r="F166" s="145"/>
    </row>
    <row r="167" spans="1:6" s="176" customFormat="1" x14ac:dyDescent="0.25">
      <c r="A167" s="145"/>
      <c r="B167" s="145"/>
      <c r="C167" s="175"/>
      <c r="D167" s="175"/>
      <c r="E167" s="145"/>
      <c r="F167" s="145"/>
    </row>
    <row r="168" spans="1:6" s="176" customFormat="1" x14ac:dyDescent="0.25">
      <c r="A168" s="145"/>
      <c r="B168" s="145"/>
      <c r="C168" s="175"/>
      <c r="D168" s="175"/>
      <c r="E168" s="145"/>
      <c r="F168" s="145"/>
    </row>
    <row r="169" spans="1:6" s="176" customFormat="1" x14ac:dyDescent="0.25">
      <c r="A169" s="145"/>
      <c r="B169" s="145"/>
      <c r="C169" s="175"/>
      <c r="D169" s="175"/>
      <c r="E169" s="145"/>
      <c r="F169" s="145"/>
    </row>
    <row r="170" spans="1:6" s="176" customFormat="1" x14ac:dyDescent="0.25">
      <c r="A170" s="145"/>
      <c r="B170" s="145"/>
      <c r="C170" s="175"/>
      <c r="D170" s="175"/>
      <c r="E170" s="145"/>
      <c r="F170" s="145"/>
    </row>
    <row r="171" spans="1:6" s="176" customFormat="1" x14ac:dyDescent="0.25">
      <c r="A171" s="145"/>
      <c r="B171" s="145"/>
      <c r="C171" s="175"/>
      <c r="D171" s="175"/>
      <c r="E171" s="145"/>
      <c r="F171" s="145"/>
    </row>
    <row r="172" spans="1:6" s="176" customFormat="1" x14ac:dyDescent="0.25">
      <c r="A172" s="145"/>
      <c r="B172" s="145"/>
      <c r="C172" s="175"/>
      <c r="D172" s="175"/>
      <c r="E172" s="145"/>
      <c r="F172" s="145"/>
    </row>
    <row r="173" spans="1:6" s="176" customFormat="1" x14ac:dyDescent="0.25">
      <c r="A173" s="145"/>
      <c r="B173" s="145"/>
      <c r="C173" s="175"/>
      <c r="D173" s="175"/>
      <c r="E173" s="145"/>
      <c r="F173" s="145"/>
    </row>
    <row r="174" spans="1:6" s="176" customFormat="1" x14ac:dyDescent="0.25">
      <c r="A174" s="145"/>
      <c r="B174" s="145"/>
      <c r="C174" s="175"/>
      <c r="D174" s="175"/>
      <c r="E174" s="145"/>
      <c r="F174" s="145"/>
    </row>
    <row r="175" spans="1:6" s="176" customFormat="1" x14ac:dyDescent="0.25">
      <c r="A175" s="145"/>
      <c r="B175" s="145"/>
      <c r="C175" s="175"/>
      <c r="D175" s="175"/>
      <c r="E175" s="145"/>
      <c r="F175" s="145"/>
    </row>
    <row r="176" spans="1:6" s="176" customFormat="1" x14ac:dyDescent="0.25">
      <c r="A176" s="145"/>
      <c r="B176" s="145"/>
      <c r="C176" s="175"/>
      <c r="D176" s="175"/>
      <c r="E176" s="145"/>
      <c r="F176" s="145"/>
    </row>
    <row r="177" spans="1:6" s="176" customFormat="1" x14ac:dyDescent="0.25">
      <c r="A177" s="145"/>
      <c r="B177" s="145"/>
      <c r="C177" s="175"/>
      <c r="D177" s="175"/>
      <c r="E177" s="145"/>
      <c r="F177" s="145"/>
    </row>
    <row r="178" spans="1:6" s="176" customFormat="1" x14ac:dyDescent="0.25">
      <c r="A178" s="145"/>
      <c r="B178" s="145"/>
      <c r="C178" s="175"/>
      <c r="D178" s="175"/>
      <c r="E178" s="145"/>
      <c r="F178" s="145"/>
    </row>
    <row r="179" spans="1:6" s="176" customFormat="1" x14ac:dyDescent="0.25">
      <c r="A179" s="145"/>
      <c r="B179" s="145"/>
      <c r="C179" s="175"/>
      <c r="D179" s="175"/>
      <c r="E179" s="145"/>
      <c r="F179" s="145"/>
    </row>
    <row r="180" spans="1:6" s="176" customFormat="1" x14ac:dyDescent="0.25">
      <c r="A180" s="145"/>
      <c r="B180" s="145"/>
      <c r="C180" s="175"/>
      <c r="D180" s="175"/>
      <c r="E180" s="145"/>
      <c r="F180" s="145"/>
    </row>
    <row r="181" spans="1:6" s="176" customFormat="1" x14ac:dyDescent="0.25">
      <c r="A181" s="145"/>
      <c r="B181" s="145"/>
      <c r="C181" s="175"/>
      <c r="D181" s="175"/>
      <c r="E181" s="145"/>
      <c r="F181" s="145"/>
    </row>
    <row r="182" spans="1:6" s="176" customFormat="1" x14ac:dyDescent="0.25">
      <c r="A182" s="145"/>
      <c r="B182" s="145"/>
      <c r="C182" s="175"/>
      <c r="D182" s="175"/>
      <c r="E182" s="145"/>
      <c r="F182" s="145"/>
    </row>
    <row r="183" spans="1:6" s="176" customFormat="1" x14ac:dyDescent="0.25">
      <c r="A183" s="145"/>
      <c r="B183" s="145"/>
      <c r="C183" s="175"/>
      <c r="D183" s="175"/>
      <c r="E183" s="145"/>
      <c r="F183" s="145"/>
    </row>
    <row r="184" spans="1:6" s="176" customFormat="1" x14ac:dyDescent="0.25">
      <c r="A184" s="145"/>
      <c r="B184" s="145"/>
      <c r="C184" s="175"/>
      <c r="D184" s="175"/>
      <c r="E184" s="145"/>
      <c r="F184" s="145"/>
    </row>
    <row r="185" spans="1:6" s="176" customFormat="1" x14ac:dyDescent="0.25">
      <c r="A185" s="145"/>
      <c r="B185" s="145"/>
      <c r="C185" s="175"/>
      <c r="D185" s="175"/>
      <c r="E185" s="145"/>
      <c r="F185" s="145"/>
    </row>
    <row r="186" spans="1:6" s="176" customFormat="1" x14ac:dyDescent="0.25">
      <c r="A186" s="145"/>
      <c r="B186" s="145"/>
      <c r="C186" s="175"/>
      <c r="D186" s="175"/>
      <c r="E186" s="145"/>
      <c r="F186" s="145"/>
    </row>
    <row r="187" spans="1:6" s="176" customFormat="1" x14ac:dyDescent="0.25">
      <c r="A187" s="145"/>
      <c r="B187" s="145"/>
      <c r="C187" s="175"/>
      <c r="D187" s="175"/>
      <c r="E187" s="145"/>
      <c r="F187" s="145"/>
    </row>
    <row r="188" spans="1:6" s="176" customFormat="1" x14ac:dyDescent="0.25">
      <c r="A188" s="145"/>
      <c r="B188" s="145"/>
      <c r="C188" s="175"/>
      <c r="D188" s="175"/>
      <c r="E188" s="145"/>
      <c r="F188" s="145"/>
    </row>
    <row r="189" spans="1:6" s="176" customFormat="1" x14ac:dyDescent="0.25">
      <c r="A189" s="145"/>
      <c r="B189" s="145"/>
      <c r="C189" s="175"/>
      <c r="D189" s="175"/>
      <c r="E189" s="145"/>
      <c r="F189" s="145"/>
    </row>
    <row r="190" spans="1:6" s="176" customFormat="1" x14ac:dyDescent="0.25">
      <c r="A190" s="145"/>
      <c r="B190" s="145"/>
      <c r="C190" s="175"/>
      <c r="D190" s="175"/>
      <c r="E190" s="145"/>
      <c r="F190" s="145"/>
    </row>
    <row r="191" spans="1:6" s="176" customFormat="1" x14ac:dyDescent="0.25">
      <c r="A191" s="145"/>
      <c r="B191" s="145"/>
      <c r="C191" s="175"/>
      <c r="D191" s="175"/>
      <c r="E191" s="145"/>
      <c r="F191" s="145"/>
    </row>
    <row r="192" spans="1:6" s="176" customFormat="1" x14ac:dyDescent="0.25">
      <c r="A192" s="145"/>
      <c r="B192" s="145"/>
      <c r="C192" s="175"/>
      <c r="D192" s="175"/>
      <c r="E192" s="145"/>
      <c r="F192" s="145"/>
    </row>
    <row r="193" spans="1:6" s="176" customFormat="1" x14ac:dyDescent="0.25">
      <c r="A193" s="145"/>
      <c r="B193" s="145"/>
      <c r="C193" s="175"/>
      <c r="D193" s="175"/>
      <c r="E193" s="145"/>
      <c r="F193" s="145"/>
    </row>
    <row r="194" spans="1:6" s="176" customFormat="1" x14ac:dyDescent="0.25">
      <c r="A194" s="145"/>
      <c r="B194" s="145"/>
      <c r="C194" s="175"/>
      <c r="D194" s="175"/>
      <c r="E194" s="145"/>
      <c r="F194" s="145"/>
    </row>
    <row r="195" spans="1:6" s="176" customFormat="1" x14ac:dyDescent="0.25">
      <c r="A195" s="145"/>
      <c r="B195" s="145"/>
      <c r="C195" s="175"/>
      <c r="D195" s="175"/>
      <c r="E195" s="145"/>
      <c r="F195" s="145"/>
    </row>
    <row r="196" spans="1:6" s="176" customFormat="1" x14ac:dyDescent="0.25">
      <c r="A196" s="145"/>
      <c r="B196" s="145"/>
      <c r="C196" s="175"/>
      <c r="D196" s="175"/>
      <c r="E196" s="145"/>
      <c r="F196" s="145"/>
    </row>
    <row r="197" spans="1:6" s="176" customFormat="1" x14ac:dyDescent="0.25">
      <c r="A197" s="145"/>
      <c r="B197" s="145"/>
      <c r="C197" s="175"/>
      <c r="D197" s="175"/>
      <c r="E197" s="145"/>
      <c r="F197" s="145"/>
    </row>
    <row r="198" spans="1:6" s="176" customFormat="1" x14ac:dyDescent="0.25">
      <c r="A198" s="145"/>
      <c r="B198" s="145"/>
      <c r="C198" s="175"/>
      <c r="D198" s="175"/>
      <c r="E198" s="145"/>
      <c r="F198" s="145"/>
    </row>
    <row r="199" spans="1:6" s="176" customFormat="1" x14ac:dyDescent="0.25">
      <c r="A199" s="145"/>
      <c r="B199" s="145"/>
      <c r="C199" s="175"/>
      <c r="D199" s="175"/>
      <c r="E199" s="145"/>
      <c r="F199" s="145"/>
    </row>
    <row r="200" spans="1:6" s="176" customFormat="1" x14ac:dyDescent="0.25">
      <c r="A200" s="145"/>
      <c r="B200" s="145"/>
      <c r="C200" s="175"/>
      <c r="D200" s="175"/>
      <c r="E200" s="145"/>
      <c r="F200" s="145"/>
    </row>
    <row r="201" spans="1:6" s="176" customFormat="1" x14ac:dyDescent="0.25">
      <c r="A201" s="145"/>
      <c r="B201" s="145"/>
      <c r="C201" s="175"/>
      <c r="D201" s="175"/>
      <c r="E201" s="145"/>
      <c r="F201" s="145"/>
    </row>
    <row r="202" spans="1:6" s="176" customFormat="1" x14ac:dyDescent="0.25">
      <c r="A202" s="145"/>
      <c r="B202" s="145"/>
      <c r="C202" s="175"/>
      <c r="D202" s="175"/>
      <c r="E202" s="145"/>
      <c r="F202" s="145"/>
    </row>
    <row r="203" spans="1:6" s="176" customFormat="1" x14ac:dyDescent="0.25">
      <c r="A203" s="145"/>
      <c r="B203" s="145"/>
      <c r="C203" s="175"/>
      <c r="D203" s="175"/>
      <c r="E203" s="145"/>
      <c r="F203" s="145"/>
    </row>
    <row r="204" spans="1:6" s="176" customFormat="1" x14ac:dyDescent="0.25">
      <c r="A204" s="145"/>
      <c r="B204" s="145"/>
      <c r="C204" s="175"/>
      <c r="D204" s="175"/>
      <c r="E204" s="145"/>
      <c r="F204" s="145"/>
    </row>
    <row r="205" spans="1:6" s="176" customFormat="1" x14ac:dyDescent="0.25">
      <c r="A205" s="145"/>
      <c r="B205" s="145"/>
      <c r="C205" s="175"/>
      <c r="D205" s="175"/>
      <c r="E205" s="145"/>
      <c r="F205" s="145"/>
    </row>
    <row r="206" spans="1:6" s="176" customFormat="1" x14ac:dyDescent="0.25">
      <c r="A206" s="145"/>
      <c r="B206" s="145"/>
      <c r="C206" s="175"/>
      <c r="D206" s="175"/>
      <c r="E206" s="145"/>
      <c r="F206" s="145"/>
    </row>
    <row r="207" spans="1:6" s="176" customFormat="1" x14ac:dyDescent="0.25">
      <c r="A207" s="145"/>
      <c r="B207" s="145"/>
      <c r="C207" s="175"/>
      <c r="D207" s="175"/>
      <c r="E207" s="145"/>
      <c r="F207" s="145"/>
    </row>
    <row r="208" spans="1:6" s="176" customFormat="1" x14ac:dyDescent="0.25">
      <c r="A208" s="145"/>
      <c r="B208" s="145"/>
      <c r="C208" s="175"/>
      <c r="D208" s="175"/>
      <c r="E208" s="145"/>
      <c r="F208" s="145"/>
    </row>
    <row r="209" spans="1:6" s="176" customFormat="1" x14ac:dyDescent="0.25">
      <c r="A209" s="145"/>
      <c r="B209" s="145"/>
      <c r="C209" s="175"/>
      <c r="D209" s="175"/>
      <c r="E209" s="145"/>
      <c r="F209" s="145"/>
    </row>
    <row r="210" spans="1:6" s="176" customFormat="1" x14ac:dyDescent="0.25">
      <c r="A210" s="145"/>
      <c r="B210" s="145"/>
      <c r="C210" s="175"/>
      <c r="D210" s="175"/>
      <c r="E210" s="145"/>
      <c r="F210" s="145"/>
    </row>
    <row r="211" spans="1:6" s="176" customFormat="1" x14ac:dyDescent="0.25">
      <c r="A211" s="145"/>
      <c r="B211" s="145"/>
      <c r="C211" s="175"/>
      <c r="D211" s="175"/>
      <c r="E211" s="145"/>
      <c r="F211" s="145"/>
    </row>
    <row r="212" spans="1:6" s="176" customFormat="1" x14ac:dyDescent="0.25">
      <c r="A212" s="145"/>
      <c r="B212" s="145"/>
      <c r="C212" s="175"/>
      <c r="D212" s="175"/>
      <c r="E212" s="145"/>
      <c r="F212" s="145"/>
    </row>
    <row r="213" spans="1:6" s="176" customFormat="1" x14ac:dyDescent="0.25">
      <c r="A213" s="145"/>
      <c r="B213" s="145"/>
      <c r="C213" s="175"/>
      <c r="D213" s="175"/>
      <c r="E213" s="145"/>
      <c r="F213" s="145"/>
    </row>
    <row r="214" spans="1:6" s="176" customFormat="1" x14ac:dyDescent="0.25">
      <c r="A214" s="145"/>
      <c r="B214" s="145"/>
      <c r="C214" s="175"/>
      <c r="D214" s="175"/>
      <c r="E214" s="145"/>
      <c r="F214" s="145"/>
    </row>
    <row r="215" spans="1:6" s="176" customFormat="1" x14ac:dyDescent="0.25">
      <c r="A215" s="145"/>
      <c r="B215" s="145"/>
      <c r="C215" s="175"/>
      <c r="D215" s="175"/>
      <c r="E215" s="145"/>
      <c r="F215" s="145"/>
    </row>
    <row r="216" spans="1:6" s="176" customFormat="1" x14ac:dyDescent="0.25">
      <c r="A216" s="145"/>
      <c r="B216" s="145"/>
      <c r="C216" s="175"/>
      <c r="D216" s="175"/>
      <c r="E216" s="145"/>
      <c r="F216" s="145"/>
    </row>
    <row r="217" spans="1:6" s="176" customFormat="1" x14ac:dyDescent="0.25">
      <c r="A217" s="145"/>
      <c r="B217" s="145"/>
      <c r="C217" s="175"/>
      <c r="D217" s="175"/>
      <c r="E217" s="145"/>
      <c r="F217" s="145"/>
    </row>
    <row r="218" spans="1:6" s="176" customFormat="1" x14ac:dyDescent="0.25">
      <c r="A218" s="145"/>
      <c r="B218" s="145"/>
      <c r="C218" s="175"/>
      <c r="D218" s="175"/>
      <c r="E218" s="145"/>
      <c r="F218" s="145"/>
    </row>
    <row r="219" spans="1:6" s="176" customFormat="1" x14ac:dyDescent="0.25">
      <c r="A219" s="145"/>
      <c r="B219" s="145"/>
      <c r="C219" s="175"/>
      <c r="D219" s="175"/>
      <c r="E219" s="145"/>
      <c r="F219" s="145"/>
    </row>
    <row r="220" spans="1:6" s="176" customFormat="1" x14ac:dyDescent="0.25">
      <c r="A220" s="145"/>
      <c r="B220" s="145"/>
      <c r="C220" s="175"/>
      <c r="D220" s="175"/>
      <c r="E220" s="145"/>
      <c r="F220" s="145"/>
    </row>
    <row r="221" spans="1:6" s="176" customFormat="1" x14ac:dyDescent="0.25">
      <c r="A221" s="145"/>
      <c r="B221" s="145"/>
      <c r="C221" s="175"/>
      <c r="D221" s="175"/>
      <c r="E221" s="145"/>
      <c r="F221" s="145"/>
    </row>
    <row r="222" spans="1:6" s="176" customFormat="1" x14ac:dyDescent="0.25">
      <c r="A222" s="145"/>
      <c r="B222" s="145"/>
      <c r="C222" s="175"/>
      <c r="D222" s="175"/>
      <c r="E222" s="145"/>
      <c r="F222" s="145"/>
    </row>
    <row r="223" spans="1:6" s="176" customFormat="1" x14ac:dyDescent="0.25">
      <c r="A223" s="145"/>
      <c r="B223" s="145"/>
      <c r="C223" s="175"/>
      <c r="D223" s="175"/>
      <c r="E223" s="145"/>
      <c r="F223" s="145"/>
    </row>
    <row r="224" spans="1:6" s="176" customFormat="1" x14ac:dyDescent="0.25">
      <c r="A224" s="145"/>
      <c r="B224" s="145"/>
      <c r="C224" s="175"/>
      <c r="D224" s="175"/>
      <c r="E224" s="145"/>
      <c r="F224" s="145"/>
    </row>
    <row r="225" spans="1:6" s="176" customFormat="1" x14ac:dyDescent="0.25">
      <c r="A225" s="145"/>
      <c r="B225" s="145"/>
      <c r="C225" s="175"/>
      <c r="D225" s="175"/>
      <c r="E225" s="145"/>
      <c r="F225" s="145"/>
    </row>
    <row r="226" spans="1:6" s="176" customFormat="1" x14ac:dyDescent="0.25">
      <c r="A226" s="145"/>
      <c r="B226" s="145"/>
      <c r="C226" s="175"/>
      <c r="D226" s="175"/>
      <c r="E226" s="145"/>
      <c r="F226" s="145"/>
    </row>
    <row r="227" spans="1:6" s="176" customFormat="1" x14ac:dyDescent="0.25">
      <c r="A227" s="145"/>
      <c r="B227" s="145"/>
      <c r="C227" s="175"/>
      <c r="D227" s="175"/>
      <c r="E227" s="145"/>
      <c r="F227" s="145"/>
    </row>
    <row r="228" spans="1:6" s="176" customFormat="1" x14ac:dyDescent="0.25">
      <c r="A228" s="145"/>
      <c r="B228" s="145"/>
      <c r="C228" s="175"/>
      <c r="D228" s="175"/>
      <c r="E228" s="145"/>
      <c r="F228" s="145"/>
    </row>
    <row r="229" spans="1:6" s="176" customFormat="1" x14ac:dyDescent="0.25">
      <c r="A229" s="145"/>
      <c r="B229" s="145"/>
      <c r="C229" s="175"/>
      <c r="D229" s="175"/>
      <c r="E229" s="145"/>
      <c r="F229" s="145"/>
    </row>
    <row r="230" spans="1:6" s="176" customFormat="1" x14ac:dyDescent="0.25">
      <c r="A230" s="145"/>
      <c r="B230" s="145"/>
      <c r="C230" s="175"/>
      <c r="D230" s="175"/>
      <c r="E230" s="145"/>
      <c r="F230" s="145"/>
    </row>
    <row r="231" spans="1:6" s="176" customFormat="1" x14ac:dyDescent="0.25">
      <c r="A231" s="145"/>
      <c r="B231" s="145"/>
      <c r="C231" s="175"/>
      <c r="D231" s="175"/>
      <c r="E231" s="145"/>
      <c r="F231" s="145"/>
    </row>
    <row r="232" spans="1:6" x14ac:dyDescent="0.25">
      <c r="A232" s="105"/>
      <c r="B232" s="145"/>
      <c r="C232" s="77"/>
      <c r="D232" s="78"/>
      <c r="E232" s="79"/>
      <c r="F232" s="79"/>
    </row>
    <row r="233" spans="1:6" x14ac:dyDescent="0.25">
      <c r="A233" s="105"/>
      <c r="B233" s="145"/>
      <c r="C233" s="77"/>
      <c r="D233" s="78"/>
      <c r="E233" s="79"/>
      <c r="F233" s="79"/>
    </row>
    <row r="234" spans="1:6" x14ac:dyDescent="0.25">
      <c r="A234" s="105"/>
      <c r="B234" s="145"/>
      <c r="C234" s="77"/>
      <c r="D234" s="78"/>
      <c r="E234" s="79"/>
      <c r="F234" s="79"/>
    </row>
    <row r="235" spans="1:6" x14ac:dyDescent="0.25">
      <c r="A235" s="105"/>
      <c r="B235" s="145"/>
      <c r="C235" s="77"/>
      <c r="D235" s="78"/>
      <c r="E235" s="79"/>
      <c r="F235" s="79"/>
    </row>
    <row r="236" spans="1:6" x14ac:dyDescent="0.25">
      <c r="A236" s="105"/>
      <c r="B236" s="145"/>
      <c r="C236" s="77"/>
      <c r="D236" s="78"/>
      <c r="E236" s="79"/>
      <c r="F236" s="79"/>
    </row>
    <row r="237" spans="1:6" x14ac:dyDescent="0.25">
      <c r="A237" s="105"/>
      <c r="B237" s="145"/>
      <c r="C237" s="77"/>
      <c r="D237" s="78"/>
      <c r="E237" s="79"/>
      <c r="F237" s="79"/>
    </row>
    <row r="238" spans="1:6" x14ac:dyDescent="0.25">
      <c r="A238" s="105"/>
      <c r="B238" s="145"/>
      <c r="C238" s="77"/>
      <c r="D238" s="78"/>
      <c r="E238" s="79"/>
      <c r="F238" s="79"/>
    </row>
    <row r="239" spans="1:6" x14ac:dyDescent="0.25">
      <c r="A239" s="105"/>
      <c r="B239" s="145"/>
      <c r="C239" s="77"/>
      <c r="D239" s="78"/>
      <c r="E239" s="79"/>
      <c r="F239" s="79"/>
    </row>
    <row r="240" spans="1:6" x14ac:dyDescent="0.25">
      <c r="A240" s="105"/>
      <c r="B240" s="145"/>
      <c r="C240" s="77"/>
      <c r="D240" s="78"/>
      <c r="E240" s="79"/>
      <c r="F240" s="79"/>
    </row>
    <row r="241" spans="1:6" x14ac:dyDescent="0.25">
      <c r="A241" s="105"/>
      <c r="B241" s="145"/>
      <c r="C241" s="77"/>
      <c r="D241" s="78"/>
      <c r="E241" s="79"/>
      <c r="F241" s="79"/>
    </row>
    <row r="242" spans="1:6" x14ac:dyDescent="0.25">
      <c r="A242" s="105"/>
      <c r="B242" s="145"/>
      <c r="C242" s="77"/>
      <c r="D242" s="78"/>
      <c r="E242" s="79"/>
      <c r="F242" s="79"/>
    </row>
    <row r="243" spans="1:6" x14ac:dyDescent="0.25">
      <c r="A243" s="105"/>
      <c r="B243" s="145"/>
      <c r="C243" s="77"/>
      <c r="D243" s="78"/>
      <c r="E243" s="79"/>
      <c r="F243" s="79"/>
    </row>
    <row r="244" spans="1:6" x14ac:dyDescent="0.25">
      <c r="A244" s="105"/>
      <c r="B244" s="145"/>
      <c r="C244" s="77"/>
      <c r="D244" s="78"/>
      <c r="E244" s="79"/>
      <c r="F244" s="79"/>
    </row>
    <row r="245" spans="1:6" x14ac:dyDescent="0.25">
      <c r="A245" s="105"/>
      <c r="B245" s="145"/>
      <c r="C245" s="77"/>
      <c r="D245" s="78"/>
      <c r="E245" s="79"/>
      <c r="F245" s="79"/>
    </row>
    <row r="246" spans="1:6" x14ac:dyDescent="0.25">
      <c r="A246" s="105"/>
      <c r="B246" s="145"/>
      <c r="C246" s="77"/>
      <c r="D246" s="78"/>
      <c r="E246" s="79"/>
      <c r="F246" s="79"/>
    </row>
    <row r="247" spans="1:6" x14ac:dyDescent="0.25">
      <c r="A247" s="105"/>
      <c r="B247" s="145"/>
      <c r="C247" s="77"/>
      <c r="D247" s="78"/>
      <c r="E247" s="79"/>
      <c r="F247" s="79"/>
    </row>
    <row r="248" spans="1:6" x14ac:dyDescent="0.25">
      <c r="A248" s="105"/>
      <c r="B248" s="145"/>
      <c r="C248" s="77"/>
      <c r="D248" s="78"/>
      <c r="E248" s="79"/>
      <c r="F248" s="79"/>
    </row>
    <row r="249" spans="1:6" x14ac:dyDescent="0.25">
      <c r="A249" s="105"/>
      <c r="B249" s="145"/>
      <c r="C249" s="77"/>
      <c r="D249" s="78"/>
      <c r="E249" s="79"/>
      <c r="F249" s="79"/>
    </row>
    <row r="250" spans="1:6" x14ac:dyDescent="0.25">
      <c r="A250" s="105"/>
      <c r="B250" s="145"/>
      <c r="C250" s="77"/>
      <c r="D250" s="78"/>
      <c r="E250" s="79"/>
      <c r="F250" s="79"/>
    </row>
    <row r="251" spans="1:6" x14ac:dyDescent="0.25">
      <c r="A251" s="105"/>
      <c r="B251" s="145"/>
      <c r="C251" s="77"/>
      <c r="D251" s="78"/>
      <c r="E251" s="79"/>
      <c r="F251" s="79"/>
    </row>
    <row r="252" spans="1:6" x14ac:dyDescent="0.25">
      <c r="A252" s="105"/>
      <c r="B252" s="145"/>
      <c r="C252" s="77"/>
      <c r="D252" s="78"/>
      <c r="E252" s="79"/>
      <c r="F252" s="79"/>
    </row>
    <row r="253" spans="1:6" x14ac:dyDescent="0.25">
      <c r="A253" s="105"/>
      <c r="B253" s="145"/>
      <c r="C253" s="77"/>
      <c r="D253" s="78"/>
      <c r="E253" s="79"/>
      <c r="F253" s="79"/>
    </row>
    <row r="254" spans="1:6" x14ac:dyDescent="0.25">
      <c r="A254" s="105"/>
      <c r="B254" s="145"/>
      <c r="C254" s="77"/>
      <c r="D254" s="78"/>
      <c r="E254" s="79"/>
      <c r="F254" s="79"/>
    </row>
    <row r="255" spans="1:6" x14ac:dyDescent="0.25">
      <c r="A255" s="105"/>
      <c r="B255" s="145"/>
      <c r="C255" s="77"/>
      <c r="D255" s="78"/>
      <c r="E255" s="79"/>
      <c r="F255" s="79"/>
    </row>
    <row r="256" spans="1:6" x14ac:dyDescent="0.25">
      <c r="A256" s="105"/>
      <c r="B256" s="145"/>
      <c r="C256" s="77"/>
      <c r="D256" s="78"/>
      <c r="E256" s="79"/>
      <c r="F256" s="79"/>
    </row>
    <row r="257" spans="1:6" x14ac:dyDescent="0.25">
      <c r="A257" s="105"/>
      <c r="B257" s="145"/>
      <c r="C257" s="77"/>
      <c r="D257" s="78"/>
      <c r="E257" s="79"/>
      <c r="F257" s="79"/>
    </row>
    <row r="258" spans="1:6" x14ac:dyDescent="0.25">
      <c r="A258" s="105"/>
      <c r="B258" s="145"/>
      <c r="C258" s="77"/>
      <c r="D258" s="78"/>
      <c r="E258" s="79"/>
      <c r="F258" s="79"/>
    </row>
    <row r="259" spans="1:6" x14ac:dyDescent="0.25">
      <c r="A259" s="105"/>
      <c r="B259" s="145"/>
      <c r="C259" s="77"/>
      <c r="D259" s="78"/>
      <c r="E259" s="79"/>
      <c r="F259" s="79"/>
    </row>
    <row r="260" spans="1:6" x14ac:dyDescent="0.25">
      <c r="A260" s="105"/>
      <c r="B260" s="145"/>
      <c r="C260" s="77"/>
      <c r="D260" s="78"/>
      <c r="E260" s="79"/>
      <c r="F260" s="79"/>
    </row>
    <row r="261" spans="1:6" x14ac:dyDescent="0.25">
      <c r="A261" s="105"/>
      <c r="B261" s="145"/>
      <c r="C261" s="77"/>
      <c r="D261" s="78"/>
      <c r="E261" s="79"/>
      <c r="F261" s="79"/>
    </row>
    <row r="262" spans="1:6" x14ac:dyDescent="0.25">
      <c r="A262" s="105"/>
      <c r="B262" s="145"/>
      <c r="C262" s="77"/>
      <c r="D262" s="78"/>
      <c r="E262" s="79"/>
      <c r="F262" s="79"/>
    </row>
    <row r="263" spans="1:6" x14ac:dyDescent="0.25">
      <c r="A263" s="105"/>
      <c r="B263" s="145"/>
      <c r="C263" s="77"/>
      <c r="D263" s="78"/>
      <c r="E263" s="79"/>
      <c r="F263" s="79"/>
    </row>
    <row r="264" spans="1:6" x14ac:dyDescent="0.25">
      <c r="A264" s="105"/>
      <c r="B264" s="145"/>
      <c r="C264" s="77"/>
      <c r="D264" s="78"/>
      <c r="E264" s="79"/>
      <c r="F264" s="79"/>
    </row>
    <row r="265" spans="1:6" x14ac:dyDescent="0.25">
      <c r="A265" s="105"/>
      <c r="B265" s="145"/>
      <c r="C265" s="77"/>
      <c r="D265" s="78"/>
      <c r="E265" s="79"/>
      <c r="F265" s="79"/>
    </row>
    <row r="266" spans="1:6" x14ac:dyDescent="0.25">
      <c r="A266" s="105"/>
      <c r="B266" s="145"/>
      <c r="C266" s="77"/>
      <c r="D266" s="78"/>
      <c r="E266" s="79"/>
      <c r="F266" s="79"/>
    </row>
    <row r="267" spans="1:6" x14ac:dyDescent="0.25">
      <c r="A267" s="105"/>
      <c r="B267" s="145"/>
      <c r="C267" s="77"/>
      <c r="D267" s="78"/>
      <c r="E267" s="79"/>
      <c r="F267" s="79"/>
    </row>
    <row r="268" spans="1:6" x14ac:dyDescent="0.25">
      <c r="A268" s="105"/>
      <c r="B268" s="145"/>
      <c r="C268" s="77"/>
      <c r="D268" s="78"/>
      <c r="E268" s="79"/>
      <c r="F268" s="79"/>
    </row>
    <row r="269" spans="1:6" x14ac:dyDescent="0.25">
      <c r="A269" s="105"/>
      <c r="B269" s="145"/>
      <c r="C269" s="77"/>
      <c r="D269" s="78"/>
      <c r="E269" s="79"/>
      <c r="F269" s="79"/>
    </row>
    <row r="270" spans="1:6" x14ac:dyDescent="0.25">
      <c r="A270" s="105"/>
      <c r="B270" s="145"/>
      <c r="C270" s="77"/>
      <c r="D270" s="78"/>
      <c r="E270" s="79"/>
      <c r="F270" s="79"/>
    </row>
    <row r="271" spans="1:6" x14ac:dyDescent="0.25">
      <c r="A271" s="105"/>
      <c r="B271" s="145"/>
      <c r="C271" s="77"/>
      <c r="D271" s="78"/>
      <c r="E271" s="79"/>
      <c r="F271" s="79"/>
    </row>
    <row r="272" spans="1:6" x14ac:dyDescent="0.25">
      <c r="A272" s="105"/>
      <c r="B272" s="145"/>
      <c r="C272" s="77"/>
      <c r="D272" s="78"/>
      <c r="E272" s="79"/>
      <c r="F272" s="79"/>
    </row>
    <row r="273" spans="1:6" x14ac:dyDescent="0.25">
      <c r="A273" s="105"/>
      <c r="B273" s="145"/>
      <c r="C273" s="77"/>
      <c r="D273" s="78"/>
      <c r="E273" s="79"/>
      <c r="F273" s="79"/>
    </row>
    <row r="274" spans="1:6" x14ac:dyDescent="0.25">
      <c r="A274" s="105"/>
      <c r="B274" s="145"/>
      <c r="C274" s="77"/>
      <c r="D274" s="78"/>
      <c r="E274" s="79"/>
      <c r="F274" s="79"/>
    </row>
    <row r="275" spans="1:6" x14ac:dyDescent="0.25">
      <c r="A275" s="105"/>
      <c r="B275" s="145"/>
      <c r="C275" s="77"/>
      <c r="D275" s="78"/>
      <c r="E275" s="79"/>
      <c r="F275" s="79"/>
    </row>
    <row r="276" spans="1:6" x14ac:dyDescent="0.25">
      <c r="A276" s="105"/>
      <c r="B276" s="145"/>
      <c r="C276" s="77"/>
      <c r="D276" s="78"/>
      <c r="E276" s="79"/>
      <c r="F276" s="79"/>
    </row>
    <row r="277" spans="1:6" x14ac:dyDescent="0.25">
      <c r="A277" s="105"/>
      <c r="B277" s="145"/>
      <c r="C277" s="77"/>
      <c r="D277" s="78"/>
      <c r="E277" s="79"/>
      <c r="F277" s="79"/>
    </row>
    <row r="278" spans="1:6" x14ac:dyDescent="0.25">
      <c r="A278" s="105"/>
      <c r="B278" s="145"/>
      <c r="C278" s="77"/>
      <c r="D278" s="78"/>
      <c r="E278" s="79"/>
      <c r="F278" s="79"/>
    </row>
    <row r="279" spans="1:6" x14ac:dyDescent="0.25">
      <c r="A279" s="105"/>
      <c r="B279" s="145"/>
      <c r="C279" s="77"/>
      <c r="D279" s="78"/>
      <c r="E279" s="79"/>
      <c r="F279" s="79"/>
    </row>
    <row r="280" spans="1:6" x14ac:dyDescent="0.25">
      <c r="A280" s="105"/>
      <c r="B280" s="145"/>
      <c r="C280" s="77"/>
      <c r="D280" s="78"/>
      <c r="E280" s="79"/>
      <c r="F280" s="79"/>
    </row>
    <row r="281" spans="1:6" x14ac:dyDescent="0.25">
      <c r="A281" s="105"/>
      <c r="B281" s="145"/>
      <c r="C281" s="77"/>
      <c r="D281" s="78"/>
      <c r="E281" s="79"/>
      <c r="F281" s="79"/>
    </row>
    <row r="282" spans="1:6" x14ac:dyDescent="0.25">
      <c r="A282" s="105"/>
      <c r="B282" s="145"/>
      <c r="C282" s="77"/>
      <c r="D282" s="78"/>
      <c r="E282" s="79"/>
      <c r="F282" s="79"/>
    </row>
    <row r="283" spans="1:6" x14ac:dyDescent="0.25">
      <c r="A283" s="105"/>
      <c r="B283" s="145"/>
      <c r="C283" s="77"/>
      <c r="D283" s="78"/>
      <c r="E283" s="79"/>
      <c r="F283" s="79"/>
    </row>
    <row r="284" spans="1:6" x14ac:dyDescent="0.25">
      <c r="A284" s="105"/>
      <c r="B284" s="145"/>
      <c r="C284" s="77"/>
      <c r="D284" s="78"/>
      <c r="E284" s="79"/>
      <c r="F284" s="79"/>
    </row>
    <row r="285" spans="1:6" x14ac:dyDescent="0.25">
      <c r="A285" s="105"/>
      <c r="B285" s="145"/>
      <c r="C285" s="77"/>
      <c r="D285" s="78"/>
      <c r="E285" s="79"/>
      <c r="F285" s="79"/>
    </row>
    <row r="286" spans="1:6" x14ac:dyDescent="0.25">
      <c r="A286" s="105"/>
      <c r="B286" s="145"/>
      <c r="C286" s="77"/>
      <c r="D286" s="78"/>
      <c r="E286" s="79"/>
      <c r="F286" s="79"/>
    </row>
    <row r="287" spans="1:6" x14ac:dyDescent="0.25">
      <c r="A287" s="105"/>
      <c r="B287" s="145"/>
      <c r="C287" s="77"/>
      <c r="D287" s="78"/>
      <c r="E287" s="79"/>
      <c r="F287" s="79"/>
    </row>
    <row r="288" spans="1:6" x14ac:dyDescent="0.25">
      <c r="A288" s="105"/>
      <c r="B288" s="145"/>
      <c r="C288" s="77"/>
      <c r="D288" s="78"/>
      <c r="E288" s="79"/>
      <c r="F288" s="79"/>
    </row>
    <row r="289" spans="1:6" x14ac:dyDescent="0.25">
      <c r="A289" s="105"/>
      <c r="B289" s="145"/>
      <c r="C289" s="77"/>
      <c r="D289" s="78"/>
      <c r="E289" s="79"/>
      <c r="F289" s="79"/>
    </row>
    <row r="290" spans="1:6" x14ac:dyDescent="0.25">
      <c r="A290" s="105"/>
      <c r="B290" s="145"/>
      <c r="C290" s="77"/>
      <c r="D290" s="78"/>
      <c r="E290" s="79"/>
      <c r="F290" s="79"/>
    </row>
    <row r="291" spans="1:6" x14ac:dyDescent="0.25">
      <c r="A291" s="105"/>
      <c r="B291" s="145"/>
      <c r="C291" s="77"/>
      <c r="D291" s="78"/>
      <c r="E291" s="79"/>
      <c r="F291" s="79"/>
    </row>
    <row r="292" spans="1:6" x14ac:dyDescent="0.25">
      <c r="A292" s="105"/>
      <c r="B292" s="145"/>
      <c r="C292" s="77"/>
      <c r="D292" s="78"/>
      <c r="E292" s="79"/>
      <c r="F292" s="79"/>
    </row>
    <row r="293" spans="1:6" x14ac:dyDescent="0.25">
      <c r="A293" s="105"/>
      <c r="B293" s="145"/>
      <c r="C293" s="77"/>
      <c r="D293" s="78"/>
      <c r="E293" s="79"/>
      <c r="F293" s="79"/>
    </row>
    <row r="294" spans="1:6" x14ac:dyDescent="0.25">
      <c r="A294" s="105"/>
      <c r="B294" s="145"/>
      <c r="C294" s="77"/>
      <c r="D294" s="78"/>
      <c r="E294" s="79"/>
      <c r="F294" s="79"/>
    </row>
    <row r="295" spans="1:6" x14ac:dyDescent="0.25">
      <c r="A295" s="105"/>
      <c r="B295" s="145"/>
      <c r="C295" s="77"/>
      <c r="D295" s="78"/>
      <c r="E295" s="79"/>
      <c r="F295" s="79"/>
    </row>
    <row r="296" spans="1:6" x14ac:dyDescent="0.25">
      <c r="A296" s="105"/>
      <c r="B296" s="145"/>
      <c r="C296" s="77"/>
      <c r="D296" s="78"/>
      <c r="E296" s="79"/>
      <c r="F296" s="79"/>
    </row>
    <row r="297" spans="1:6" x14ac:dyDescent="0.25">
      <c r="A297" s="105"/>
      <c r="B297" s="145"/>
      <c r="C297" s="77"/>
      <c r="D297" s="78"/>
      <c r="E297" s="79"/>
      <c r="F297" s="79"/>
    </row>
    <row r="298" spans="1:6" x14ac:dyDescent="0.25">
      <c r="A298" s="105"/>
      <c r="B298" s="145"/>
      <c r="C298" s="77"/>
      <c r="D298" s="78"/>
      <c r="E298" s="79"/>
      <c r="F298" s="79"/>
    </row>
    <row r="299" spans="1:6" x14ac:dyDescent="0.25">
      <c r="A299" s="105"/>
      <c r="B299" s="145"/>
      <c r="C299" s="77"/>
      <c r="D299" s="78"/>
      <c r="E299" s="79"/>
      <c r="F299" s="79"/>
    </row>
    <row r="300" spans="1:6" x14ac:dyDescent="0.25">
      <c r="A300" s="105"/>
      <c r="B300" s="145"/>
      <c r="C300" s="77"/>
      <c r="D300" s="78"/>
      <c r="E300" s="79"/>
      <c r="F300" s="79"/>
    </row>
    <row r="301" spans="1:6" x14ac:dyDescent="0.25">
      <c r="A301" s="105"/>
      <c r="B301" s="145"/>
      <c r="C301" s="77"/>
      <c r="D301" s="78"/>
      <c r="E301" s="79"/>
      <c r="F301" s="79"/>
    </row>
    <row r="302" spans="1:6" x14ac:dyDescent="0.25">
      <c r="A302" s="105"/>
      <c r="B302" s="145"/>
      <c r="C302" s="77"/>
      <c r="D302" s="78"/>
      <c r="E302" s="79"/>
      <c r="F302" s="79"/>
    </row>
    <row r="303" spans="1:6" x14ac:dyDescent="0.25">
      <c r="A303" s="105"/>
      <c r="B303" s="145"/>
      <c r="C303" s="77"/>
      <c r="D303" s="78"/>
      <c r="E303" s="79"/>
      <c r="F303" s="79"/>
    </row>
    <row r="304" spans="1:6" x14ac:dyDescent="0.25">
      <c r="A304" s="105"/>
      <c r="B304" s="145"/>
      <c r="C304" s="77"/>
      <c r="D304" s="78"/>
      <c r="E304" s="79"/>
      <c r="F304" s="79"/>
    </row>
    <row r="305" spans="1:6" x14ac:dyDescent="0.25">
      <c r="A305" s="105"/>
      <c r="B305" s="145"/>
      <c r="C305" s="77"/>
      <c r="D305" s="78"/>
      <c r="E305" s="79"/>
      <c r="F305" s="79"/>
    </row>
    <row r="306" spans="1:6" x14ac:dyDescent="0.25">
      <c r="A306" s="105"/>
      <c r="B306" s="145"/>
      <c r="C306" s="77"/>
      <c r="D306" s="78"/>
      <c r="E306" s="79"/>
      <c r="F306" s="79"/>
    </row>
    <row r="307" spans="1:6" x14ac:dyDescent="0.25">
      <c r="A307" s="105"/>
      <c r="B307" s="145"/>
      <c r="C307" s="77"/>
      <c r="D307" s="78"/>
      <c r="E307" s="79"/>
      <c r="F307" s="79"/>
    </row>
    <row r="308" spans="1:6" x14ac:dyDescent="0.25">
      <c r="A308" s="105"/>
      <c r="B308" s="145"/>
      <c r="C308" s="77"/>
      <c r="D308" s="78"/>
      <c r="E308" s="79"/>
      <c r="F308" s="79"/>
    </row>
    <row r="309" spans="1:6" x14ac:dyDescent="0.25">
      <c r="A309" s="105"/>
      <c r="B309" s="145"/>
      <c r="C309" s="77"/>
      <c r="D309" s="78"/>
      <c r="E309" s="79"/>
      <c r="F309" s="79"/>
    </row>
    <row r="310" spans="1:6" x14ac:dyDescent="0.25">
      <c r="A310" s="105"/>
      <c r="B310" s="145"/>
      <c r="C310" s="77"/>
      <c r="D310" s="78"/>
      <c r="E310" s="79"/>
      <c r="F310" s="79"/>
    </row>
    <row r="311" spans="1:6" x14ac:dyDescent="0.25">
      <c r="A311" s="105"/>
      <c r="B311" s="145"/>
      <c r="C311" s="77"/>
      <c r="D311" s="78"/>
      <c r="E311" s="79"/>
      <c r="F311" s="79"/>
    </row>
    <row r="312" spans="1:6" x14ac:dyDescent="0.25">
      <c r="A312" s="105"/>
      <c r="B312" s="145"/>
      <c r="C312" s="77"/>
      <c r="D312" s="78"/>
      <c r="E312" s="79"/>
      <c r="F312" s="79"/>
    </row>
    <row r="313" spans="1:6" x14ac:dyDescent="0.25">
      <c r="A313" s="105"/>
      <c r="B313" s="145"/>
      <c r="C313" s="77"/>
      <c r="D313" s="78"/>
      <c r="E313" s="79"/>
      <c r="F313" s="79"/>
    </row>
    <row r="314" spans="1:6" x14ac:dyDescent="0.25">
      <c r="A314" s="105"/>
      <c r="B314" s="145"/>
      <c r="C314" s="77"/>
      <c r="D314" s="78"/>
      <c r="E314" s="79"/>
      <c r="F314" s="79"/>
    </row>
    <row r="315" spans="1:6" x14ac:dyDescent="0.25">
      <c r="A315" s="105"/>
      <c r="B315" s="145"/>
      <c r="C315" s="77"/>
      <c r="D315" s="78"/>
      <c r="E315" s="79"/>
      <c r="F315" s="79"/>
    </row>
    <row r="316" spans="1:6" x14ac:dyDescent="0.25">
      <c r="A316" s="105"/>
      <c r="B316" s="145"/>
      <c r="C316" s="77"/>
      <c r="D316" s="78"/>
      <c r="E316" s="79"/>
      <c r="F316" s="79"/>
    </row>
    <row r="317" spans="1:6" x14ac:dyDescent="0.25">
      <c r="A317" s="105"/>
      <c r="B317" s="145"/>
      <c r="C317" s="77"/>
      <c r="D317" s="78"/>
      <c r="E317" s="79"/>
      <c r="F317" s="79"/>
    </row>
    <row r="318" spans="1:6" x14ac:dyDescent="0.25">
      <c r="A318" s="105"/>
      <c r="B318" s="145"/>
      <c r="C318" s="77"/>
      <c r="D318" s="78"/>
      <c r="E318" s="79"/>
      <c r="F318" s="79"/>
    </row>
    <row r="319" spans="1:6" x14ac:dyDescent="0.25">
      <c r="A319" s="105"/>
      <c r="B319" s="145"/>
      <c r="C319" s="77"/>
      <c r="D319" s="78"/>
      <c r="E319" s="79"/>
      <c r="F319" s="79"/>
    </row>
    <row r="320" spans="1:6" x14ac:dyDescent="0.25">
      <c r="A320" s="105"/>
      <c r="B320" s="145"/>
      <c r="C320" s="77"/>
      <c r="D320" s="78"/>
      <c r="E320" s="79"/>
      <c r="F320" s="79"/>
    </row>
    <row r="321" spans="1:6" x14ac:dyDescent="0.25">
      <c r="A321" s="105"/>
      <c r="B321" s="145"/>
      <c r="C321" s="77"/>
      <c r="D321" s="78"/>
      <c r="E321" s="79"/>
      <c r="F321" s="79"/>
    </row>
    <row r="322" spans="1:6" x14ac:dyDescent="0.25">
      <c r="A322" s="105"/>
      <c r="B322" s="145"/>
      <c r="C322" s="77"/>
      <c r="D322" s="78"/>
      <c r="E322" s="79"/>
      <c r="F322" s="79"/>
    </row>
    <row r="323" spans="1:6" x14ac:dyDescent="0.25">
      <c r="A323" s="105"/>
      <c r="B323" s="145"/>
      <c r="C323" s="77"/>
      <c r="D323" s="78"/>
      <c r="E323" s="79"/>
      <c r="F323" s="79"/>
    </row>
    <row r="324" spans="1:6" x14ac:dyDescent="0.25">
      <c r="A324" s="105"/>
      <c r="B324" s="145"/>
      <c r="C324" s="77"/>
      <c r="D324" s="78"/>
      <c r="E324" s="79"/>
      <c r="F324" s="79"/>
    </row>
    <row r="325" spans="1:6" x14ac:dyDescent="0.25">
      <c r="A325" s="105"/>
      <c r="B325" s="145"/>
      <c r="C325" s="77"/>
      <c r="D325" s="78"/>
      <c r="E325" s="79"/>
      <c r="F325" s="79"/>
    </row>
    <row r="326" spans="1:6" x14ac:dyDescent="0.25">
      <c r="A326" s="105"/>
      <c r="B326" s="145"/>
      <c r="C326" s="77"/>
      <c r="D326" s="78"/>
      <c r="E326" s="79"/>
      <c r="F326" s="79"/>
    </row>
    <row r="327" spans="1:6" x14ac:dyDescent="0.25">
      <c r="A327" s="105"/>
      <c r="B327" s="145"/>
      <c r="C327" s="77"/>
      <c r="D327" s="78"/>
      <c r="E327" s="79"/>
      <c r="F327" s="79"/>
    </row>
    <row r="328" spans="1:6" x14ac:dyDescent="0.25">
      <c r="A328" s="105"/>
      <c r="B328" s="145"/>
      <c r="C328" s="77"/>
      <c r="D328" s="78"/>
      <c r="E328" s="79"/>
      <c r="F328" s="79"/>
    </row>
    <row r="329" spans="1:6" x14ac:dyDescent="0.25">
      <c r="A329" s="105"/>
      <c r="B329" s="145"/>
      <c r="C329" s="77"/>
      <c r="D329" s="78"/>
      <c r="E329" s="79"/>
      <c r="F329" s="79"/>
    </row>
    <row r="330" spans="1:6" x14ac:dyDescent="0.25">
      <c r="A330" s="105"/>
      <c r="B330" s="145"/>
      <c r="C330" s="77"/>
      <c r="D330" s="78"/>
      <c r="E330" s="79"/>
      <c r="F330" s="79"/>
    </row>
    <row r="331" spans="1:6" x14ac:dyDescent="0.25">
      <c r="A331" s="105"/>
      <c r="B331" s="145"/>
      <c r="C331" s="77"/>
      <c r="D331" s="78"/>
      <c r="E331" s="79"/>
      <c r="F331" s="79"/>
    </row>
    <row r="332" spans="1:6" x14ac:dyDescent="0.25">
      <c r="A332" s="105"/>
      <c r="B332" s="145"/>
      <c r="C332" s="77"/>
      <c r="D332" s="78"/>
      <c r="E332" s="79"/>
      <c r="F332" s="79"/>
    </row>
    <row r="333" spans="1:6" x14ac:dyDescent="0.25">
      <c r="A333" s="105"/>
      <c r="B333" s="145"/>
      <c r="C333" s="77"/>
      <c r="D333" s="78"/>
      <c r="E333" s="79"/>
      <c r="F333" s="79"/>
    </row>
    <row r="334" spans="1:6" x14ac:dyDescent="0.25">
      <c r="A334" s="105"/>
      <c r="B334" s="145"/>
      <c r="C334" s="77"/>
      <c r="D334" s="78"/>
      <c r="E334" s="79"/>
      <c r="F334" s="79"/>
    </row>
    <row r="335" spans="1:6" x14ac:dyDescent="0.25">
      <c r="A335" s="105"/>
      <c r="B335" s="145"/>
      <c r="C335" s="77"/>
      <c r="D335" s="78"/>
      <c r="E335" s="79"/>
      <c r="F335" s="79"/>
    </row>
    <row r="336" spans="1:6" x14ac:dyDescent="0.25">
      <c r="A336" s="105"/>
      <c r="B336" s="145"/>
      <c r="C336" s="77"/>
      <c r="D336" s="78"/>
      <c r="E336" s="79"/>
      <c r="F336" s="79"/>
    </row>
    <row r="337" spans="1:6" x14ac:dyDescent="0.25">
      <c r="A337" s="105"/>
      <c r="B337" s="145"/>
      <c r="C337" s="77"/>
      <c r="D337" s="78"/>
      <c r="E337" s="79"/>
      <c r="F337" s="79"/>
    </row>
    <row r="338" spans="1:6" x14ac:dyDescent="0.25">
      <c r="A338" s="105"/>
      <c r="B338" s="145"/>
      <c r="C338" s="77"/>
      <c r="D338" s="78"/>
      <c r="E338" s="79"/>
      <c r="F338" s="79"/>
    </row>
    <row r="339" spans="1:6" x14ac:dyDescent="0.25">
      <c r="A339" s="105"/>
      <c r="B339" s="145"/>
      <c r="C339" s="77"/>
      <c r="D339" s="78"/>
      <c r="E339" s="79"/>
      <c r="F339" s="79"/>
    </row>
    <row r="340" spans="1:6" x14ac:dyDescent="0.25">
      <c r="A340" s="105"/>
      <c r="B340" s="145"/>
      <c r="C340" s="77"/>
      <c r="D340" s="78"/>
      <c r="E340" s="79"/>
      <c r="F340" s="79"/>
    </row>
    <row r="341" spans="1:6" x14ac:dyDescent="0.25">
      <c r="A341" s="105"/>
      <c r="B341" s="145"/>
      <c r="C341" s="77"/>
      <c r="D341" s="78"/>
      <c r="E341" s="79"/>
      <c r="F341" s="79"/>
    </row>
    <row r="342" spans="1:6" x14ac:dyDescent="0.25">
      <c r="A342" s="105"/>
      <c r="B342" s="145"/>
      <c r="C342" s="77"/>
      <c r="D342" s="78"/>
      <c r="E342" s="79"/>
      <c r="F342" s="79"/>
    </row>
    <row r="343" spans="1:6" x14ac:dyDescent="0.25">
      <c r="A343" s="105"/>
      <c r="B343" s="145"/>
      <c r="C343" s="77"/>
      <c r="D343" s="78"/>
      <c r="E343" s="79"/>
      <c r="F343" s="79"/>
    </row>
    <row r="344" spans="1:6" x14ac:dyDescent="0.25">
      <c r="A344" s="105"/>
      <c r="B344" s="145"/>
      <c r="C344" s="77"/>
      <c r="D344" s="78"/>
      <c r="E344" s="79"/>
      <c r="F344" s="79"/>
    </row>
    <row r="345" spans="1:6" x14ac:dyDescent="0.25">
      <c r="A345" s="105"/>
      <c r="B345" s="145"/>
      <c r="C345" s="77"/>
      <c r="D345" s="78"/>
      <c r="E345" s="79"/>
      <c r="F345" s="79"/>
    </row>
    <row r="346" spans="1:6" x14ac:dyDescent="0.25">
      <c r="A346" s="105"/>
      <c r="B346" s="145"/>
      <c r="C346" s="77"/>
      <c r="D346" s="78"/>
      <c r="E346" s="79"/>
      <c r="F346" s="79"/>
    </row>
    <row r="347" spans="1:6" x14ac:dyDescent="0.25">
      <c r="A347" s="105"/>
      <c r="B347" s="145"/>
      <c r="C347" s="77"/>
      <c r="D347" s="78"/>
      <c r="E347" s="79"/>
      <c r="F347" s="79"/>
    </row>
    <row r="348" spans="1:6" x14ac:dyDescent="0.25">
      <c r="A348" s="105"/>
      <c r="B348" s="145"/>
      <c r="C348" s="77"/>
      <c r="D348" s="78"/>
      <c r="E348" s="79"/>
      <c r="F348" s="79"/>
    </row>
    <row r="349" spans="1:6" x14ac:dyDescent="0.25">
      <c r="A349" s="105"/>
      <c r="B349" s="145"/>
      <c r="C349" s="77"/>
      <c r="D349" s="78"/>
      <c r="E349" s="79"/>
      <c r="F349" s="79"/>
    </row>
    <row r="350" spans="1:6" x14ac:dyDescent="0.25">
      <c r="A350" s="105"/>
      <c r="B350" s="145"/>
      <c r="C350" s="77"/>
      <c r="D350" s="78"/>
      <c r="E350" s="79"/>
      <c r="F350" s="79"/>
    </row>
    <row r="351" spans="1:6" x14ac:dyDescent="0.25">
      <c r="A351" s="105"/>
      <c r="B351" s="145"/>
      <c r="C351" s="77"/>
      <c r="D351" s="78"/>
      <c r="E351" s="79"/>
      <c r="F351" s="79"/>
    </row>
    <row r="352" spans="1:6" x14ac:dyDescent="0.25">
      <c r="A352" s="105"/>
      <c r="B352" s="145"/>
      <c r="C352" s="77"/>
      <c r="D352" s="78"/>
      <c r="E352" s="79"/>
      <c r="F352" s="79"/>
    </row>
    <row r="353" spans="1:6" x14ac:dyDescent="0.25">
      <c r="A353" s="105"/>
      <c r="B353" s="145"/>
      <c r="C353" s="77"/>
      <c r="D353" s="78"/>
      <c r="E353" s="79"/>
      <c r="F353" s="79"/>
    </row>
    <row r="354" spans="1:6" x14ac:dyDescent="0.25">
      <c r="A354" s="105"/>
      <c r="B354" s="145"/>
      <c r="C354" s="77"/>
      <c r="D354" s="78"/>
      <c r="E354" s="79"/>
      <c r="F354" s="79"/>
    </row>
    <row r="355" spans="1:6" x14ac:dyDescent="0.25">
      <c r="A355" s="105"/>
      <c r="B355" s="145"/>
      <c r="C355" s="77"/>
      <c r="D355" s="78"/>
      <c r="E355" s="79"/>
      <c r="F355" s="79"/>
    </row>
    <row r="356" spans="1:6" x14ac:dyDescent="0.25">
      <c r="A356" s="105"/>
      <c r="B356" s="145"/>
      <c r="C356" s="77"/>
      <c r="D356" s="78"/>
      <c r="E356" s="79"/>
      <c r="F356" s="79"/>
    </row>
    <row r="357" spans="1:6" x14ac:dyDescent="0.25">
      <c r="A357" s="105"/>
      <c r="B357" s="145"/>
      <c r="C357" s="77"/>
      <c r="D357" s="78"/>
      <c r="E357" s="79"/>
      <c r="F357" s="79"/>
    </row>
    <row r="358" spans="1:6" x14ac:dyDescent="0.25">
      <c r="A358" s="105"/>
      <c r="B358" s="145"/>
      <c r="C358" s="77"/>
      <c r="D358" s="78"/>
      <c r="E358" s="79"/>
      <c r="F358" s="79"/>
    </row>
    <row r="359" spans="1:6" x14ac:dyDescent="0.25">
      <c r="A359" s="105"/>
      <c r="B359" s="145"/>
      <c r="C359" s="77"/>
      <c r="D359" s="78"/>
      <c r="E359" s="79"/>
      <c r="F359" s="79"/>
    </row>
    <row r="360" spans="1:6" x14ac:dyDescent="0.25">
      <c r="A360" s="105"/>
      <c r="B360" s="145"/>
      <c r="C360" s="77"/>
      <c r="D360" s="78"/>
      <c r="E360" s="79"/>
      <c r="F360" s="79"/>
    </row>
    <row r="361" spans="1:6" x14ac:dyDescent="0.25">
      <c r="A361" s="105"/>
      <c r="B361" s="145"/>
      <c r="C361" s="77"/>
      <c r="D361" s="78"/>
      <c r="E361" s="79"/>
      <c r="F361" s="79"/>
    </row>
    <row r="362" spans="1:6" x14ac:dyDescent="0.25">
      <c r="A362" s="105"/>
      <c r="B362" s="145"/>
      <c r="C362" s="77"/>
      <c r="D362" s="78"/>
      <c r="E362" s="79"/>
      <c r="F362" s="79"/>
    </row>
    <row r="363" spans="1:6" x14ac:dyDescent="0.25">
      <c r="A363" s="105"/>
      <c r="B363" s="145"/>
      <c r="C363" s="77"/>
      <c r="D363" s="78"/>
      <c r="E363" s="79"/>
      <c r="F363" s="79"/>
    </row>
    <row r="364" spans="1:6" x14ac:dyDescent="0.25">
      <c r="A364" s="105"/>
      <c r="B364" s="145"/>
      <c r="C364" s="77"/>
      <c r="D364" s="78"/>
      <c r="E364" s="79"/>
      <c r="F364" s="79"/>
    </row>
    <row r="365" spans="1:6" x14ac:dyDescent="0.25">
      <c r="A365" s="105"/>
      <c r="B365" s="145"/>
      <c r="C365" s="77"/>
      <c r="D365" s="78"/>
      <c r="E365" s="79"/>
      <c r="F365" s="79"/>
    </row>
    <row r="366" spans="1:6" x14ac:dyDescent="0.25">
      <c r="A366" s="105"/>
      <c r="B366" s="145"/>
      <c r="C366" s="77"/>
      <c r="D366" s="78"/>
      <c r="E366" s="79"/>
      <c r="F366" s="79"/>
    </row>
    <row r="367" spans="1:6" x14ac:dyDescent="0.25">
      <c r="A367" s="105"/>
      <c r="B367" s="145"/>
      <c r="C367" s="77"/>
      <c r="D367" s="78"/>
      <c r="E367" s="79"/>
      <c r="F367" s="79"/>
    </row>
    <row r="368" spans="1:6" x14ac:dyDescent="0.25">
      <c r="A368" s="105"/>
      <c r="B368" s="145"/>
      <c r="C368" s="77"/>
      <c r="D368" s="78"/>
      <c r="E368" s="79"/>
      <c r="F368" s="79"/>
    </row>
    <row r="369" spans="1:6" x14ac:dyDescent="0.25">
      <c r="A369" s="105"/>
      <c r="B369" s="145"/>
      <c r="C369" s="77"/>
      <c r="D369" s="78"/>
      <c r="E369" s="79"/>
      <c r="F369" s="79"/>
    </row>
    <row r="370" spans="1:6" x14ac:dyDescent="0.25">
      <c r="A370" s="105"/>
      <c r="B370" s="145"/>
      <c r="C370" s="77"/>
      <c r="D370" s="78"/>
      <c r="E370" s="79"/>
      <c r="F370" s="79"/>
    </row>
    <row r="371" spans="1:6" x14ac:dyDescent="0.25">
      <c r="A371" s="105"/>
      <c r="B371" s="145"/>
      <c r="C371" s="77"/>
      <c r="D371" s="78"/>
      <c r="E371" s="79"/>
      <c r="F371" s="79"/>
    </row>
    <row r="372" spans="1:6" x14ac:dyDescent="0.25">
      <c r="A372" s="105"/>
      <c r="B372" s="145"/>
      <c r="C372" s="77"/>
      <c r="D372" s="78"/>
      <c r="E372" s="79"/>
      <c r="F372" s="79"/>
    </row>
    <row r="373" spans="1:6" x14ac:dyDescent="0.25">
      <c r="A373" s="105"/>
      <c r="B373" s="145"/>
      <c r="C373" s="77"/>
      <c r="D373" s="78"/>
      <c r="E373" s="79"/>
      <c r="F373" s="79"/>
    </row>
    <row r="374" spans="1:6" x14ac:dyDescent="0.25">
      <c r="A374" s="105"/>
      <c r="B374" s="145"/>
      <c r="C374" s="77"/>
      <c r="D374" s="78"/>
      <c r="E374" s="79"/>
      <c r="F374" s="79"/>
    </row>
    <row r="375" spans="1:6" x14ac:dyDescent="0.25">
      <c r="A375" s="105"/>
      <c r="B375" s="145"/>
      <c r="C375" s="77"/>
      <c r="D375" s="78"/>
      <c r="E375" s="79"/>
      <c r="F375" s="79"/>
    </row>
    <row r="376" spans="1:6" x14ac:dyDescent="0.25">
      <c r="A376" s="105"/>
      <c r="B376" s="145"/>
      <c r="C376" s="77"/>
      <c r="D376" s="78"/>
      <c r="E376" s="79"/>
      <c r="F376" s="79"/>
    </row>
    <row r="377" spans="1:6" x14ac:dyDescent="0.25">
      <c r="A377" s="105"/>
      <c r="B377" s="145"/>
      <c r="C377" s="77"/>
      <c r="D377" s="78"/>
      <c r="E377" s="79"/>
      <c r="F377" s="79"/>
    </row>
    <row r="378" spans="1:6" x14ac:dyDescent="0.25">
      <c r="A378" s="105"/>
      <c r="B378" s="145"/>
      <c r="C378" s="77"/>
      <c r="D378" s="78"/>
      <c r="E378" s="79"/>
      <c r="F378" s="79"/>
    </row>
    <row r="379" spans="1:6" x14ac:dyDescent="0.25">
      <c r="A379" s="105"/>
      <c r="B379" s="145"/>
      <c r="C379" s="77"/>
      <c r="D379" s="78"/>
      <c r="E379" s="79"/>
      <c r="F379" s="79"/>
    </row>
    <row r="380" spans="1:6" x14ac:dyDescent="0.25">
      <c r="A380" s="105"/>
      <c r="B380" s="145"/>
      <c r="C380" s="77"/>
      <c r="D380" s="78"/>
      <c r="E380" s="79"/>
      <c r="F380" s="79"/>
    </row>
    <row r="381" spans="1:6" x14ac:dyDescent="0.25">
      <c r="A381" s="105"/>
      <c r="B381" s="145"/>
      <c r="C381" s="77"/>
      <c r="D381" s="78"/>
      <c r="E381" s="79"/>
      <c r="F381" s="79"/>
    </row>
    <row r="382" spans="1:6" x14ac:dyDescent="0.25">
      <c r="A382" s="105"/>
      <c r="B382" s="145"/>
      <c r="C382" s="77"/>
      <c r="D382" s="78"/>
      <c r="E382" s="79"/>
      <c r="F382" s="79"/>
    </row>
    <row r="383" spans="1:6" x14ac:dyDescent="0.25">
      <c r="A383" s="105"/>
      <c r="B383" s="145"/>
      <c r="C383" s="77"/>
      <c r="D383" s="78"/>
      <c r="E383" s="79"/>
      <c r="F383" s="79"/>
    </row>
    <row r="384" spans="1:6" x14ac:dyDescent="0.25">
      <c r="A384" s="105"/>
      <c r="B384" s="145"/>
      <c r="C384" s="77"/>
      <c r="D384" s="78"/>
      <c r="E384" s="79"/>
      <c r="F384" s="79"/>
    </row>
    <row r="385" spans="1:6" x14ac:dyDescent="0.25">
      <c r="A385" s="105"/>
      <c r="B385" s="145"/>
      <c r="C385" s="77"/>
      <c r="D385" s="78"/>
      <c r="E385" s="79"/>
      <c r="F385" s="79"/>
    </row>
    <row r="386" spans="1:6" x14ac:dyDescent="0.25">
      <c r="A386" s="105"/>
      <c r="B386" s="145"/>
      <c r="C386" s="77"/>
      <c r="D386" s="78"/>
      <c r="E386" s="79"/>
      <c r="F386" s="79"/>
    </row>
    <row r="387" spans="1:6" x14ac:dyDescent="0.25">
      <c r="A387" s="105"/>
      <c r="B387" s="145"/>
      <c r="C387" s="77"/>
      <c r="D387" s="78"/>
      <c r="E387" s="79"/>
      <c r="F387" s="79"/>
    </row>
    <row r="388" spans="1:6" x14ac:dyDescent="0.25">
      <c r="A388" s="105"/>
      <c r="B388" s="145"/>
      <c r="C388" s="77"/>
      <c r="D388" s="78"/>
      <c r="E388" s="79"/>
      <c r="F388" s="79"/>
    </row>
    <row r="389" spans="1:6" x14ac:dyDescent="0.25">
      <c r="A389" s="105"/>
      <c r="B389" s="145"/>
      <c r="C389" s="77"/>
      <c r="D389" s="78"/>
      <c r="E389" s="79"/>
      <c r="F389" s="79"/>
    </row>
    <row r="390" spans="1:6" x14ac:dyDescent="0.25">
      <c r="A390" s="105"/>
      <c r="B390" s="145"/>
      <c r="C390" s="77"/>
      <c r="D390" s="78"/>
      <c r="E390" s="79"/>
      <c r="F390" s="79"/>
    </row>
    <row r="391" spans="1:6" x14ac:dyDescent="0.25">
      <c r="A391" s="105"/>
      <c r="B391" s="145"/>
      <c r="C391" s="77"/>
      <c r="D391" s="78"/>
      <c r="E391" s="79"/>
      <c r="F391" s="79"/>
    </row>
    <row r="392" spans="1:6" x14ac:dyDescent="0.25">
      <c r="A392" s="105"/>
      <c r="B392" s="145"/>
      <c r="C392" s="77"/>
      <c r="D392" s="78"/>
      <c r="E392" s="79"/>
      <c r="F392" s="79"/>
    </row>
    <row r="393" spans="1:6" x14ac:dyDescent="0.25">
      <c r="A393" s="105"/>
      <c r="B393" s="145"/>
      <c r="C393" s="77"/>
      <c r="D393" s="78"/>
      <c r="E393" s="79"/>
      <c r="F393" s="79"/>
    </row>
    <row r="394" spans="1:6" x14ac:dyDescent="0.25">
      <c r="A394" s="105"/>
      <c r="B394" s="145"/>
      <c r="C394" s="77"/>
      <c r="D394" s="78"/>
      <c r="E394" s="79"/>
      <c r="F394" s="79"/>
    </row>
    <row r="395" spans="1:6" x14ac:dyDescent="0.25">
      <c r="A395" s="105"/>
      <c r="B395" s="145"/>
      <c r="C395" s="77"/>
      <c r="D395" s="78"/>
      <c r="E395" s="79"/>
      <c r="F395" s="79"/>
    </row>
    <row r="396" spans="1:6" x14ac:dyDescent="0.25">
      <c r="A396" s="105"/>
      <c r="B396" s="145"/>
      <c r="C396" s="77"/>
      <c r="D396" s="78"/>
      <c r="E396" s="79"/>
      <c r="F396" s="79"/>
    </row>
    <row r="397" spans="1:6" x14ac:dyDescent="0.25">
      <c r="A397" s="105"/>
      <c r="B397" s="145"/>
      <c r="C397" s="77"/>
      <c r="D397" s="78"/>
      <c r="E397" s="79"/>
      <c r="F397" s="79"/>
    </row>
    <row r="398" spans="1:6" x14ac:dyDescent="0.25">
      <c r="A398" s="105"/>
      <c r="B398" s="145"/>
      <c r="C398" s="77"/>
      <c r="D398" s="78"/>
      <c r="E398" s="79"/>
      <c r="F398" s="79"/>
    </row>
    <row r="399" spans="1:6" x14ac:dyDescent="0.25">
      <c r="A399" s="105"/>
      <c r="B399" s="145"/>
      <c r="C399" s="77"/>
      <c r="D399" s="78"/>
      <c r="E399" s="79"/>
      <c r="F399" s="79"/>
    </row>
    <row r="400" spans="1:6" x14ac:dyDescent="0.25">
      <c r="A400" s="105"/>
      <c r="B400" s="145"/>
      <c r="C400" s="77"/>
      <c r="D400" s="78"/>
      <c r="E400" s="79"/>
      <c r="F400" s="79"/>
    </row>
    <row r="401" spans="1:6" x14ac:dyDescent="0.25">
      <c r="A401" s="105"/>
      <c r="B401" s="145"/>
      <c r="C401" s="77"/>
      <c r="D401" s="78"/>
      <c r="E401" s="79"/>
      <c r="F401" s="79"/>
    </row>
    <row r="402" spans="1:6" x14ac:dyDescent="0.25">
      <c r="A402" s="105"/>
      <c r="B402" s="145"/>
      <c r="C402" s="77"/>
      <c r="D402" s="78"/>
      <c r="E402" s="79"/>
      <c r="F402" s="79"/>
    </row>
    <row r="403" spans="1:6" x14ac:dyDescent="0.25">
      <c r="A403" s="105"/>
      <c r="B403" s="145"/>
      <c r="C403" s="77"/>
      <c r="D403" s="78"/>
      <c r="E403" s="79"/>
      <c r="F403" s="79"/>
    </row>
    <row r="404" spans="1:6" x14ac:dyDescent="0.25">
      <c r="A404" s="105"/>
      <c r="B404" s="145"/>
      <c r="C404" s="77"/>
      <c r="D404" s="78"/>
      <c r="E404" s="79"/>
      <c r="F404" s="79"/>
    </row>
    <row r="405" spans="1:6" x14ac:dyDescent="0.25">
      <c r="A405" s="105"/>
      <c r="B405" s="145"/>
      <c r="C405" s="77"/>
      <c r="D405" s="78"/>
      <c r="E405" s="79"/>
      <c r="F405" s="79"/>
    </row>
    <row r="406" spans="1:6" x14ac:dyDescent="0.25">
      <c r="A406" s="105"/>
      <c r="B406" s="145"/>
      <c r="C406" s="77"/>
      <c r="D406" s="78"/>
      <c r="E406" s="79"/>
      <c r="F406" s="79"/>
    </row>
    <row r="407" spans="1:6" x14ac:dyDescent="0.25">
      <c r="A407" s="105"/>
      <c r="B407" s="145"/>
      <c r="C407" s="77"/>
      <c r="D407" s="78"/>
      <c r="E407" s="79"/>
      <c r="F407" s="79"/>
    </row>
    <row r="408" spans="1:6" x14ac:dyDescent="0.25">
      <c r="A408" s="105"/>
      <c r="B408" s="145"/>
      <c r="C408" s="77"/>
      <c r="D408" s="78"/>
      <c r="E408" s="79"/>
      <c r="F408" s="79"/>
    </row>
    <row r="409" spans="1:6" x14ac:dyDescent="0.25">
      <c r="A409" s="105"/>
      <c r="B409" s="145"/>
      <c r="C409" s="77"/>
      <c r="D409" s="78"/>
      <c r="E409" s="79"/>
      <c r="F409" s="79"/>
    </row>
    <row r="410" spans="1:6" x14ac:dyDescent="0.25">
      <c r="A410" s="105"/>
      <c r="B410" s="145"/>
      <c r="C410" s="77"/>
      <c r="D410" s="78"/>
      <c r="E410" s="79"/>
      <c r="F410" s="79"/>
    </row>
    <row r="411" spans="1:6" x14ac:dyDescent="0.25">
      <c r="A411" s="105"/>
      <c r="B411" s="145"/>
      <c r="C411" s="77"/>
      <c r="D411" s="78"/>
      <c r="E411" s="79"/>
      <c r="F411" s="79"/>
    </row>
    <row r="412" spans="1:6" x14ac:dyDescent="0.25">
      <c r="A412" s="105"/>
      <c r="B412" s="145"/>
      <c r="C412" s="77"/>
      <c r="D412" s="78"/>
      <c r="E412" s="79"/>
      <c r="F412" s="79"/>
    </row>
    <row r="413" spans="1:6" x14ac:dyDescent="0.25">
      <c r="A413" s="105"/>
      <c r="B413" s="145"/>
      <c r="C413" s="77"/>
      <c r="D413" s="78"/>
      <c r="E413" s="79"/>
      <c r="F413" s="79"/>
    </row>
    <row r="414" spans="1:6" x14ac:dyDescent="0.25">
      <c r="A414" s="105"/>
      <c r="B414" s="145"/>
      <c r="C414" s="77"/>
      <c r="D414" s="78"/>
      <c r="E414" s="79"/>
      <c r="F414" s="79"/>
    </row>
    <row r="415" spans="1:6" x14ac:dyDescent="0.25">
      <c r="A415" s="105"/>
      <c r="B415" s="145"/>
      <c r="C415" s="77"/>
      <c r="D415" s="78"/>
      <c r="E415" s="79"/>
      <c r="F415" s="79"/>
    </row>
    <row r="416" spans="1:6" x14ac:dyDescent="0.25">
      <c r="A416" s="105"/>
      <c r="B416" s="145"/>
      <c r="C416" s="77"/>
      <c r="D416" s="78"/>
      <c r="E416" s="79"/>
      <c r="F416" s="79"/>
    </row>
    <row r="417" spans="1:6" x14ac:dyDescent="0.25">
      <c r="A417" s="105"/>
      <c r="B417" s="145"/>
      <c r="C417" s="77"/>
      <c r="D417" s="78"/>
      <c r="E417" s="79"/>
      <c r="F417" s="79"/>
    </row>
    <row r="418" spans="1:6" x14ac:dyDescent="0.25">
      <c r="A418" s="105"/>
      <c r="B418" s="145"/>
      <c r="C418" s="77"/>
      <c r="D418" s="78"/>
      <c r="E418" s="79"/>
      <c r="F418" s="79"/>
    </row>
    <row r="419" spans="1:6" x14ac:dyDescent="0.25">
      <c r="A419" s="105"/>
      <c r="B419" s="145"/>
      <c r="C419" s="77"/>
      <c r="D419" s="78"/>
      <c r="E419" s="79"/>
      <c r="F419" s="79"/>
    </row>
    <row r="420" spans="1:6" x14ac:dyDescent="0.25">
      <c r="A420" s="105"/>
      <c r="B420" s="145"/>
      <c r="C420" s="77"/>
      <c r="D420" s="78"/>
      <c r="E420" s="79"/>
      <c r="F420" s="79"/>
    </row>
    <row r="421" spans="1:6" x14ac:dyDescent="0.25">
      <c r="A421" s="105"/>
      <c r="B421" s="145"/>
      <c r="C421" s="77"/>
      <c r="D421" s="78"/>
      <c r="E421" s="79"/>
      <c r="F421" s="79"/>
    </row>
    <row r="422" spans="1:6" x14ac:dyDescent="0.25">
      <c r="A422" s="105"/>
      <c r="B422" s="145"/>
      <c r="C422" s="77"/>
      <c r="D422" s="78"/>
      <c r="E422" s="79"/>
      <c r="F422" s="79"/>
    </row>
    <row r="423" spans="1:6" x14ac:dyDescent="0.25">
      <c r="A423" s="105"/>
      <c r="B423" s="145"/>
      <c r="C423" s="77"/>
      <c r="D423" s="78"/>
      <c r="E423" s="79"/>
      <c r="F423" s="79"/>
    </row>
    <row r="424" spans="1:6" x14ac:dyDescent="0.25">
      <c r="A424" s="105"/>
      <c r="B424" s="145"/>
      <c r="C424" s="77"/>
      <c r="D424" s="78"/>
      <c r="E424" s="79"/>
      <c r="F424" s="79"/>
    </row>
    <row r="425" spans="1:6" x14ac:dyDescent="0.25">
      <c r="A425" s="105"/>
      <c r="B425" s="145"/>
      <c r="C425" s="77"/>
      <c r="D425" s="78"/>
      <c r="E425" s="79"/>
      <c r="F425" s="79"/>
    </row>
    <row r="426" spans="1:6" x14ac:dyDescent="0.25">
      <c r="A426" s="105"/>
      <c r="B426" s="145"/>
      <c r="C426" s="77"/>
      <c r="D426" s="78"/>
      <c r="E426" s="79"/>
      <c r="F426" s="79"/>
    </row>
    <row r="427" spans="1:6" x14ac:dyDescent="0.25">
      <c r="A427" s="105"/>
      <c r="B427" s="145"/>
      <c r="C427" s="77"/>
      <c r="D427" s="78"/>
      <c r="E427" s="79"/>
      <c r="F427" s="79"/>
    </row>
    <row r="428" spans="1:6" x14ac:dyDescent="0.25">
      <c r="A428" s="105"/>
      <c r="B428" s="145"/>
      <c r="C428" s="77"/>
      <c r="D428" s="78"/>
      <c r="E428" s="79"/>
      <c r="F428" s="79"/>
    </row>
    <row r="429" spans="1:6" x14ac:dyDescent="0.25">
      <c r="A429" s="105"/>
      <c r="B429" s="145"/>
      <c r="C429" s="77"/>
      <c r="D429" s="78"/>
      <c r="E429" s="79"/>
      <c r="F429" s="79"/>
    </row>
    <row r="430" spans="1:6" x14ac:dyDescent="0.25">
      <c r="A430" s="105"/>
      <c r="B430" s="145"/>
      <c r="C430" s="77"/>
      <c r="D430" s="78"/>
      <c r="E430" s="79"/>
      <c r="F430" s="79"/>
    </row>
    <row r="431" spans="1:6" x14ac:dyDescent="0.25">
      <c r="A431" s="105"/>
      <c r="B431" s="145"/>
      <c r="C431" s="77"/>
      <c r="D431" s="78"/>
      <c r="E431" s="79"/>
      <c r="F431" s="79"/>
    </row>
    <row r="432" spans="1:6" x14ac:dyDescent="0.25">
      <c r="A432" s="105"/>
      <c r="B432" s="145"/>
      <c r="C432" s="77"/>
      <c r="D432" s="78"/>
      <c r="E432" s="79"/>
      <c r="F432" s="79"/>
    </row>
    <row r="433" spans="1:6" x14ac:dyDescent="0.25">
      <c r="A433" s="105"/>
      <c r="B433" s="145"/>
      <c r="C433" s="77"/>
      <c r="D433" s="78"/>
      <c r="E433" s="79"/>
      <c r="F433" s="79"/>
    </row>
    <row r="434" spans="1:6" x14ac:dyDescent="0.25">
      <c r="A434" s="105"/>
      <c r="B434" s="145"/>
      <c r="C434" s="77"/>
      <c r="D434" s="78"/>
      <c r="E434" s="79"/>
      <c r="F434" s="79"/>
    </row>
    <row r="435" spans="1:6" x14ac:dyDescent="0.25">
      <c r="A435" s="105"/>
      <c r="B435" s="145"/>
      <c r="C435" s="77"/>
      <c r="D435" s="78"/>
      <c r="E435" s="79"/>
      <c r="F435" s="79"/>
    </row>
    <row r="436" spans="1:6" x14ac:dyDescent="0.25">
      <c r="A436" s="105"/>
      <c r="B436" s="145"/>
      <c r="C436" s="77"/>
      <c r="D436" s="78"/>
      <c r="E436" s="79"/>
      <c r="F436" s="79"/>
    </row>
    <row r="437" spans="1:6" x14ac:dyDescent="0.25">
      <c r="A437" s="105"/>
      <c r="B437" s="145"/>
      <c r="C437" s="77"/>
      <c r="D437" s="78"/>
      <c r="E437" s="79"/>
      <c r="F437" s="79"/>
    </row>
    <row r="438" spans="1:6" x14ac:dyDescent="0.25">
      <c r="A438" s="105"/>
      <c r="B438" s="145"/>
      <c r="C438" s="77"/>
      <c r="D438" s="78"/>
      <c r="E438" s="79"/>
      <c r="F438" s="79"/>
    </row>
    <row r="439" spans="1:6" x14ac:dyDescent="0.25">
      <c r="A439" s="105"/>
      <c r="B439" s="145"/>
      <c r="C439" s="77"/>
      <c r="D439" s="78"/>
      <c r="E439" s="79"/>
      <c r="F439" s="79"/>
    </row>
    <row r="440" spans="1:6" x14ac:dyDescent="0.25">
      <c r="A440" s="105"/>
      <c r="B440" s="145"/>
      <c r="C440" s="77"/>
      <c r="D440" s="78"/>
      <c r="E440" s="79"/>
      <c r="F440" s="79"/>
    </row>
    <row r="441" spans="1:6" x14ac:dyDescent="0.25">
      <c r="A441" s="105"/>
      <c r="B441" s="145"/>
      <c r="C441" s="77"/>
      <c r="D441" s="78"/>
      <c r="E441" s="79"/>
      <c r="F441" s="79"/>
    </row>
    <row r="442" spans="1:6" x14ac:dyDescent="0.25">
      <c r="A442" s="105"/>
      <c r="B442" s="145"/>
      <c r="C442" s="77"/>
      <c r="D442" s="78"/>
      <c r="E442" s="79"/>
      <c r="F442" s="79"/>
    </row>
    <row r="443" spans="1:6" x14ac:dyDescent="0.25">
      <c r="A443" s="105"/>
      <c r="B443" s="145"/>
      <c r="C443" s="77"/>
      <c r="D443" s="78"/>
      <c r="E443" s="79"/>
      <c r="F443" s="79"/>
    </row>
    <row r="444" spans="1:6" x14ac:dyDescent="0.25">
      <c r="A444" s="105"/>
      <c r="B444" s="145"/>
      <c r="C444" s="77"/>
      <c r="D444" s="78"/>
      <c r="E444" s="79"/>
      <c r="F444" s="79"/>
    </row>
    <row r="445" spans="1:6" x14ac:dyDescent="0.25">
      <c r="A445" s="105"/>
      <c r="B445" s="145"/>
      <c r="C445" s="77"/>
      <c r="D445" s="78"/>
      <c r="E445" s="79"/>
      <c r="F445" s="79"/>
    </row>
    <row r="446" spans="1:6" x14ac:dyDescent="0.25">
      <c r="A446" s="105"/>
      <c r="B446" s="145"/>
      <c r="C446" s="77"/>
      <c r="D446" s="78"/>
      <c r="E446" s="79"/>
      <c r="F446" s="79"/>
    </row>
    <row r="447" spans="1:6" x14ac:dyDescent="0.25">
      <c r="A447" s="105"/>
      <c r="B447" s="145"/>
      <c r="C447" s="77"/>
      <c r="D447" s="78"/>
      <c r="E447" s="79"/>
      <c r="F447" s="79"/>
    </row>
    <row r="448" spans="1:6" x14ac:dyDescent="0.25">
      <c r="A448" s="105"/>
      <c r="B448" s="145"/>
      <c r="C448" s="77"/>
      <c r="D448" s="78"/>
      <c r="E448" s="79"/>
      <c r="F448" s="79"/>
    </row>
    <row r="449" spans="1:6" x14ac:dyDescent="0.25">
      <c r="A449" s="105"/>
      <c r="B449" s="145"/>
      <c r="C449" s="77"/>
      <c r="D449" s="78"/>
      <c r="E449" s="79"/>
      <c r="F449" s="79"/>
    </row>
    <row r="450" spans="1:6" x14ac:dyDescent="0.25">
      <c r="A450" s="105"/>
      <c r="B450" s="145"/>
      <c r="C450" s="77"/>
      <c r="D450" s="78"/>
      <c r="E450" s="79"/>
      <c r="F450" s="79"/>
    </row>
    <row r="451" spans="1:6" x14ac:dyDescent="0.25">
      <c r="A451" s="105"/>
      <c r="B451" s="145"/>
      <c r="C451" s="77"/>
      <c r="D451" s="78"/>
      <c r="E451" s="79"/>
      <c r="F451" s="79"/>
    </row>
    <row r="452" spans="1:6" x14ac:dyDescent="0.25">
      <c r="A452" s="105"/>
      <c r="B452" s="145"/>
      <c r="C452" s="77"/>
      <c r="D452" s="78"/>
      <c r="E452" s="79"/>
      <c r="F452" s="79"/>
    </row>
    <row r="453" spans="1:6" x14ac:dyDescent="0.25">
      <c r="A453" s="105"/>
      <c r="B453" s="145"/>
      <c r="C453" s="77"/>
      <c r="D453" s="78"/>
      <c r="E453" s="79"/>
      <c r="F453" s="79"/>
    </row>
    <row r="454" spans="1:6" x14ac:dyDescent="0.25">
      <c r="A454" s="105"/>
      <c r="B454" s="145"/>
      <c r="C454" s="77"/>
      <c r="D454" s="78"/>
      <c r="E454" s="79"/>
      <c r="F454" s="79"/>
    </row>
    <row r="455" spans="1:6" x14ac:dyDescent="0.25">
      <c r="A455" s="105"/>
      <c r="B455" s="145"/>
      <c r="C455" s="77"/>
      <c r="D455" s="78"/>
      <c r="E455" s="79"/>
      <c r="F455" s="79"/>
    </row>
    <row r="456" spans="1:6" x14ac:dyDescent="0.25">
      <c r="A456" s="105"/>
      <c r="B456" s="145"/>
      <c r="C456" s="77"/>
      <c r="D456" s="78"/>
      <c r="E456" s="79"/>
      <c r="F456" s="79"/>
    </row>
    <row r="457" spans="1:6" x14ac:dyDescent="0.25">
      <c r="A457" s="105"/>
      <c r="B457" s="145"/>
      <c r="C457" s="77"/>
      <c r="D457" s="78"/>
      <c r="E457" s="79"/>
      <c r="F457" s="79"/>
    </row>
    <row r="458" spans="1:6" x14ac:dyDescent="0.25">
      <c r="A458" s="105"/>
      <c r="B458" s="145"/>
      <c r="C458" s="77"/>
      <c r="D458" s="78"/>
      <c r="E458" s="79"/>
      <c r="F458" s="79"/>
    </row>
    <row r="459" spans="1:6" x14ac:dyDescent="0.25">
      <c r="A459" s="105"/>
      <c r="B459" s="145"/>
      <c r="C459" s="77"/>
      <c r="D459" s="78"/>
      <c r="E459" s="79"/>
      <c r="F459" s="79"/>
    </row>
    <row r="460" spans="1:6" x14ac:dyDescent="0.25">
      <c r="A460" s="105"/>
      <c r="B460" s="145"/>
      <c r="C460" s="77"/>
      <c r="D460" s="78"/>
      <c r="E460" s="79"/>
      <c r="F460" s="79"/>
    </row>
    <row r="461" spans="1:6" x14ac:dyDescent="0.25">
      <c r="A461" s="105"/>
      <c r="B461" s="145"/>
      <c r="C461" s="77"/>
      <c r="D461" s="78"/>
      <c r="E461" s="79"/>
      <c r="F461" s="79"/>
    </row>
    <row r="462" spans="1:6" x14ac:dyDescent="0.25">
      <c r="A462" s="105"/>
      <c r="B462" s="145"/>
      <c r="C462" s="77"/>
      <c r="D462" s="78"/>
      <c r="E462" s="79"/>
      <c r="F462" s="79"/>
    </row>
    <row r="463" spans="1:6" x14ac:dyDescent="0.25">
      <c r="A463" s="105"/>
      <c r="B463" s="145"/>
      <c r="C463" s="77"/>
      <c r="D463" s="78"/>
      <c r="E463" s="79"/>
      <c r="F463" s="79"/>
    </row>
    <row r="464" spans="1:6" x14ac:dyDescent="0.25">
      <c r="A464" s="105"/>
      <c r="B464" s="145"/>
      <c r="C464" s="77"/>
      <c r="D464" s="78"/>
      <c r="E464" s="79"/>
      <c r="F464" s="79"/>
    </row>
    <row r="465" spans="1:6" x14ac:dyDescent="0.25">
      <c r="A465" s="105"/>
      <c r="B465" s="145"/>
      <c r="C465" s="77"/>
      <c r="D465" s="78"/>
      <c r="E465" s="79"/>
      <c r="F465" s="79"/>
    </row>
    <row r="466" spans="1:6" x14ac:dyDescent="0.25">
      <c r="A466" s="105"/>
      <c r="B466" s="145"/>
      <c r="C466" s="77"/>
      <c r="D466" s="78"/>
      <c r="E466" s="79"/>
      <c r="F466" s="79"/>
    </row>
    <row r="467" spans="1:6" x14ac:dyDescent="0.25">
      <c r="A467" s="105"/>
      <c r="B467" s="145"/>
      <c r="C467" s="77"/>
      <c r="D467" s="78"/>
      <c r="E467" s="79"/>
      <c r="F467" s="79"/>
    </row>
    <row r="468" spans="1:6" x14ac:dyDescent="0.25">
      <c r="A468" s="105"/>
      <c r="B468" s="145"/>
      <c r="C468" s="77"/>
      <c r="D468" s="78"/>
      <c r="E468" s="79"/>
      <c r="F468" s="79"/>
    </row>
    <row r="469" spans="1:6" x14ac:dyDescent="0.25">
      <c r="A469" s="105"/>
      <c r="B469" s="145"/>
      <c r="C469" s="77"/>
      <c r="D469" s="78"/>
      <c r="E469" s="79"/>
      <c r="F469" s="79"/>
    </row>
    <row r="470" spans="1:6" x14ac:dyDescent="0.25">
      <c r="A470" s="105"/>
      <c r="B470" s="145"/>
      <c r="C470" s="77"/>
      <c r="D470" s="78"/>
      <c r="E470" s="79"/>
      <c r="F470" s="79"/>
    </row>
    <row r="471" spans="1:6" x14ac:dyDescent="0.25">
      <c r="A471" s="105"/>
      <c r="B471" s="145"/>
      <c r="C471" s="77"/>
      <c r="D471" s="78"/>
      <c r="E471" s="79"/>
      <c r="F471" s="79"/>
    </row>
    <row r="472" spans="1:6" x14ac:dyDescent="0.25">
      <c r="A472" s="105"/>
      <c r="B472" s="145"/>
      <c r="C472" s="77"/>
      <c r="D472" s="78"/>
      <c r="E472" s="79"/>
      <c r="F472" s="79"/>
    </row>
    <row r="473" spans="1:6" x14ac:dyDescent="0.25">
      <c r="A473" s="105"/>
      <c r="B473" s="145"/>
      <c r="C473" s="77"/>
      <c r="D473" s="78"/>
      <c r="E473" s="79"/>
      <c r="F473" s="79"/>
    </row>
    <row r="474" spans="1:6" x14ac:dyDescent="0.25">
      <c r="A474" s="105"/>
      <c r="B474" s="145"/>
      <c r="C474" s="77"/>
      <c r="D474" s="78"/>
      <c r="E474" s="79"/>
      <c r="F474" s="79"/>
    </row>
    <row r="475" spans="1:6" x14ac:dyDescent="0.25">
      <c r="A475" s="105"/>
      <c r="B475" s="145"/>
      <c r="C475" s="77"/>
      <c r="D475" s="78"/>
      <c r="E475" s="79"/>
      <c r="F475" s="79"/>
    </row>
    <row r="476" spans="1:6" x14ac:dyDescent="0.25">
      <c r="A476" s="105"/>
      <c r="B476" s="145"/>
      <c r="C476" s="77"/>
      <c r="D476" s="78"/>
      <c r="E476" s="79"/>
      <c r="F476" s="79"/>
    </row>
    <row r="477" spans="1:6" x14ac:dyDescent="0.25">
      <c r="A477" s="105"/>
      <c r="B477" s="145"/>
      <c r="C477" s="77"/>
      <c r="D477" s="78"/>
      <c r="E477" s="79"/>
      <c r="F477" s="79"/>
    </row>
    <row r="478" spans="1:6" x14ac:dyDescent="0.25">
      <c r="A478" s="105"/>
      <c r="B478" s="145"/>
      <c r="C478" s="77"/>
      <c r="D478" s="78"/>
      <c r="E478" s="79"/>
      <c r="F478" s="79"/>
    </row>
    <row r="479" spans="1:6" x14ac:dyDescent="0.25">
      <c r="A479" s="105"/>
      <c r="B479" s="145"/>
      <c r="C479" s="77"/>
      <c r="D479" s="78"/>
      <c r="E479" s="79"/>
      <c r="F479" s="79"/>
    </row>
    <row r="480" spans="1:6" x14ac:dyDescent="0.25">
      <c r="A480" s="105"/>
      <c r="B480" s="145"/>
      <c r="C480" s="77"/>
      <c r="D480" s="78"/>
      <c r="E480" s="79"/>
      <c r="F480" s="79"/>
    </row>
    <row r="481" spans="1:6" x14ac:dyDescent="0.25">
      <c r="A481" s="105"/>
      <c r="B481" s="145"/>
      <c r="C481" s="77"/>
      <c r="D481" s="78"/>
      <c r="E481" s="79"/>
      <c r="F481" s="79"/>
    </row>
    <row r="482" spans="1:6" x14ac:dyDescent="0.25">
      <c r="A482" s="105"/>
      <c r="B482" s="145"/>
      <c r="C482" s="77"/>
      <c r="D482" s="78"/>
      <c r="E482" s="79"/>
      <c r="F482" s="79"/>
    </row>
    <row r="483" spans="1:6" x14ac:dyDescent="0.25">
      <c r="A483" s="105"/>
      <c r="B483" s="145"/>
      <c r="C483" s="77"/>
      <c r="D483" s="78"/>
      <c r="E483" s="79"/>
      <c r="F483" s="79"/>
    </row>
    <row r="484" spans="1:6" x14ac:dyDescent="0.25">
      <c r="A484" s="105"/>
      <c r="B484" s="145"/>
      <c r="C484" s="77"/>
      <c r="D484" s="78"/>
      <c r="E484" s="79"/>
      <c r="F484" s="79"/>
    </row>
    <row r="485" spans="1:6" x14ac:dyDescent="0.25">
      <c r="A485" s="105"/>
      <c r="B485" s="145"/>
      <c r="C485" s="77"/>
      <c r="D485" s="78"/>
      <c r="E485" s="79"/>
      <c r="F485" s="79"/>
    </row>
    <row r="486" spans="1:6" x14ac:dyDescent="0.25">
      <c r="A486" s="105"/>
      <c r="B486" s="145"/>
      <c r="C486" s="77"/>
      <c r="D486" s="78"/>
      <c r="E486" s="79"/>
      <c r="F486" s="79"/>
    </row>
    <row r="487" spans="1:6" x14ac:dyDescent="0.25">
      <c r="A487" s="105"/>
      <c r="B487" s="145"/>
      <c r="C487" s="77"/>
      <c r="D487" s="78"/>
      <c r="E487" s="79"/>
      <c r="F487" s="79"/>
    </row>
    <row r="488" spans="1:6" x14ac:dyDescent="0.25">
      <c r="A488" s="105"/>
      <c r="B488" s="145"/>
      <c r="C488" s="77"/>
      <c r="D488" s="78"/>
      <c r="E488" s="79"/>
      <c r="F488" s="79"/>
    </row>
    <row r="489" spans="1:6" x14ac:dyDescent="0.25">
      <c r="A489" s="105"/>
      <c r="B489" s="145"/>
      <c r="C489" s="77"/>
      <c r="D489" s="78"/>
      <c r="E489" s="79"/>
      <c r="F489" s="79"/>
    </row>
    <row r="490" spans="1:6" x14ac:dyDescent="0.25">
      <c r="A490" s="105"/>
      <c r="B490" s="145"/>
      <c r="C490" s="77"/>
      <c r="D490" s="78"/>
      <c r="E490" s="79"/>
      <c r="F490" s="79"/>
    </row>
    <row r="491" spans="1:6" x14ac:dyDescent="0.25">
      <c r="A491" s="105"/>
      <c r="B491" s="145"/>
      <c r="C491" s="77"/>
      <c r="D491" s="78"/>
      <c r="E491" s="79"/>
      <c r="F491" s="79"/>
    </row>
    <row r="492" spans="1:6" x14ac:dyDescent="0.25">
      <c r="A492" s="105"/>
      <c r="B492" s="145"/>
      <c r="C492" s="77"/>
      <c r="D492" s="78"/>
      <c r="E492" s="79"/>
      <c r="F492" s="79"/>
    </row>
    <row r="493" spans="1:6" x14ac:dyDescent="0.25">
      <c r="A493" s="105"/>
      <c r="B493" s="145"/>
      <c r="C493" s="77"/>
      <c r="D493" s="78"/>
      <c r="E493" s="79"/>
      <c r="F493" s="79"/>
    </row>
    <row r="494" spans="1:6" x14ac:dyDescent="0.25">
      <c r="A494" s="105"/>
      <c r="B494" s="145"/>
      <c r="C494" s="77"/>
      <c r="D494" s="78"/>
      <c r="E494" s="79"/>
      <c r="F494" s="79"/>
    </row>
    <row r="495" spans="1:6" x14ac:dyDescent="0.25">
      <c r="A495" s="105"/>
      <c r="B495" s="145"/>
      <c r="C495" s="77"/>
      <c r="D495" s="78"/>
      <c r="E495" s="79"/>
      <c r="F495" s="79"/>
    </row>
    <row r="496" spans="1:6" x14ac:dyDescent="0.25">
      <c r="A496" s="105"/>
      <c r="B496" s="145"/>
      <c r="C496" s="77"/>
      <c r="D496" s="78"/>
      <c r="E496" s="79"/>
      <c r="F496" s="79"/>
    </row>
    <row r="497" spans="1:6" x14ac:dyDescent="0.25">
      <c r="A497" s="105"/>
      <c r="B497" s="145"/>
      <c r="C497" s="77"/>
      <c r="D497" s="78"/>
      <c r="E497" s="79"/>
      <c r="F497" s="79"/>
    </row>
    <row r="498" spans="1:6" x14ac:dyDescent="0.25">
      <c r="A498" s="105"/>
      <c r="B498" s="145"/>
      <c r="C498" s="77"/>
      <c r="D498" s="78"/>
      <c r="E498" s="79"/>
      <c r="F498" s="79"/>
    </row>
    <row r="499" spans="1:6" x14ac:dyDescent="0.25">
      <c r="A499" s="105"/>
      <c r="B499" s="145"/>
      <c r="C499" s="77"/>
      <c r="D499" s="78"/>
      <c r="E499" s="79"/>
      <c r="F499" s="79"/>
    </row>
    <row r="500" spans="1:6" x14ac:dyDescent="0.25">
      <c r="A500" s="105"/>
      <c r="B500" s="145"/>
      <c r="C500" s="77"/>
      <c r="D500" s="78"/>
      <c r="E500" s="79"/>
      <c r="F500" s="79"/>
    </row>
    <row r="501" spans="1:6" x14ac:dyDescent="0.25">
      <c r="A501" s="105"/>
      <c r="B501" s="145"/>
      <c r="C501" s="77"/>
      <c r="D501" s="78"/>
      <c r="E501" s="79"/>
      <c r="F501" s="79"/>
    </row>
    <row r="502" spans="1:6" x14ac:dyDescent="0.25">
      <c r="A502" s="105"/>
      <c r="B502" s="145"/>
      <c r="C502" s="77"/>
      <c r="D502" s="78"/>
      <c r="E502" s="79"/>
      <c r="F502" s="79"/>
    </row>
    <row r="503" spans="1:6" x14ac:dyDescent="0.25">
      <c r="A503" s="105"/>
      <c r="B503" s="145"/>
      <c r="C503" s="77"/>
      <c r="D503" s="78"/>
      <c r="E503" s="79"/>
      <c r="F503" s="79"/>
    </row>
    <row r="504" spans="1:6" x14ac:dyDescent="0.25">
      <c r="A504" s="105"/>
      <c r="B504" s="145"/>
      <c r="C504" s="77"/>
      <c r="D504" s="78"/>
      <c r="E504" s="79"/>
      <c r="F504" s="79"/>
    </row>
    <row r="505" spans="1:6" x14ac:dyDescent="0.25">
      <c r="A505" s="105"/>
      <c r="B505" s="145"/>
      <c r="C505" s="77"/>
      <c r="D505" s="78"/>
      <c r="E505" s="79"/>
      <c r="F505" s="79"/>
    </row>
    <row r="506" spans="1:6" x14ac:dyDescent="0.25">
      <c r="A506" s="105"/>
      <c r="B506" s="145"/>
      <c r="C506" s="77"/>
      <c r="D506" s="78"/>
      <c r="E506" s="79"/>
      <c r="F506" s="79"/>
    </row>
    <row r="507" spans="1:6" x14ac:dyDescent="0.25">
      <c r="A507" s="105"/>
      <c r="B507" s="145"/>
      <c r="C507" s="77"/>
      <c r="D507" s="78"/>
      <c r="E507" s="79"/>
      <c r="F507" s="79"/>
    </row>
    <row r="508" spans="1:6" x14ac:dyDescent="0.25">
      <c r="A508" s="105"/>
      <c r="B508" s="145"/>
      <c r="C508" s="77"/>
      <c r="D508" s="78"/>
      <c r="E508" s="79"/>
      <c r="F508" s="79"/>
    </row>
    <row r="509" spans="1:6" x14ac:dyDescent="0.25">
      <c r="A509" s="105"/>
      <c r="B509" s="145"/>
      <c r="C509" s="77"/>
      <c r="D509" s="78"/>
      <c r="E509" s="79"/>
      <c r="F509" s="79"/>
    </row>
    <row r="510" spans="1:6" x14ac:dyDescent="0.25">
      <c r="A510" s="105"/>
      <c r="B510" s="145"/>
      <c r="C510" s="77"/>
      <c r="D510" s="78"/>
      <c r="E510" s="79"/>
      <c r="F510" s="79"/>
    </row>
    <row r="511" spans="1:6" x14ac:dyDescent="0.25">
      <c r="A511" s="105"/>
      <c r="B511" s="145"/>
      <c r="C511" s="77"/>
      <c r="D511" s="78"/>
      <c r="E511" s="79"/>
      <c r="F511" s="79"/>
    </row>
    <row r="512" spans="1:6" x14ac:dyDescent="0.25">
      <c r="A512" s="105"/>
      <c r="B512" s="145"/>
      <c r="C512" s="77"/>
      <c r="D512" s="78"/>
      <c r="E512" s="79"/>
      <c r="F512" s="79"/>
    </row>
    <row r="513" spans="1:6" x14ac:dyDescent="0.25">
      <c r="A513" s="105"/>
      <c r="B513" s="145"/>
      <c r="C513" s="77"/>
      <c r="D513" s="78"/>
      <c r="E513" s="79"/>
      <c r="F513" s="79"/>
    </row>
    <row r="514" spans="1:6" x14ac:dyDescent="0.25">
      <c r="A514" s="105"/>
      <c r="B514" s="145"/>
      <c r="C514" s="77"/>
      <c r="D514" s="78"/>
      <c r="E514" s="79"/>
      <c r="F514" s="79"/>
    </row>
    <row r="515" spans="1:6" x14ac:dyDescent="0.25">
      <c r="A515" s="105"/>
      <c r="B515" s="145"/>
      <c r="C515" s="77"/>
      <c r="D515" s="78"/>
      <c r="E515" s="79"/>
      <c r="F515" s="79"/>
    </row>
    <row r="516" spans="1:6" x14ac:dyDescent="0.25">
      <c r="A516" s="105"/>
      <c r="B516" s="145"/>
      <c r="C516" s="77"/>
      <c r="D516" s="78"/>
      <c r="E516" s="79"/>
      <c r="F516" s="79"/>
    </row>
    <row r="517" spans="1:6" x14ac:dyDescent="0.25">
      <c r="A517" s="105"/>
      <c r="B517" s="145"/>
      <c r="C517" s="77"/>
      <c r="D517" s="78"/>
      <c r="E517" s="79"/>
      <c r="F517" s="79"/>
    </row>
    <row r="518" spans="1:6" x14ac:dyDescent="0.25">
      <c r="A518" s="105"/>
      <c r="B518" s="145"/>
      <c r="C518" s="77"/>
      <c r="D518" s="78"/>
      <c r="E518" s="79"/>
      <c r="F518" s="79"/>
    </row>
    <row r="519" spans="1:6" x14ac:dyDescent="0.25">
      <c r="A519" s="105"/>
      <c r="B519" s="145"/>
      <c r="C519" s="77"/>
      <c r="D519" s="78"/>
      <c r="E519" s="79"/>
      <c r="F519" s="79"/>
    </row>
    <row r="520" spans="1:6" x14ac:dyDescent="0.25">
      <c r="A520" s="105"/>
      <c r="B520" s="145"/>
      <c r="C520" s="77"/>
      <c r="D520" s="78"/>
      <c r="E520" s="79"/>
      <c r="F520" s="79"/>
    </row>
    <row r="521" spans="1:6" x14ac:dyDescent="0.25">
      <c r="A521" s="105"/>
      <c r="B521" s="145"/>
      <c r="C521" s="77"/>
      <c r="D521" s="78"/>
      <c r="E521" s="79"/>
      <c r="F521" s="79"/>
    </row>
    <row r="522" spans="1:6" x14ac:dyDescent="0.25">
      <c r="A522" s="105"/>
      <c r="B522" s="145"/>
      <c r="C522" s="77"/>
      <c r="D522" s="78"/>
      <c r="E522" s="79"/>
      <c r="F522" s="79"/>
    </row>
    <row r="523" spans="1:6" x14ac:dyDescent="0.25">
      <c r="A523" s="105"/>
      <c r="B523" s="145"/>
      <c r="C523" s="77"/>
      <c r="D523" s="78"/>
      <c r="E523" s="79"/>
      <c r="F523" s="79"/>
    </row>
    <row r="524" spans="1:6" x14ac:dyDescent="0.25">
      <c r="A524" s="105"/>
      <c r="B524" s="145"/>
      <c r="C524" s="77"/>
      <c r="D524" s="78"/>
      <c r="E524" s="79"/>
      <c r="F524" s="79"/>
    </row>
    <row r="525" spans="1:6" x14ac:dyDescent="0.25">
      <c r="A525" s="105"/>
      <c r="B525" s="145"/>
      <c r="C525" s="77"/>
      <c r="D525" s="78"/>
      <c r="E525" s="79"/>
      <c r="F525" s="79"/>
    </row>
    <row r="526" spans="1:6" x14ac:dyDescent="0.25">
      <c r="A526" s="105"/>
      <c r="B526" s="145"/>
      <c r="C526" s="77"/>
      <c r="D526" s="78"/>
      <c r="E526" s="79"/>
      <c r="F526" s="79"/>
    </row>
    <row r="527" spans="1:6" x14ac:dyDescent="0.25">
      <c r="A527" s="105"/>
      <c r="B527" s="145"/>
      <c r="C527" s="77"/>
      <c r="D527" s="78"/>
      <c r="E527" s="79"/>
      <c r="F527" s="79"/>
    </row>
    <row r="528" spans="1:6" x14ac:dyDescent="0.25">
      <c r="A528" s="105"/>
      <c r="B528" s="145"/>
      <c r="C528" s="77"/>
      <c r="D528" s="78"/>
      <c r="E528" s="79"/>
      <c r="F528" s="79"/>
    </row>
    <row r="529" spans="1:6" x14ac:dyDescent="0.25">
      <c r="A529" s="105"/>
      <c r="B529" s="145"/>
      <c r="C529" s="77"/>
      <c r="D529" s="78"/>
      <c r="E529" s="79"/>
      <c r="F529" s="79"/>
    </row>
    <row r="530" spans="1:6" x14ac:dyDescent="0.25">
      <c r="A530" s="105"/>
      <c r="B530" s="145"/>
      <c r="C530" s="77"/>
      <c r="D530" s="78"/>
      <c r="E530" s="79"/>
      <c r="F530" s="79"/>
    </row>
    <row r="531" spans="1:6" x14ac:dyDescent="0.25">
      <c r="A531" s="105"/>
      <c r="B531" s="145"/>
      <c r="C531" s="77"/>
      <c r="D531" s="78"/>
      <c r="E531" s="79"/>
      <c r="F531" s="79"/>
    </row>
    <row r="532" spans="1:6" x14ac:dyDescent="0.25">
      <c r="A532" s="105"/>
      <c r="B532" s="145"/>
      <c r="C532" s="77"/>
      <c r="D532" s="78"/>
      <c r="E532" s="79"/>
      <c r="F532" s="79"/>
    </row>
    <row r="533" spans="1:6" x14ac:dyDescent="0.25">
      <c r="A533" s="105"/>
      <c r="B533" s="145"/>
      <c r="C533" s="77"/>
      <c r="D533" s="78"/>
      <c r="E533" s="79"/>
      <c r="F533" s="79"/>
    </row>
    <row r="534" spans="1:6" x14ac:dyDescent="0.25">
      <c r="A534" s="105"/>
      <c r="B534" s="145"/>
      <c r="C534" s="77"/>
      <c r="D534" s="78"/>
      <c r="E534" s="79"/>
      <c r="F534" s="79"/>
    </row>
    <row r="535" spans="1:6" x14ac:dyDescent="0.25">
      <c r="A535" s="105"/>
      <c r="B535" s="145"/>
      <c r="C535" s="77"/>
      <c r="D535" s="78"/>
      <c r="E535" s="79"/>
      <c r="F535" s="79"/>
    </row>
    <row r="536" spans="1:6" x14ac:dyDescent="0.25">
      <c r="A536" s="105"/>
      <c r="B536" s="145"/>
      <c r="C536" s="77"/>
      <c r="D536" s="78"/>
      <c r="E536" s="79"/>
      <c r="F536" s="79"/>
    </row>
    <row r="537" spans="1:6" x14ac:dyDescent="0.25">
      <c r="A537" s="105"/>
      <c r="B537" s="145"/>
      <c r="C537" s="77"/>
      <c r="D537" s="78"/>
      <c r="E537" s="79"/>
      <c r="F537" s="79"/>
    </row>
    <row r="538" spans="1:6" x14ac:dyDescent="0.25">
      <c r="A538" s="105"/>
      <c r="B538" s="145"/>
      <c r="C538" s="77"/>
      <c r="D538" s="78"/>
      <c r="E538" s="79"/>
      <c r="F538" s="79"/>
    </row>
    <row r="539" spans="1:6" x14ac:dyDescent="0.25">
      <c r="A539" s="105"/>
      <c r="B539" s="145"/>
      <c r="C539" s="77"/>
      <c r="D539" s="78"/>
      <c r="E539" s="79"/>
      <c r="F539" s="79"/>
    </row>
    <row r="540" spans="1:6" x14ac:dyDescent="0.25">
      <c r="A540" s="105"/>
      <c r="B540" s="145"/>
      <c r="C540" s="77"/>
      <c r="D540" s="78"/>
      <c r="E540" s="79"/>
      <c r="F540" s="79"/>
    </row>
    <row r="541" spans="1:6" x14ac:dyDescent="0.25">
      <c r="A541" s="105"/>
      <c r="B541" s="145"/>
      <c r="C541" s="77"/>
      <c r="D541" s="78"/>
      <c r="E541" s="79"/>
      <c r="F541" s="79"/>
    </row>
    <row r="542" spans="1:6" x14ac:dyDescent="0.25">
      <c r="A542" s="105"/>
      <c r="B542" s="145"/>
      <c r="C542" s="77"/>
      <c r="D542" s="78"/>
      <c r="E542" s="79"/>
      <c r="F542" s="79"/>
    </row>
    <row r="543" spans="1:6" x14ac:dyDescent="0.25">
      <c r="A543" s="105"/>
      <c r="B543" s="145"/>
      <c r="C543" s="77"/>
      <c r="D543" s="78"/>
      <c r="E543" s="79"/>
      <c r="F543" s="79"/>
    </row>
    <row r="544" spans="1:6" x14ac:dyDescent="0.25">
      <c r="A544" s="105"/>
      <c r="B544" s="145"/>
      <c r="C544" s="77"/>
      <c r="D544" s="78"/>
      <c r="E544" s="79"/>
      <c r="F544" s="79"/>
    </row>
    <row r="545" spans="1:6" x14ac:dyDescent="0.25">
      <c r="A545" s="105"/>
      <c r="B545" s="145"/>
      <c r="C545" s="77"/>
      <c r="D545" s="78"/>
      <c r="E545" s="79"/>
      <c r="F545" s="79"/>
    </row>
    <row r="546" spans="1:6" x14ac:dyDescent="0.25">
      <c r="A546" s="105"/>
      <c r="B546" s="145"/>
      <c r="C546" s="77"/>
      <c r="D546" s="78"/>
      <c r="E546" s="79"/>
      <c r="F546" s="79"/>
    </row>
    <row r="547" spans="1:6" x14ac:dyDescent="0.25">
      <c r="A547" s="105"/>
      <c r="B547" s="145"/>
      <c r="C547" s="77"/>
      <c r="D547" s="78"/>
      <c r="E547" s="79"/>
      <c r="F547" s="79"/>
    </row>
    <row r="548" spans="1:6" x14ac:dyDescent="0.25">
      <c r="A548" s="105"/>
      <c r="B548" s="145"/>
      <c r="C548" s="77"/>
      <c r="D548" s="78"/>
      <c r="E548" s="79"/>
      <c r="F548" s="79"/>
    </row>
    <row r="549" spans="1:6" x14ac:dyDescent="0.25">
      <c r="A549" s="105"/>
      <c r="B549" s="145"/>
      <c r="C549" s="77"/>
      <c r="D549" s="78"/>
      <c r="E549" s="79"/>
      <c r="F549" s="79"/>
    </row>
    <row r="550" spans="1:6" x14ac:dyDescent="0.25">
      <c r="A550" s="105"/>
      <c r="B550" s="145"/>
      <c r="C550" s="77"/>
      <c r="D550" s="78"/>
      <c r="E550" s="79"/>
      <c r="F550" s="79"/>
    </row>
    <row r="551" spans="1:6" x14ac:dyDescent="0.25">
      <c r="A551" s="105"/>
      <c r="B551" s="145"/>
      <c r="C551" s="77"/>
      <c r="D551" s="78"/>
      <c r="E551" s="79"/>
      <c r="F551" s="79"/>
    </row>
    <row r="552" spans="1:6" x14ac:dyDescent="0.25">
      <c r="A552" s="105"/>
      <c r="B552" s="145"/>
      <c r="C552" s="77"/>
      <c r="D552" s="78"/>
      <c r="E552" s="79"/>
      <c r="F552" s="79"/>
    </row>
    <row r="553" spans="1:6" x14ac:dyDescent="0.25">
      <c r="A553" s="105"/>
      <c r="B553" s="145"/>
      <c r="C553" s="77"/>
      <c r="D553" s="78"/>
      <c r="E553" s="79"/>
      <c r="F553" s="79"/>
    </row>
    <row r="554" spans="1:6" x14ac:dyDescent="0.25">
      <c r="A554" s="105"/>
      <c r="B554" s="145"/>
      <c r="C554" s="77"/>
      <c r="D554" s="78"/>
      <c r="E554" s="79"/>
      <c r="F554" s="79"/>
    </row>
    <row r="555" spans="1:6" x14ac:dyDescent="0.25">
      <c r="A555" s="105"/>
      <c r="B555" s="145"/>
      <c r="C555" s="77"/>
      <c r="D555" s="78"/>
      <c r="E555" s="79"/>
      <c r="F555" s="79"/>
    </row>
    <row r="556" spans="1:6" x14ac:dyDescent="0.25">
      <c r="A556" s="105"/>
      <c r="B556" s="145"/>
      <c r="C556" s="77"/>
      <c r="D556" s="78"/>
      <c r="E556" s="79"/>
      <c r="F556" s="79"/>
    </row>
    <row r="557" spans="1:6" x14ac:dyDescent="0.25">
      <c r="A557" s="105"/>
      <c r="B557" s="145"/>
      <c r="C557" s="77"/>
      <c r="D557" s="78"/>
      <c r="E557" s="79"/>
      <c r="F557" s="79"/>
    </row>
    <row r="558" spans="1:6" x14ac:dyDescent="0.25">
      <c r="A558" s="105"/>
      <c r="B558" s="145"/>
      <c r="C558" s="77"/>
      <c r="D558" s="78"/>
      <c r="E558" s="79"/>
      <c r="F558" s="79"/>
    </row>
    <row r="559" spans="1:6" x14ac:dyDescent="0.25">
      <c r="A559" s="105"/>
      <c r="B559" s="145"/>
      <c r="C559" s="77"/>
      <c r="D559" s="78"/>
      <c r="E559" s="79"/>
      <c r="F559" s="79"/>
    </row>
    <row r="560" spans="1:6" x14ac:dyDescent="0.25">
      <c r="A560" s="105"/>
      <c r="B560" s="145"/>
      <c r="C560" s="77"/>
      <c r="D560" s="78"/>
      <c r="E560" s="79"/>
      <c r="F560" s="79"/>
    </row>
    <row r="561" spans="1:6" x14ac:dyDescent="0.25">
      <c r="A561" s="105"/>
      <c r="B561" s="145"/>
      <c r="C561" s="77"/>
      <c r="D561" s="78"/>
      <c r="E561" s="79"/>
      <c r="F561" s="79"/>
    </row>
    <row r="562" spans="1:6" x14ac:dyDescent="0.25">
      <c r="A562" s="105"/>
      <c r="B562" s="145"/>
      <c r="C562" s="77"/>
      <c r="D562" s="78"/>
      <c r="E562" s="79"/>
      <c r="F562" s="79"/>
    </row>
    <row r="563" spans="1:6" x14ac:dyDescent="0.25">
      <c r="A563" s="105"/>
      <c r="B563" s="145"/>
      <c r="C563" s="77"/>
      <c r="D563" s="78"/>
      <c r="E563" s="79"/>
      <c r="F563" s="79"/>
    </row>
    <row r="564" spans="1:6" x14ac:dyDescent="0.25">
      <c r="A564" s="105"/>
      <c r="B564" s="145"/>
      <c r="C564" s="77"/>
      <c r="D564" s="78"/>
      <c r="E564" s="79"/>
      <c r="F564" s="79"/>
    </row>
    <row r="565" spans="1:6" x14ac:dyDescent="0.25">
      <c r="A565" s="105"/>
      <c r="B565" s="145"/>
      <c r="C565" s="77"/>
      <c r="D565" s="78"/>
      <c r="E565" s="79"/>
      <c r="F565" s="79"/>
    </row>
    <row r="566" spans="1:6" x14ac:dyDescent="0.25">
      <c r="A566" s="105"/>
      <c r="B566" s="145"/>
      <c r="C566" s="77"/>
      <c r="D566" s="78"/>
      <c r="E566" s="79"/>
      <c r="F566" s="79"/>
    </row>
    <row r="567" spans="1:6" x14ac:dyDescent="0.25">
      <c r="A567" s="105"/>
      <c r="B567" s="145"/>
      <c r="C567" s="77"/>
      <c r="D567" s="78"/>
      <c r="E567" s="79"/>
      <c r="F567" s="79"/>
    </row>
    <row r="568" spans="1:6" x14ac:dyDescent="0.25">
      <c r="A568" s="105"/>
      <c r="B568" s="145"/>
      <c r="C568" s="77"/>
      <c r="D568" s="78"/>
      <c r="E568" s="79"/>
      <c r="F568" s="79"/>
    </row>
    <row r="569" spans="1:6" x14ac:dyDescent="0.25">
      <c r="A569" s="105"/>
      <c r="B569" s="145"/>
      <c r="C569" s="77"/>
      <c r="D569" s="78"/>
      <c r="E569" s="79"/>
      <c r="F569" s="79"/>
    </row>
    <row r="570" spans="1:6" x14ac:dyDescent="0.25">
      <c r="A570" s="105"/>
      <c r="B570" s="145"/>
      <c r="C570" s="77"/>
      <c r="D570" s="78"/>
      <c r="E570" s="79"/>
      <c r="F570" s="79"/>
    </row>
    <row r="571" spans="1:6" x14ac:dyDescent="0.25">
      <c r="A571" s="105"/>
      <c r="B571" s="145"/>
      <c r="C571" s="77"/>
      <c r="D571" s="78"/>
      <c r="E571" s="79"/>
      <c r="F571" s="79"/>
    </row>
    <row r="572" spans="1:6" x14ac:dyDescent="0.25">
      <c r="A572" s="105"/>
      <c r="B572" s="145"/>
      <c r="C572" s="77"/>
      <c r="D572" s="78"/>
      <c r="E572" s="79"/>
      <c r="F572" s="79"/>
    </row>
    <row r="573" spans="1:6" x14ac:dyDescent="0.25">
      <c r="A573" s="105"/>
      <c r="B573" s="145"/>
      <c r="C573" s="77"/>
      <c r="D573" s="78"/>
      <c r="E573" s="79"/>
      <c r="F573" s="79"/>
    </row>
    <row r="574" spans="1:6" x14ac:dyDescent="0.25">
      <c r="A574" s="105"/>
      <c r="B574" s="145"/>
      <c r="C574" s="77"/>
      <c r="D574" s="78"/>
      <c r="E574" s="79"/>
      <c r="F574" s="79"/>
    </row>
    <row r="575" spans="1:6" x14ac:dyDescent="0.25">
      <c r="A575" s="105"/>
      <c r="B575" s="145"/>
      <c r="C575" s="77"/>
      <c r="D575" s="78"/>
      <c r="E575" s="79"/>
      <c r="F575" s="79"/>
    </row>
    <row r="576" spans="1:6" x14ac:dyDescent="0.25">
      <c r="A576" s="105"/>
      <c r="B576" s="145"/>
      <c r="C576" s="77"/>
      <c r="D576" s="78"/>
      <c r="E576" s="79"/>
      <c r="F576" s="79"/>
    </row>
    <row r="577" spans="1:6" x14ac:dyDescent="0.25">
      <c r="A577" s="105"/>
      <c r="B577" s="145"/>
      <c r="C577" s="77"/>
      <c r="D577" s="78"/>
      <c r="E577" s="79"/>
      <c r="F577" s="79"/>
    </row>
    <row r="578" spans="1:6" x14ac:dyDescent="0.25">
      <c r="A578" s="105"/>
      <c r="B578" s="145"/>
      <c r="C578" s="77"/>
      <c r="D578" s="78"/>
      <c r="E578" s="79"/>
      <c r="F578" s="79"/>
    </row>
    <row r="579" spans="1:6" x14ac:dyDescent="0.25">
      <c r="A579" s="105"/>
      <c r="B579" s="145"/>
      <c r="C579" s="77"/>
      <c r="D579" s="78"/>
      <c r="E579" s="79"/>
      <c r="F579" s="79"/>
    </row>
    <row r="580" spans="1:6" x14ac:dyDescent="0.25">
      <c r="A580" s="105"/>
      <c r="B580" s="145"/>
      <c r="C580" s="77"/>
      <c r="D580" s="78"/>
      <c r="E580" s="79"/>
      <c r="F580" s="79"/>
    </row>
    <row r="581" spans="1:6" x14ac:dyDescent="0.25">
      <c r="A581" s="105"/>
      <c r="B581" s="145"/>
      <c r="C581" s="77"/>
      <c r="D581" s="78"/>
      <c r="E581" s="79"/>
      <c r="F581" s="79"/>
    </row>
    <row r="582" spans="1:6" x14ac:dyDescent="0.25">
      <c r="A582" s="105"/>
      <c r="B582" s="145"/>
      <c r="C582" s="77"/>
      <c r="D582" s="78"/>
      <c r="E582" s="79"/>
      <c r="F582" s="79"/>
    </row>
    <row r="583" spans="1:6" x14ac:dyDescent="0.25">
      <c r="A583" s="105"/>
      <c r="B583" s="145"/>
      <c r="C583" s="77"/>
      <c r="D583" s="78"/>
      <c r="E583" s="79"/>
      <c r="F583" s="79"/>
    </row>
    <row r="584" spans="1:6" x14ac:dyDescent="0.25">
      <c r="A584" s="105"/>
      <c r="B584" s="145"/>
      <c r="C584" s="77"/>
      <c r="D584" s="78"/>
      <c r="E584" s="79"/>
      <c r="F584" s="79"/>
    </row>
    <row r="585" spans="1:6" x14ac:dyDescent="0.25">
      <c r="A585" s="105"/>
      <c r="B585" s="145"/>
      <c r="C585" s="77"/>
      <c r="D585" s="78"/>
      <c r="E585" s="79"/>
      <c r="F585" s="79"/>
    </row>
    <row r="586" spans="1:6" x14ac:dyDescent="0.25">
      <c r="A586" s="105"/>
      <c r="B586" s="145"/>
      <c r="C586" s="77"/>
      <c r="D586" s="78"/>
      <c r="E586" s="79"/>
      <c r="F586" s="79"/>
    </row>
    <row r="587" spans="1:6" x14ac:dyDescent="0.25">
      <c r="A587" s="105"/>
      <c r="B587" s="145"/>
      <c r="C587" s="77"/>
      <c r="D587" s="78"/>
      <c r="E587" s="79"/>
      <c r="F587" s="79"/>
    </row>
    <row r="588" spans="1:6" x14ac:dyDescent="0.25">
      <c r="A588" s="105"/>
      <c r="B588" s="145"/>
      <c r="C588" s="77"/>
      <c r="D588" s="78"/>
      <c r="E588" s="79"/>
      <c r="F588" s="79"/>
    </row>
    <row r="589" spans="1:6" x14ac:dyDescent="0.25">
      <c r="A589" s="105"/>
      <c r="B589" s="145"/>
      <c r="C589" s="77"/>
      <c r="D589" s="78"/>
      <c r="E589" s="79"/>
      <c r="F589" s="79"/>
    </row>
    <row r="590" spans="1:6" x14ac:dyDescent="0.25">
      <c r="A590" s="105"/>
      <c r="B590" s="145"/>
      <c r="C590" s="77"/>
      <c r="D590" s="78"/>
      <c r="E590" s="79"/>
      <c r="F590" s="79"/>
    </row>
    <row r="591" spans="1:6" x14ac:dyDescent="0.25">
      <c r="A591" s="105"/>
      <c r="B591" s="145"/>
      <c r="C591" s="77"/>
      <c r="D591" s="78"/>
      <c r="E591" s="79"/>
      <c r="F591" s="79"/>
    </row>
    <row r="592" spans="1:6" x14ac:dyDescent="0.25">
      <c r="A592" s="105"/>
      <c r="B592" s="145"/>
      <c r="C592" s="77"/>
      <c r="D592" s="78"/>
      <c r="E592" s="79"/>
      <c r="F592" s="79"/>
    </row>
    <row r="593" spans="1:6" x14ac:dyDescent="0.25">
      <c r="A593" s="105"/>
      <c r="B593" s="145"/>
      <c r="C593" s="77"/>
      <c r="D593" s="78"/>
      <c r="E593" s="79"/>
      <c r="F593" s="79"/>
    </row>
    <row r="594" spans="1:6" x14ac:dyDescent="0.25">
      <c r="A594" s="105"/>
      <c r="B594" s="145"/>
      <c r="C594" s="77"/>
      <c r="D594" s="78"/>
      <c r="E594" s="79"/>
      <c r="F594" s="79"/>
    </row>
    <row r="595" spans="1:6" x14ac:dyDescent="0.25">
      <c r="A595" s="105"/>
      <c r="B595" s="145"/>
      <c r="C595" s="77"/>
      <c r="D595" s="78"/>
      <c r="E595" s="79"/>
      <c r="F595" s="79"/>
    </row>
    <row r="596" spans="1:6" x14ac:dyDescent="0.25">
      <c r="A596" s="105"/>
      <c r="B596" s="145"/>
      <c r="C596" s="77"/>
      <c r="D596" s="78"/>
      <c r="E596" s="79"/>
      <c r="F596" s="79"/>
    </row>
    <row r="597" spans="1:6" x14ac:dyDescent="0.25">
      <c r="A597" s="105"/>
      <c r="B597" s="145"/>
      <c r="C597" s="77"/>
      <c r="D597" s="78"/>
      <c r="E597" s="79"/>
      <c r="F597" s="79"/>
    </row>
    <row r="598" spans="1:6" x14ac:dyDescent="0.25">
      <c r="A598" s="105"/>
      <c r="B598" s="145"/>
      <c r="C598" s="77"/>
      <c r="D598" s="78"/>
      <c r="E598" s="79"/>
      <c r="F598" s="79"/>
    </row>
    <row r="599" spans="1:6" x14ac:dyDescent="0.25">
      <c r="A599" s="105"/>
      <c r="B599" s="145"/>
      <c r="C599" s="77"/>
      <c r="D599" s="78"/>
      <c r="E599" s="79"/>
      <c r="F599" s="79"/>
    </row>
    <row r="600" spans="1:6" x14ac:dyDescent="0.25">
      <c r="A600" s="105"/>
      <c r="B600" s="145"/>
      <c r="C600" s="77"/>
      <c r="D600" s="78"/>
      <c r="E600" s="79"/>
      <c r="F600" s="79"/>
    </row>
    <row r="601" spans="1:6" x14ac:dyDescent="0.25">
      <c r="A601" s="105"/>
      <c r="B601" s="145"/>
      <c r="C601" s="77"/>
      <c r="D601" s="78"/>
      <c r="E601" s="79"/>
      <c r="F601" s="79"/>
    </row>
    <row r="602" spans="1:6" x14ac:dyDescent="0.25">
      <c r="A602" s="105"/>
      <c r="B602" s="145"/>
      <c r="C602" s="77"/>
      <c r="D602" s="78"/>
      <c r="E602" s="79"/>
      <c r="F602" s="79"/>
    </row>
    <row r="603" spans="1:6" x14ac:dyDescent="0.25">
      <c r="A603" s="105"/>
      <c r="B603" s="145"/>
      <c r="C603" s="77"/>
      <c r="D603" s="78"/>
      <c r="E603" s="79"/>
      <c r="F603" s="79"/>
    </row>
    <row r="604" spans="1:6" x14ac:dyDescent="0.25">
      <c r="A604" s="105"/>
      <c r="B604" s="145"/>
      <c r="C604" s="77"/>
      <c r="D604" s="78"/>
      <c r="E604" s="79"/>
      <c r="F604" s="79"/>
    </row>
    <row r="605" spans="1:6" x14ac:dyDescent="0.25">
      <c r="A605" s="105"/>
      <c r="B605" s="145"/>
      <c r="C605" s="77"/>
      <c r="D605" s="78"/>
      <c r="E605" s="79"/>
      <c r="F605" s="79"/>
    </row>
    <row r="606" spans="1:6" x14ac:dyDescent="0.25">
      <c r="A606" s="105"/>
      <c r="B606" s="145"/>
      <c r="C606" s="77"/>
      <c r="D606" s="78"/>
      <c r="E606" s="79"/>
      <c r="F606" s="79"/>
    </row>
    <row r="607" spans="1:6" x14ac:dyDescent="0.25">
      <c r="A607" s="105"/>
      <c r="B607" s="145"/>
      <c r="C607" s="77"/>
      <c r="D607" s="78"/>
      <c r="E607" s="79"/>
      <c r="F607" s="79"/>
    </row>
    <row r="608" spans="1:6" x14ac:dyDescent="0.25">
      <c r="A608" s="105"/>
      <c r="B608" s="145"/>
      <c r="C608" s="77"/>
      <c r="D608" s="78"/>
      <c r="E608" s="79"/>
      <c r="F608" s="79"/>
    </row>
    <row r="609" spans="1:6" x14ac:dyDescent="0.25">
      <c r="A609" s="105"/>
      <c r="B609" s="145"/>
      <c r="C609" s="77"/>
      <c r="D609" s="78"/>
      <c r="E609" s="79"/>
      <c r="F609" s="79"/>
    </row>
    <row r="610" spans="1:6" x14ac:dyDescent="0.25">
      <c r="A610" s="105"/>
      <c r="B610" s="145"/>
      <c r="C610" s="77"/>
      <c r="D610" s="78"/>
      <c r="E610" s="79"/>
      <c r="F610" s="79"/>
    </row>
    <row r="611" spans="1:6" x14ac:dyDescent="0.25">
      <c r="A611" s="105"/>
      <c r="B611" s="145"/>
      <c r="C611" s="77"/>
      <c r="D611" s="78"/>
      <c r="E611" s="79"/>
      <c r="F611" s="79"/>
    </row>
    <row r="612" spans="1:6" x14ac:dyDescent="0.25">
      <c r="A612" s="105"/>
      <c r="B612" s="145"/>
      <c r="C612" s="77"/>
      <c r="D612" s="78"/>
      <c r="E612" s="79"/>
      <c r="F612" s="79"/>
    </row>
    <row r="613" spans="1:6" x14ac:dyDescent="0.25">
      <c r="A613" s="105"/>
      <c r="B613" s="145"/>
      <c r="C613" s="77"/>
      <c r="D613" s="78"/>
      <c r="E613" s="79"/>
      <c r="F613" s="79"/>
    </row>
    <row r="614" spans="1:6" x14ac:dyDescent="0.25">
      <c r="A614" s="105"/>
      <c r="B614" s="145"/>
      <c r="C614" s="77"/>
      <c r="D614" s="78"/>
      <c r="E614" s="79"/>
      <c r="F614" s="79"/>
    </row>
    <row r="615" spans="1:6" x14ac:dyDescent="0.25">
      <c r="A615" s="105"/>
      <c r="B615" s="145"/>
      <c r="C615" s="77"/>
      <c r="D615" s="78"/>
      <c r="E615" s="79"/>
      <c r="F615" s="79"/>
    </row>
    <row r="616" spans="1:6" x14ac:dyDescent="0.25">
      <c r="A616" s="105"/>
      <c r="B616" s="145"/>
      <c r="C616" s="77"/>
      <c r="D616" s="78"/>
      <c r="E616" s="79"/>
      <c r="F616" s="79"/>
    </row>
    <row r="617" spans="1:6" x14ac:dyDescent="0.25">
      <c r="A617" s="105"/>
      <c r="B617" s="145"/>
      <c r="C617" s="77"/>
      <c r="D617" s="78"/>
      <c r="E617" s="79"/>
      <c r="F617" s="79"/>
    </row>
    <row r="618" spans="1:6" x14ac:dyDescent="0.25">
      <c r="A618" s="105"/>
      <c r="B618" s="145"/>
      <c r="C618" s="77"/>
      <c r="D618" s="78"/>
      <c r="E618" s="79"/>
      <c r="F618" s="79"/>
    </row>
    <row r="619" spans="1:6" x14ac:dyDescent="0.25">
      <c r="A619" s="105"/>
      <c r="B619" s="145"/>
      <c r="C619" s="77"/>
      <c r="D619" s="78"/>
      <c r="E619" s="79"/>
      <c r="F619" s="79"/>
    </row>
    <row r="620" spans="1:6" x14ac:dyDescent="0.25">
      <c r="A620" s="105"/>
      <c r="B620" s="145"/>
      <c r="C620" s="77"/>
      <c r="D620" s="78"/>
      <c r="E620" s="79"/>
      <c r="F620" s="79"/>
    </row>
    <row r="621" spans="1:6" x14ac:dyDescent="0.25">
      <c r="A621" s="105"/>
      <c r="B621" s="145"/>
      <c r="C621" s="77"/>
      <c r="D621" s="78"/>
      <c r="E621" s="79"/>
      <c r="F621" s="79"/>
    </row>
    <row r="622" spans="1:6" x14ac:dyDescent="0.25">
      <c r="A622" s="105"/>
      <c r="B622" s="145"/>
      <c r="C622" s="77"/>
      <c r="D622" s="78"/>
      <c r="E622" s="79"/>
      <c r="F622" s="79"/>
    </row>
    <row r="623" spans="1:6" x14ac:dyDescent="0.25">
      <c r="A623" s="105"/>
      <c r="B623" s="145"/>
      <c r="C623" s="77"/>
      <c r="D623" s="78"/>
      <c r="E623" s="79"/>
      <c r="F623" s="79"/>
    </row>
    <row r="624" spans="1:6" x14ac:dyDescent="0.25">
      <c r="A624" s="105"/>
      <c r="B624" s="145"/>
      <c r="C624" s="77"/>
      <c r="D624" s="78"/>
      <c r="E624" s="79"/>
      <c r="F624" s="79"/>
    </row>
    <row r="625" spans="1:6" x14ac:dyDescent="0.25">
      <c r="A625" s="105"/>
      <c r="B625" s="145"/>
      <c r="C625" s="77"/>
      <c r="D625" s="78"/>
      <c r="E625" s="79"/>
      <c r="F625" s="79"/>
    </row>
    <row r="626" spans="1:6" x14ac:dyDescent="0.25">
      <c r="A626" s="105"/>
      <c r="B626" s="145"/>
      <c r="C626" s="77"/>
      <c r="D626" s="78"/>
      <c r="E626" s="79"/>
      <c r="F626" s="79"/>
    </row>
    <row r="627" spans="1:6" x14ac:dyDescent="0.25">
      <c r="A627" s="105"/>
      <c r="B627" s="145"/>
      <c r="C627" s="77"/>
      <c r="D627" s="78"/>
      <c r="E627" s="79"/>
      <c r="F627" s="79"/>
    </row>
    <row r="628" spans="1:6" x14ac:dyDescent="0.25">
      <c r="A628" s="105"/>
      <c r="B628" s="145"/>
      <c r="C628" s="77"/>
      <c r="D628" s="78"/>
      <c r="E628" s="79"/>
      <c r="F628" s="79"/>
    </row>
    <row r="629" spans="1:6" x14ac:dyDescent="0.25">
      <c r="A629" s="105"/>
      <c r="B629" s="145"/>
      <c r="C629" s="77"/>
      <c r="D629" s="78"/>
      <c r="E629" s="79"/>
      <c r="F629" s="79"/>
    </row>
    <row r="630" spans="1:6" x14ac:dyDescent="0.25">
      <c r="A630" s="105"/>
      <c r="B630" s="145"/>
      <c r="C630" s="77"/>
      <c r="D630" s="78"/>
      <c r="E630" s="79"/>
      <c r="F630" s="79"/>
    </row>
    <row r="631" spans="1:6" x14ac:dyDescent="0.25">
      <c r="A631" s="105"/>
      <c r="B631" s="145"/>
      <c r="C631" s="77"/>
      <c r="D631" s="78"/>
      <c r="E631" s="79"/>
      <c r="F631" s="79"/>
    </row>
    <row r="632" spans="1:6" x14ac:dyDescent="0.25">
      <c r="A632" s="105"/>
      <c r="B632" s="145"/>
      <c r="C632" s="77"/>
      <c r="D632" s="78"/>
      <c r="E632" s="79"/>
      <c r="F632" s="79"/>
    </row>
    <row r="633" spans="1:6" x14ac:dyDescent="0.25">
      <c r="A633" s="105"/>
      <c r="B633" s="145"/>
      <c r="C633" s="77"/>
      <c r="D633" s="78"/>
      <c r="E633" s="79"/>
      <c r="F633" s="79"/>
    </row>
    <row r="634" spans="1:6" x14ac:dyDescent="0.25">
      <c r="A634" s="105"/>
      <c r="B634" s="145"/>
      <c r="C634" s="77"/>
      <c r="D634" s="78"/>
      <c r="E634" s="79"/>
      <c r="F634" s="79"/>
    </row>
    <row r="635" spans="1:6" x14ac:dyDescent="0.25">
      <c r="A635" s="105"/>
      <c r="B635" s="145"/>
      <c r="C635" s="77"/>
      <c r="D635" s="78"/>
      <c r="E635" s="79"/>
      <c r="F635" s="79"/>
    </row>
    <row r="636" spans="1:6" x14ac:dyDescent="0.25">
      <c r="A636" s="105"/>
      <c r="B636" s="145"/>
      <c r="C636" s="77"/>
      <c r="D636" s="78"/>
      <c r="E636" s="79"/>
      <c r="F636" s="79"/>
    </row>
    <row r="637" spans="1:6" x14ac:dyDescent="0.25">
      <c r="A637" s="105"/>
      <c r="B637" s="145"/>
      <c r="C637" s="77"/>
      <c r="D637" s="78"/>
      <c r="E637" s="79"/>
      <c r="F637" s="79"/>
    </row>
    <row r="638" spans="1:6" x14ac:dyDescent="0.25">
      <c r="A638" s="105"/>
      <c r="B638" s="145"/>
      <c r="C638" s="77"/>
      <c r="D638" s="78"/>
      <c r="E638" s="79"/>
      <c r="F638" s="79"/>
    </row>
    <row r="639" spans="1:6" x14ac:dyDescent="0.25">
      <c r="A639" s="105"/>
      <c r="B639" s="145"/>
      <c r="C639" s="77"/>
      <c r="D639" s="78"/>
      <c r="E639" s="79"/>
      <c r="F639" s="79"/>
    </row>
    <row r="640" spans="1:6" x14ac:dyDescent="0.25">
      <c r="A640" s="105"/>
      <c r="B640" s="145"/>
      <c r="C640" s="77"/>
      <c r="D640" s="78"/>
      <c r="E640" s="79"/>
      <c r="F640" s="79"/>
    </row>
    <row r="641" spans="1:6" x14ac:dyDescent="0.25">
      <c r="A641" s="105"/>
      <c r="B641" s="145"/>
      <c r="C641" s="77"/>
      <c r="D641" s="78"/>
      <c r="E641" s="79"/>
      <c r="F641" s="79"/>
    </row>
    <row r="642" spans="1:6" x14ac:dyDescent="0.25">
      <c r="A642" s="105"/>
      <c r="B642" s="145"/>
      <c r="C642" s="77"/>
      <c r="D642" s="78"/>
      <c r="E642" s="79"/>
      <c r="F642" s="79"/>
    </row>
    <row r="643" spans="1:6" x14ac:dyDescent="0.25">
      <c r="A643" s="105"/>
      <c r="B643" s="145"/>
      <c r="C643" s="77"/>
      <c r="D643" s="78"/>
      <c r="E643" s="79"/>
      <c r="F643" s="79"/>
    </row>
    <row r="644" spans="1:6" x14ac:dyDescent="0.25">
      <c r="A644" s="105"/>
      <c r="B644" s="145"/>
      <c r="C644" s="77"/>
      <c r="D644" s="78"/>
      <c r="E644" s="79"/>
      <c r="F644" s="79"/>
    </row>
    <row r="645" spans="1:6" x14ac:dyDescent="0.25">
      <c r="A645" s="105"/>
      <c r="B645" s="145"/>
      <c r="C645" s="77"/>
      <c r="D645" s="78"/>
      <c r="E645" s="79"/>
      <c r="F645" s="79"/>
    </row>
    <row r="646" spans="1:6" x14ac:dyDescent="0.25">
      <c r="A646" s="105"/>
      <c r="B646" s="145"/>
      <c r="C646" s="77"/>
      <c r="D646" s="78"/>
      <c r="E646" s="79"/>
      <c r="F646" s="79"/>
    </row>
    <row r="647" spans="1:6" x14ac:dyDescent="0.25">
      <c r="A647" s="105"/>
      <c r="B647" s="145"/>
      <c r="C647" s="77"/>
      <c r="D647" s="78"/>
      <c r="E647" s="79"/>
      <c r="F647" s="79"/>
    </row>
    <row r="648" spans="1:6" x14ac:dyDescent="0.25">
      <c r="A648" s="105"/>
      <c r="B648" s="145"/>
      <c r="C648" s="77"/>
      <c r="D648" s="78"/>
      <c r="E648" s="79"/>
      <c r="F648" s="79"/>
    </row>
    <row r="649" spans="1:6" x14ac:dyDescent="0.25">
      <c r="A649" s="105"/>
      <c r="B649" s="145"/>
      <c r="C649" s="77"/>
      <c r="D649" s="78"/>
      <c r="E649" s="79"/>
      <c r="F649" s="79"/>
    </row>
    <row r="650" spans="1:6" x14ac:dyDescent="0.25">
      <c r="A650" s="105"/>
      <c r="B650" s="145"/>
      <c r="C650" s="77"/>
      <c r="D650" s="78"/>
      <c r="E650" s="79"/>
      <c r="F650" s="79"/>
    </row>
    <row r="651" spans="1:6" x14ac:dyDescent="0.25">
      <c r="A651" s="105"/>
      <c r="B651" s="145"/>
      <c r="C651" s="77"/>
      <c r="D651" s="78"/>
      <c r="E651" s="79"/>
      <c r="F651" s="79"/>
    </row>
    <row r="652" spans="1:6" x14ac:dyDescent="0.25">
      <c r="A652" s="105"/>
      <c r="B652" s="145"/>
      <c r="C652" s="77"/>
      <c r="D652" s="78"/>
      <c r="E652" s="79"/>
      <c r="F652" s="79"/>
    </row>
    <row r="653" spans="1:6" x14ac:dyDescent="0.25">
      <c r="A653" s="105"/>
      <c r="B653" s="145"/>
      <c r="C653" s="77"/>
      <c r="D653" s="78"/>
      <c r="E653" s="79"/>
      <c r="F653" s="79"/>
    </row>
    <row r="654" spans="1:6" x14ac:dyDescent="0.25">
      <c r="A654" s="105"/>
      <c r="B654" s="145"/>
      <c r="C654" s="77"/>
      <c r="D654" s="78"/>
      <c r="E654" s="79"/>
      <c r="F654" s="79"/>
    </row>
    <row r="655" spans="1:6" x14ac:dyDescent="0.25">
      <c r="A655" s="105"/>
      <c r="B655" s="145"/>
      <c r="C655" s="77"/>
      <c r="D655" s="78"/>
      <c r="E655" s="79"/>
      <c r="F655" s="79"/>
    </row>
    <row r="656" spans="1:6" x14ac:dyDescent="0.25">
      <c r="A656" s="105"/>
      <c r="B656" s="145"/>
      <c r="C656" s="77"/>
      <c r="D656" s="78"/>
      <c r="E656" s="79"/>
      <c r="F656" s="79"/>
    </row>
    <row r="657" spans="1:6" x14ac:dyDescent="0.25">
      <c r="A657" s="105"/>
      <c r="B657" s="145"/>
      <c r="C657" s="77"/>
      <c r="D657" s="78"/>
      <c r="E657" s="79"/>
      <c r="F657" s="79"/>
    </row>
    <row r="658" spans="1:6" x14ac:dyDescent="0.25">
      <c r="A658" s="105"/>
      <c r="B658" s="145"/>
      <c r="C658" s="77"/>
      <c r="D658" s="78"/>
      <c r="E658" s="79"/>
      <c r="F658" s="79"/>
    </row>
    <row r="659" spans="1:6" x14ac:dyDescent="0.25">
      <c r="A659" s="105"/>
      <c r="B659" s="145"/>
      <c r="C659" s="77"/>
      <c r="D659" s="78"/>
      <c r="E659" s="79"/>
      <c r="F659" s="79"/>
    </row>
    <row r="660" spans="1:6" x14ac:dyDescent="0.25">
      <c r="A660" s="105"/>
      <c r="B660" s="145"/>
      <c r="C660" s="77"/>
      <c r="D660" s="78"/>
      <c r="E660" s="79"/>
      <c r="F660" s="79"/>
    </row>
    <row r="661" spans="1:6" x14ac:dyDescent="0.25">
      <c r="A661" s="105"/>
      <c r="B661" s="145"/>
      <c r="C661" s="77"/>
      <c r="D661" s="78"/>
      <c r="E661" s="79"/>
      <c r="F661" s="79"/>
    </row>
    <row r="662" spans="1:6" x14ac:dyDescent="0.25">
      <c r="A662" s="105"/>
      <c r="B662" s="145"/>
      <c r="C662" s="77"/>
      <c r="D662" s="78"/>
      <c r="E662" s="79"/>
      <c r="F662" s="79"/>
    </row>
    <row r="663" spans="1:6" x14ac:dyDescent="0.25">
      <c r="A663" s="105"/>
      <c r="B663" s="145"/>
      <c r="C663" s="77"/>
      <c r="D663" s="78"/>
      <c r="E663" s="79"/>
      <c r="F663" s="79"/>
    </row>
    <row r="664" spans="1:6" x14ac:dyDescent="0.25">
      <c r="A664" s="105"/>
      <c r="B664" s="145"/>
      <c r="C664" s="77"/>
      <c r="D664" s="78"/>
      <c r="E664" s="79"/>
      <c r="F664" s="79"/>
    </row>
    <row r="665" spans="1:6" x14ac:dyDescent="0.25">
      <c r="A665" s="105"/>
      <c r="B665" s="145"/>
      <c r="C665" s="77"/>
      <c r="D665" s="78"/>
      <c r="E665" s="79"/>
      <c r="F665" s="79"/>
    </row>
    <row r="666" spans="1:6" x14ac:dyDescent="0.25">
      <c r="A666" s="105"/>
      <c r="B666" s="145"/>
      <c r="C666" s="77"/>
      <c r="D666" s="78"/>
      <c r="E666" s="79"/>
      <c r="F666" s="79"/>
    </row>
    <row r="667" spans="1:6" x14ac:dyDescent="0.25">
      <c r="A667" s="105"/>
      <c r="B667" s="145"/>
      <c r="C667" s="77"/>
      <c r="D667" s="78"/>
      <c r="E667" s="79"/>
      <c r="F667" s="79"/>
    </row>
    <row r="668" spans="1:6" x14ac:dyDescent="0.25">
      <c r="A668" s="105"/>
      <c r="B668" s="145"/>
      <c r="C668" s="77"/>
      <c r="D668" s="78"/>
      <c r="E668" s="79"/>
      <c r="F668" s="79"/>
    </row>
    <row r="669" spans="1:6" x14ac:dyDescent="0.25">
      <c r="A669" s="105"/>
      <c r="B669" s="145"/>
      <c r="C669" s="77"/>
      <c r="D669" s="78"/>
      <c r="E669" s="79"/>
      <c r="F669" s="79"/>
    </row>
    <row r="670" spans="1:6" x14ac:dyDescent="0.25">
      <c r="A670" s="105"/>
      <c r="B670" s="145"/>
      <c r="C670" s="77"/>
      <c r="D670" s="78"/>
      <c r="E670" s="79"/>
      <c r="F670" s="79"/>
    </row>
    <row r="671" spans="1:6" x14ac:dyDescent="0.25">
      <c r="A671" s="105"/>
      <c r="B671" s="145"/>
      <c r="C671" s="77"/>
      <c r="D671" s="78"/>
      <c r="E671" s="79"/>
      <c r="F671" s="79"/>
    </row>
    <row r="672" spans="1:6" x14ac:dyDescent="0.25">
      <c r="A672" s="105"/>
      <c r="B672" s="145"/>
      <c r="C672" s="77"/>
      <c r="D672" s="78"/>
      <c r="E672" s="79"/>
      <c r="F672" s="79"/>
    </row>
    <row r="673" spans="1:6" x14ac:dyDescent="0.25">
      <c r="A673" s="105"/>
      <c r="B673" s="145"/>
      <c r="C673" s="77"/>
      <c r="D673" s="78"/>
      <c r="E673" s="79"/>
      <c r="F673" s="79"/>
    </row>
    <row r="674" spans="1:6" x14ac:dyDescent="0.25">
      <c r="A674" s="105"/>
      <c r="B674" s="145"/>
      <c r="C674" s="77"/>
      <c r="D674" s="78"/>
      <c r="E674" s="79"/>
      <c r="F674" s="79"/>
    </row>
    <row r="675" spans="1:6" x14ac:dyDescent="0.25">
      <c r="A675" s="105"/>
      <c r="B675" s="145"/>
      <c r="C675" s="77"/>
      <c r="D675" s="78"/>
      <c r="E675" s="79"/>
      <c r="F675" s="79"/>
    </row>
    <row r="676" spans="1:6" x14ac:dyDescent="0.25">
      <c r="A676" s="105"/>
      <c r="B676" s="145"/>
      <c r="C676" s="77"/>
      <c r="D676" s="78"/>
      <c r="E676" s="79"/>
      <c r="F676" s="79"/>
    </row>
    <row r="677" spans="1:6" x14ac:dyDescent="0.25">
      <c r="A677" s="105"/>
      <c r="B677" s="145"/>
      <c r="C677" s="77"/>
      <c r="D677" s="78"/>
      <c r="E677" s="79"/>
      <c r="F677" s="79"/>
    </row>
    <row r="678" spans="1:6" x14ac:dyDescent="0.25">
      <c r="A678" s="105"/>
      <c r="B678" s="145"/>
      <c r="C678" s="77"/>
      <c r="D678" s="78"/>
      <c r="E678" s="79"/>
      <c r="F678" s="79"/>
    </row>
    <row r="679" spans="1:6" x14ac:dyDescent="0.25">
      <c r="A679" s="105"/>
      <c r="B679" s="145"/>
      <c r="C679" s="77"/>
      <c r="D679" s="78"/>
      <c r="E679" s="79"/>
      <c r="F679" s="79"/>
    </row>
    <row r="680" spans="1:6" x14ac:dyDescent="0.25">
      <c r="A680" s="105"/>
      <c r="B680" s="145"/>
      <c r="C680" s="77"/>
      <c r="D680" s="78"/>
      <c r="E680" s="79"/>
      <c r="F680" s="79"/>
    </row>
    <row r="681" spans="1:6" x14ac:dyDescent="0.25">
      <c r="A681" s="105"/>
      <c r="B681" s="145"/>
      <c r="C681" s="77"/>
      <c r="D681" s="78"/>
      <c r="E681" s="79"/>
      <c r="F681" s="79"/>
    </row>
    <row r="682" spans="1:6" x14ac:dyDescent="0.25">
      <c r="A682" s="105"/>
      <c r="B682" s="145"/>
      <c r="C682" s="77"/>
      <c r="D682" s="78"/>
      <c r="E682" s="79"/>
      <c r="F682" s="79"/>
    </row>
    <row r="683" spans="1:6" x14ac:dyDescent="0.25">
      <c r="A683" s="105"/>
      <c r="B683" s="145"/>
      <c r="C683" s="77"/>
      <c r="D683" s="78"/>
      <c r="E683" s="79"/>
      <c r="F683" s="79"/>
    </row>
    <row r="684" spans="1:6" x14ac:dyDescent="0.25">
      <c r="A684" s="105"/>
      <c r="B684" s="145"/>
      <c r="C684" s="77"/>
      <c r="D684" s="78"/>
      <c r="E684" s="79"/>
      <c r="F684" s="79"/>
    </row>
    <row r="685" spans="1:6" x14ac:dyDescent="0.25">
      <c r="A685" s="105"/>
      <c r="B685" s="145"/>
      <c r="C685" s="77"/>
      <c r="D685" s="78"/>
      <c r="E685" s="79"/>
      <c r="F685" s="79"/>
    </row>
    <row r="686" spans="1:6" x14ac:dyDescent="0.25">
      <c r="A686" s="105"/>
      <c r="B686" s="145"/>
      <c r="C686" s="77"/>
      <c r="D686" s="78"/>
      <c r="E686" s="79"/>
      <c r="F686" s="79"/>
    </row>
    <row r="687" spans="1:6" x14ac:dyDescent="0.25">
      <c r="A687" s="105"/>
      <c r="B687" s="145"/>
      <c r="C687" s="77"/>
      <c r="D687" s="78"/>
      <c r="E687" s="79"/>
      <c r="F687" s="79"/>
    </row>
    <row r="688" spans="1:6" x14ac:dyDescent="0.25">
      <c r="A688" s="105"/>
      <c r="B688" s="145"/>
      <c r="C688" s="77"/>
      <c r="D688" s="78"/>
      <c r="E688" s="79"/>
      <c r="F688" s="79"/>
    </row>
    <row r="689" spans="1:6" x14ac:dyDescent="0.25">
      <c r="A689" s="105"/>
      <c r="B689" s="145"/>
      <c r="C689" s="77"/>
      <c r="D689" s="78"/>
      <c r="E689" s="79"/>
      <c r="F689" s="79"/>
    </row>
    <row r="690" spans="1:6" x14ac:dyDescent="0.25">
      <c r="A690" s="105"/>
      <c r="B690" s="145"/>
      <c r="C690" s="77"/>
      <c r="D690" s="78"/>
      <c r="E690" s="79"/>
      <c r="F690" s="79"/>
    </row>
    <row r="691" spans="1:6" x14ac:dyDescent="0.25">
      <c r="A691" s="105"/>
      <c r="B691" s="145"/>
      <c r="C691" s="77"/>
      <c r="D691" s="78"/>
      <c r="E691" s="79"/>
      <c r="F691" s="79"/>
    </row>
    <row r="692" spans="1:6" x14ac:dyDescent="0.25">
      <c r="A692" s="105"/>
      <c r="B692" s="145"/>
      <c r="C692" s="77"/>
      <c r="D692" s="78"/>
      <c r="E692" s="79"/>
      <c r="F692" s="79"/>
    </row>
    <row r="693" spans="1:6" x14ac:dyDescent="0.25">
      <c r="A693" s="105"/>
      <c r="B693" s="145"/>
      <c r="C693" s="77"/>
      <c r="D693" s="78"/>
      <c r="E693" s="79"/>
      <c r="F693" s="79"/>
    </row>
    <row r="694" spans="1:6" x14ac:dyDescent="0.25">
      <c r="A694" s="105"/>
      <c r="B694" s="145"/>
      <c r="C694" s="77"/>
      <c r="D694" s="78"/>
      <c r="E694" s="79"/>
      <c r="F694" s="79"/>
    </row>
    <row r="695" spans="1:6" x14ac:dyDescent="0.25">
      <c r="A695" s="105"/>
      <c r="B695" s="145"/>
      <c r="C695" s="77"/>
      <c r="D695" s="78"/>
      <c r="E695" s="79"/>
      <c r="F695" s="79"/>
    </row>
    <row r="696" spans="1:6" x14ac:dyDescent="0.25">
      <c r="A696" s="105"/>
      <c r="B696" s="145"/>
      <c r="C696" s="77"/>
      <c r="D696" s="78"/>
      <c r="E696" s="79"/>
      <c r="F696" s="79"/>
    </row>
    <row r="697" spans="1:6" x14ac:dyDescent="0.25">
      <c r="A697" s="105"/>
      <c r="B697" s="145"/>
      <c r="C697" s="77"/>
      <c r="D697" s="78"/>
      <c r="E697" s="79"/>
      <c r="F697" s="79"/>
    </row>
    <row r="698" spans="1:6" x14ac:dyDescent="0.25">
      <c r="A698" s="105"/>
      <c r="B698" s="145"/>
      <c r="C698" s="77"/>
      <c r="D698" s="78"/>
      <c r="E698" s="79"/>
      <c r="F698" s="79"/>
    </row>
    <row r="699" spans="1:6" x14ac:dyDescent="0.25">
      <c r="A699" s="105"/>
      <c r="B699" s="145"/>
      <c r="C699" s="77"/>
      <c r="D699" s="78"/>
      <c r="E699" s="79"/>
      <c r="F699" s="79"/>
    </row>
    <row r="700" spans="1:6" x14ac:dyDescent="0.25">
      <c r="A700" s="105"/>
      <c r="B700" s="145"/>
      <c r="C700" s="77"/>
      <c r="D700" s="78"/>
      <c r="E700" s="79"/>
      <c r="F700" s="79"/>
    </row>
    <row r="701" spans="1:6" x14ac:dyDescent="0.25">
      <c r="A701" s="105"/>
      <c r="B701" s="145"/>
      <c r="C701" s="77"/>
      <c r="D701" s="78"/>
      <c r="E701" s="79"/>
      <c r="F701" s="79"/>
    </row>
    <row r="702" spans="1:6" x14ac:dyDescent="0.25">
      <c r="A702" s="105"/>
      <c r="B702" s="145"/>
      <c r="C702" s="77"/>
      <c r="D702" s="78"/>
      <c r="E702" s="79"/>
      <c r="F702" s="79"/>
    </row>
    <row r="703" spans="1:6" x14ac:dyDescent="0.25">
      <c r="A703" s="105"/>
      <c r="B703" s="145"/>
      <c r="C703" s="77"/>
      <c r="D703" s="78"/>
      <c r="E703" s="79"/>
      <c r="F703" s="79"/>
    </row>
    <row r="704" spans="1:6" x14ac:dyDescent="0.25">
      <c r="A704" s="105"/>
      <c r="B704" s="145"/>
      <c r="C704" s="77"/>
      <c r="D704" s="78"/>
      <c r="E704" s="79"/>
      <c r="F704" s="79"/>
    </row>
    <row r="705" spans="1:6" x14ac:dyDescent="0.25">
      <c r="A705" s="105"/>
      <c r="B705" s="145"/>
      <c r="C705" s="77"/>
      <c r="D705" s="78"/>
      <c r="E705" s="79"/>
      <c r="F705" s="79"/>
    </row>
    <row r="706" spans="1:6" x14ac:dyDescent="0.25">
      <c r="A706" s="105"/>
      <c r="B706" s="145"/>
      <c r="C706" s="77"/>
      <c r="D706" s="78"/>
      <c r="E706" s="79"/>
      <c r="F706" s="79"/>
    </row>
    <row r="707" spans="1:6" x14ac:dyDescent="0.25">
      <c r="A707" s="105"/>
      <c r="B707" s="145"/>
      <c r="C707" s="77"/>
      <c r="D707" s="78"/>
      <c r="E707" s="79"/>
      <c r="F707" s="79"/>
    </row>
    <row r="708" spans="1:6" x14ac:dyDescent="0.25">
      <c r="A708" s="105"/>
      <c r="B708" s="145"/>
      <c r="C708" s="77"/>
      <c r="D708" s="78"/>
      <c r="E708" s="79"/>
      <c r="F708" s="79"/>
    </row>
    <row r="709" spans="1:6" x14ac:dyDescent="0.25">
      <c r="A709" s="105"/>
      <c r="B709" s="145"/>
      <c r="C709" s="77"/>
      <c r="D709" s="78"/>
      <c r="E709" s="79"/>
      <c r="F709" s="79"/>
    </row>
    <row r="710" spans="1:6" x14ac:dyDescent="0.25">
      <c r="A710" s="105"/>
      <c r="B710" s="145"/>
      <c r="C710" s="77"/>
      <c r="D710" s="78"/>
      <c r="E710" s="79"/>
      <c r="F710" s="79"/>
    </row>
    <row r="711" spans="1:6" x14ac:dyDescent="0.25">
      <c r="A711" s="105"/>
      <c r="B711" s="145"/>
      <c r="C711" s="77"/>
      <c r="D711" s="78"/>
      <c r="E711" s="79"/>
      <c r="F711" s="79"/>
    </row>
    <row r="712" spans="1:6" x14ac:dyDescent="0.25">
      <c r="A712" s="105"/>
      <c r="B712" s="145"/>
      <c r="C712" s="77"/>
      <c r="D712" s="78"/>
      <c r="E712" s="79"/>
      <c r="F712" s="79"/>
    </row>
    <row r="713" spans="1:6" x14ac:dyDescent="0.25">
      <c r="A713" s="105"/>
      <c r="B713" s="145"/>
      <c r="C713" s="77"/>
      <c r="D713" s="78"/>
      <c r="E713" s="79"/>
      <c r="F713" s="79"/>
    </row>
    <row r="714" spans="1:6" x14ac:dyDescent="0.25">
      <c r="A714" s="105"/>
      <c r="B714" s="145"/>
      <c r="C714" s="77"/>
      <c r="D714" s="78"/>
      <c r="E714" s="79"/>
      <c r="F714" s="79"/>
    </row>
    <row r="715" spans="1:6" x14ac:dyDescent="0.25">
      <c r="A715" s="105"/>
      <c r="B715" s="145"/>
      <c r="C715" s="77"/>
      <c r="D715" s="78"/>
      <c r="E715" s="79"/>
      <c r="F715" s="79"/>
    </row>
    <row r="716" spans="1:6" x14ac:dyDescent="0.25">
      <c r="A716" s="105"/>
      <c r="B716" s="145"/>
      <c r="C716" s="77"/>
      <c r="D716" s="78"/>
      <c r="E716" s="79"/>
      <c r="F716" s="79"/>
    </row>
    <row r="717" spans="1:6" x14ac:dyDescent="0.25">
      <c r="A717" s="105"/>
      <c r="B717" s="145"/>
      <c r="C717" s="77"/>
      <c r="D717" s="78"/>
      <c r="E717" s="79"/>
      <c r="F717" s="79"/>
    </row>
    <row r="718" spans="1:6" x14ac:dyDescent="0.25">
      <c r="A718" s="105"/>
      <c r="B718" s="145"/>
      <c r="C718" s="77"/>
      <c r="D718" s="78"/>
      <c r="E718" s="79"/>
      <c r="F718" s="79"/>
    </row>
    <row r="719" spans="1:6" x14ac:dyDescent="0.25">
      <c r="A719" s="105"/>
      <c r="B719" s="145"/>
      <c r="C719" s="77"/>
      <c r="D719" s="78"/>
      <c r="E719" s="79"/>
      <c r="F719" s="79"/>
    </row>
    <row r="720" spans="1:6" x14ac:dyDescent="0.25">
      <c r="A720" s="105"/>
      <c r="B720" s="145"/>
      <c r="C720" s="77"/>
      <c r="D720" s="78"/>
      <c r="E720" s="79"/>
      <c r="F720" s="79"/>
    </row>
    <row r="721" spans="1:6" x14ac:dyDescent="0.25">
      <c r="A721" s="105"/>
      <c r="B721" s="145"/>
      <c r="C721" s="77"/>
      <c r="D721" s="78"/>
      <c r="E721" s="79"/>
      <c r="F721" s="79"/>
    </row>
    <row r="722" spans="1:6" x14ac:dyDescent="0.25">
      <c r="A722" s="105"/>
      <c r="B722" s="145"/>
      <c r="C722" s="77"/>
      <c r="D722" s="78"/>
      <c r="E722" s="79"/>
      <c r="F722" s="79"/>
    </row>
    <row r="723" spans="1:6" x14ac:dyDescent="0.25">
      <c r="A723" s="105"/>
      <c r="B723" s="145"/>
      <c r="C723" s="77"/>
      <c r="D723" s="78"/>
      <c r="E723" s="79"/>
      <c r="F723" s="79"/>
    </row>
    <row r="724" spans="1:6" x14ac:dyDescent="0.25">
      <c r="A724" s="105"/>
      <c r="B724" s="145"/>
      <c r="C724" s="77"/>
      <c r="D724" s="78"/>
      <c r="E724" s="79"/>
      <c r="F724" s="79"/>
    </row>
    <row r="725" spans="1:6" x14ac:dyDescent="0.25">
      <c r="A725" s="105"/>
      <c r="B725" s="145"/>
      <c r="C725" s="77"/>
      <c r="D725" s="78"/>
      <c r="E725" s="79"/>
      <c r="F725" s="79"/>
    </row>
    <row r="726" spans="1:6" x14ac:dyDescent="0.25">
      <c r="A726" s="105"/>
      <c r="B726" s="145"/>
      <c r="C726" s="77"/>
      <c r="D726" s="78"/>
      <c r="E726" s="79"/>
      <c r="F726" s="79"/>
    </row>
    <row r="727" spans="1:6" x14ac:dyDescent="0.25">
      <c r="A727" s="105"/>
      <c r="B727" s="145"/>
      <c r="C727" s="77"/>
      <c r="D727" s="78"/>
      <c r="E727" s="79"/>
      <c r="F727" s="79"/>
    </row>
    <row r="728" spans="1:6" x14ac:dyDescent="0.25">
      <c r="A728" s="105"/>
      <c r="B728" s="145"/>
      <c r="C728" s="77"/>
      <c r="D728" s="78"/>
      <c r="E728" s="79"/>
      <c r="F728" s="79"/>
    </row>
    <row r="729" spans="1:6" x14ac:dyDescent="0.25">
      <c r="A729" s="105"/>
      <c r="B729" s="145"/>
      <c r="C729" s="77"/>
      <c r="D729" s="78"/>
      <c r="E729" s="79"/>
      <c r="F729" s="79"/>
    </row>
    <row r="730" spans="1:6" x14ac:dyDescent="0.25">
      <c r="A730" s="105"/>
      <c r="B730" s="145"/>
      <c r="C730" s="77"/>
      <c r="D730" s="78"/>
      <c r="E730" s="79"/>
      <c r="F730" s="79"/>
    </row>
    <row r="731" spans="1:6" x14ac:dyDescent="0.25">
      <c r="A731" s="105"/>
      <c r="B731" s="145"/>
      <c r="C731" s="77"/>
      <c r="D731" s="78"/>
      <c r="E731" s="79"/>
      <c r="F731" s="79"/>
    </row>
    <row r="732" spans="1:6" x14ac:dyDescent="0.25">
      <c r="A732" s="105"/>
      <c r="B732" s="145"/>
      <c r="C732" s="77"/>
      <c r="D732" s="78"/>
      <c r="E732" s="79"/>
      <c r="F732" s="79"/>
    </row>
    <row r="733" spans="1:6" x14ac:dyDescent="0.25">
      <c r="A733" s="105"/>
      <c r="B733" s="145"/>
      <c r="C733" s="77"/>
      <c r="D733" s="78"/>
      <c r="E733" s="79"/>
      <c r="F733" s="79"/>
    </row>
    <row r="734" spans="1:6" x14ac:dyDescent="0.25">
      <c r="A734" s="105"/>
      <c r="B734" s="145"/>
      <c r="C734" s="77"/>
      <c r="D734" s="78"/>
      <c r="E734" s="79"/>
      <c r="F734" s="79"/>
    </row>
    <row r="735" spans="1:6" x14ac:dyDescent="0.25">
      <c r="A735" s="105"/>
      <c r="B735" s="145"/>
      <c r="C735" s="77"/>
      <c r="D735" s="78"/>
      <c r="E735" s="79"/>
      <c r="F735" s="79"/>
    </row>
    <row r="736" spans="1:6" x14ac:dyDescent="0.25">
      <c r="A736" s="105"/>
      <c r="B736" s="145"/>
      <c r="C736" s="77"/>
      <c r="D736" s="78"/>
      <c r="E736" s="79"/>
      <c r="F736" s="79"/>
    </row>
    <row r="737" spans="1:6" x14ac:dyDescent="0.25">
      <c r="A737" s="105"/>
      <c r="B737" s="145"/>
      <c r="C737" s="77"/>
      <c r="D737" s="78"/>
      <c r="E737" s="79"/>
      <c r="F737" s="79"/>
    </row>
    <row r="738" spans="1:6" x14ac:dyDescent="0.25">
      <c r="A738" s="105"/>
      <c r="B738" s="145"/>
      <c r="C738" s="77"/>
      <c r="D738" s="78"/>
      <c r="E738" s="79"/>
      <c r="F738" s="79"/>
    </row>
    <row r="739" spans="1:6" x14ac:dyDescent="0.25">
      <c r="A739" s="105"/>
      <c r="B739" s="145"/>
      <c r="C739" s="77"/>
      <c r="D739" s="78"/>
      <c r="E739" s="79"/>
      <c r="F739" s="79"/>
    </row>
    <row r="740" spans="1:6" x14ac:dyDescent="0.25">
      <c r="A740" s="105"/>
      <c r="B740" s="145"/>
      <c r="C740" s="77"/>
      <c r="D740" s="78"/>
      <c r="E740" s="79"/>
      <c r="F740" s="79"/>
    </row>
    <row r="741" spans="1:6" x14ac:dyDescent="0.25">
      <c r="A741" s="105"/>
      <c r="B741" s="145"/>
      <c r="C741" s="77"/>
      <c r="D741" s="78"/>
      <c r="E741" s="79"/>
      <c r="F741" s="79"/>
    </row>
    <row r="742" spans="1:6" x14ac:dyDescent="0.25">
      <c r="A742" s="105"/>
      <c r="B742" s="145"/>
      <c r="C742" s="77"/>
      <c r="D742" s="78"/>
      <c r="E742" s="79"/>
      <c r="F742" s="79"/>
    </row>
    <row r="743" spans="1:6" x14ac:dyDescent="0.25">
      <c r="A743" s="105"/>
      <c r="B743" s="145"/>
      <c r="C743" s="77"/>
      <c r="D743" s="78"/>
      <c r="E743" s="79"/>
      <c r="F743" s="79"/>
    </row>
    <row r="744" spans="1:6" x14ac:dyDescent="0.25">
      <c r="A744" s="105"/>
      <c r="B744" s="145"/>
      <c r="C744" s="77"/>
      <c r="D744" s="78"/>
      <c r="E744" s="79"/>
      <c r="F744" s="79"/>
    </row>
    <row r="745" spans="1:6" x14ac:dyDescent="0.25">
      <c r="A745" s="105"/>
      <c r="B745" s="145"/>
      <c r="C745" s="77"/>
      <c r="D745" s="78"/>
      <c r="E745" s="79"/>
      <c r="F745" s="79"/>
    </row>
    <row r="746" spans="1:6" x14ac:dyDescent="0.25">
      <c r="A746" s="105"/>
      <c r="B746" s="145"/>
      <c r="C746" s="77"/>
      <c r="D746" s="78"/>
      <c r="E746" s="79"/>
      <c r="F746" s="79"/>
    </row>
    <row r="747" spans="1:6" x14ac:dyDescent="0.25">
      <c r="A747" s="105"/>
      <c r="B747" s="145"/>
      <c r="C747" s="77"/>
      <c r="D747" s="78"/>
      <c r="E747" s="79"/>
      <c r="F747" s="79"/>
    </row>
    <row r="748" spans="1:6" x14ac:dyDescent="0.25">
      <c r="A748" s="105"/>
      <c r="B748" s="145"/>
      <c r="C748" s="77"/>
      <c r="D748" s="78"/>
      <c r="E748" s="79"/>
      <c r="F748" s="79"/>
    </row>
    <row r="749" spans="1:6" x14ac:dyDescent="0.25">
      <c r="A749" s="105"/>
      <c r="B749" s="145"/>
      <c r="C749" s="77"/>
      <c r="D749" s="78"/>
      <c r="E749" s="79"/>
      <c r="F749" s="79"/>
    </row>
    <row r="750" spans="1:6" x14ac:dyDescent="0.25">
      <c r="A750" s="105"/>
      <c r="B750" s="145"/>
      <c r="C750" s="77"/>
      <c r="D750" s="78"/>
      <c r="E750" s="79"/>
      <c r="F750" s="79"/>
    </row>
    <row r="751" spans="1:6" x14ac:dyDescent="0.25">
      <c r="A751" s="105"/>
      <c r="B751" s="145"/>
      <c r="C751" s="77"/>
      <c r="D751" s="78"/>
      <c r="E751" s="79"/>
      <c r="F751" s="79"/>
    </row>
    <row r="752" spans="1:6" x14ac:dyDescent="0.25">
      <c r="A752" s="105"/>
      <c r="B752" s="145"/>
      <c r="C752" s="77"/>
      <c r="D752" s="78"/>
      <c r="E752" s="79"/>
      <c r="F752" s="79"/>
    </row>
    <row r="753" spans="1:6" x14ac:dyDescent="0.25">
      <c r="A753" s="105"/>
      <c r="B753" s="145"/>
      <c r="C753" s="77"/>
      <c r="D753" s="78"/>
      <c r="E753" s="79"/>
      <c r="F753" s="79"/>
    </row>
    <row r="754" spans="1:6" x14ac:dyDescent="0.25">
      <c r="A754" s="105"/>
      <c r="B754" s="145"/>
      <c r="C754" s="77"/>
      <c r="D754" s="78"/>
      <c r="E754" s="79"/>
      <c r="F754" s="79"/>
    </row>
    <row r="755" spans="1:6" x14ac:dyDescent="0.25">
      <c r="A755" s="105"/>
      <c r="B755" s="145"/>
      <c r="C755" s="77"/>
      <c r="D755" s="78"/>
      <c r="E755" s="79"/>
      <c r="F755" s="79"/>
    </row>
    <row r="756" spans="1:6" x14ac:dyDescent="0.25">
      <c r="A756" s="105"/>
      <c r="B756" s="145"/>
      <c r="C756" s="77"/>
      <c r="D756" s="78"/>
      <c r="E756" s="79"/>
      <c r="F756" s="79"/>
    </row>
    <row r="757" spans="1:6" x14ac:dyDescent="0.25">
      <c r="A757" s="105"/>
      <c r="B757" s="145"/>
      <c r="C757" s="77"/>
      <c r="D757" s="78"/>
      <c r="E757" s="79"/>
      <c r="F757" s="79"/>
    </row>
    <row r="758" spans="1:6" x14ac:dyDescent="0.25">
      <c r="A758" s="105"/>
      <c r="B758" s="145"/>
      <c r="C758" s="77"/>
      <c r="D758" s="78"/>
      <c r="E758" s="79"/>
      <c r="F758" s="79"/>
    </row>
    <row r="759" spans="1:6" x14ac:dyDescent="0.25">
      <c r="A759" s="105"/>
      <c r="B759" s="145"/>
      <c r="C759" s="77"/>
      <c r="D759" s="78"/>
      <c r="E759" s="79"/>
      <c r="F759" s="79"/>
    </row>
    <row r="760" spans="1:6" x14ac:dyDescent="0.25">
      <c r="A760" s="105"/>
      <c r="B760" s="145"/>
      <c r="C760" s="77"/>
      <c r="D760" s="78"/>
      <c r="E760" s="79"/>
      <c r="F760" s="79"/>
    </row>
    <row r="761" spans="1:6" x14ac:dyDescent="0.25">
      <c r="A761" s="105"/>
      <c r="B761" s="145"/>
      <c r="C761" s="77"/>
      <c r="D761" s="78"/>
      <c r="E761" s="79"/>
      <c r="F761" s="79"/>
    </row>
    <row r="762" spans="1:6" x14ac:dyDescent="0.25">
      <c r="A762" s="105"/>
      <c r="B762" s="145"/>
      <c r="C762" s="77"/>
      <c r="D762" s="78"/>
      <c r="E762" s="79"/>
      <c r="F762" s="79"/>
    </row>
    <row r="763" spans="1:6" x14ac:dyDescent="0.25">
      <c r="A763" s="105"/>
      <c r="B763" s="145"/>
      <c r="C763" s="77"/>
      <c r="D763" s="78"/>
      <c r="E763" s="79"/>
      <c r="F763" s="79"/>
    </row>
    <row r="764" spans="1:6" x14ac:dyDescent="0.25">
      <c r="A764" s="105"/>
      <c r="B764" s="145"/>
      <c r="C764" s="77"/>
      <c r="D764" s="78"/>
      <c r="E764" s="79"/>
      <c r="F764" s="79"/>
    </row>
    <row r="765" spans="1:6" x14ac:dyDescent="0.25">
      <c r="A765" s="105"/>
      <c r="B765" s="145"/>
      <c r="C765" s="77"/>
      <c r="D765" s="78"/>
      <c r="E765" s="79"/>
      <c r="F765" s="79"/>
    </row>
    <row r="766" spans="1:6" x14ac:dyDescent="0.25">
      <c r="A766" s="105"/>
      <c r="B766" s="145"/>
      <c r="C766" s="77"/>
      <c r="D766" s="78"/>
      <c r="E766" s="79"/>
      <c r="F766" s="79"/>
    </row>
    <row r="767" spans="1:6" x14ac:dyDescent="0.25">
      <c r="A767" s="105"/>
      <c r="B767" s="145"/>
      <c r="C767" s="77"/>
      <c r="D767" s="78"/>
      <c r="E767" s="79"/>
      <c r="F767" s="79"/>
    </row>
    <row r="768" spans="1:6" x14ac:dyDescent="0.25">
      <c r="A768" s="105"/>
      <c r="B768" s="145"/>
      <c r="C768" s="77"/>
      <c r="D768" s="78"/>
      <c r="E768" s="79"/>
      <c r="F768" s="79"/>
    </row>
    <row r="769" spans="1:6" x14ac:dyDescent="0.25">
      <c r="A769" s="105"/>
      <c r="B769" s="145"/>
      <c r="C769" s="77"/>
      <c r="D769" s="78"/>
      <c r="E769" s="79"/>
      <c r="F769" s="79"/>
    </row>
    <row r="770" spans="1:6" x14ac:dyDescent="0.25">
      <c r="A770" s="105"/>
      <c r="B770" s="145"/>
      <c r="C770" s="77"/>
      <c r="D770" s="78"/>
      <c r="E770" s="79"/>
      <c r="F770" s="79"/>
    </row>
    <row r="771" spans="1:6" x14ac:dyDescent="0.25">
      <c r="A771" s="105"/>
      <c r="B771" s="145"/>
      <c r="C771" s="77"/>
      <c r="D771" s="78"/>
      <c r="E771" s="79"/>
      <c r="F771" s="79"/>
    </row>
    <row r="772" spans="1:6" x14ac:dyDescent="0.25">
      <c r="A772" s="105"/>
      <c r="B772" s="145"/>
      <c r="C772" s="77"/>
      <c r="D772" s="78"/>
      <c r="E772" s="79"/>
      <c r="F772" s="79"/>
    </row>
    <row r="773" spans="1:6" x14ac:dyDescent="0.25">
      <c r="A773" s="105"/>
      <c r="B773" s="145"/>
      <c r="C773" s="77"/>
      <c r="D773" s="78"/>
      <c r="E773" s="79"/>
      <c r="F773" s="79"/>
    </row>
    <row r="774" spans="1:6" x14ac:dyDescent="0.25">
      <c r="A774" s="105"/>
      <c r="B774" s="145"/>
      <c r="C774" s="77"/>
      <c r="D774" s="78"/>
      <c r="E774" s="79"/>
      <c r="F774" s="79"/>
    </row>
    <row r="775" spans="1:6" x14ac:dyDescent="0.25">
      <c r="A775" s="105"/>
      <c r="B775" s="145"/>
      <c r="C775" s="77"/>
      <c r="D775" s="78"/>
      <c r="E775" s="79"/>
      <c r="F775" s="79"/>
    </row>
    <row r="776" spans="1:6" x14ac:dyDescent="0.25">
      <c r="A776" s="105"/>
      <c r="B776" s="145"/>
      <c r="C776" s="77"/>
      <c r="D776" s="78"/>
      <c r="E776" s="79"/>
      <c r="F776" s="79"/>
    </row>
    <row r="777" spans="1:6" x14ac:dyDescent="0.25">
      <c r="A777" s="105"/>
      <c r="B777" s="145"/>
      <c r="C777" s="77"/>
      <c r="D777" s="78"/>
      <c r="E777" s="79"/>
      <c r="F777" s="79"/>
    </row>
    <row r="778" spans="1:6" x14ac:dyDescent="0.25">
      <c r="A778" s="105"/>
      <c r="B778" s="145"/>
      <c r="C778" s="77"/>
      <c r="D778" s="78"/>
      <c r="E778" s="79"/>
      <c r="F778" s="79"/>
    </row>
    <row r="779" spans="1:6" x14ac:dyDescent="0.25">
      <c r="A779" s="105"/>
      <c r="B779" s="145"/>
      <c r="C779" s="77"/>
      <c r="D779" s="78"/>
      <c r="E779" s="79"/>
      <c r="F779" s="79"/>
    </row>
    <row r="780" spans="1:6" x14ac:dyDescent="0.25">
      <c r="A780" s="105"/>
      <c r="B780" s="145"/>
      <c r="C780" s="77"/>
      <c r="D780" s="78"/>
      <c r="E780" s="79"/>
      <c r="F780" s="79"/>
    </row>
    <row r="781" spans="1:6" x14ac:dyDescent="0.25">
      <c r="A781" s="105"/>
      <c r="B781" s="145"/>
      <c r="C781" s="77"/>
      <c r="D781" s="78"/>
      <c r="E781" s="79"/>
      <c r="F781" s="79"/>
    </row>
    <row r="782" spans="1:6" x14ac:dyDescent="0.25">
      <c r="A782" s="105"/>
      <c r="B782" s="145"/>
      <c r="C782" s="77"/>
      <c r="D782" s="78"/>
      <c r="E782" s="79"/>
      <c r="F782" s="79"/>
    </row>
    <row r="783" spans="1:6" x14ac:dyDescent="0.25">
      <c r="A783" s="105"/>
      <c r="B783" s="145"/>
      <c r="C783" s="77"/>
      <c r="D783" s="78"/>
      <c r="E783" s="79"/>
      <c r="F783" s="79"/>
    </row>
    <row r="784" spans="1:6" x14ac:dyDescent="0.25">
      <c r="A784" s="105"/>
      <c r="B784" s="145"/>
      <c r="C784" s="77"/>
      <c r="D784" s="78"/>
      <c r="E784" s="79"/>
      <c r="F784" s="79"/>
    </row>
    <row r="785" spans="1:6" x14ac:dyDescent="0.25">
      <c r="A785" s="105"/>
      <c r="B785" s="145"/>
      <c r="C785" s="77"/>
      <c r="D785" s="78"/>
      <c r="E785" s="79"/>
      <c r="F785" s="79"/>
    </row>
    <row r="786" spans="1:6" x14ac:dyDescent="0.25">
      <c r="A786" s="105"/>
      <c r="B786" s="145"/>
      <c r="C786" s="77"/>
      <c r="D786" s="78"/>
      <c r="E786" s="79"/>
      <c r="F786" s="79"/>
    </row>
    <row r="787" spans="1:6" x14ac:dyDescent="0.25">
      <c r="A787" s="105"/>
      <c r="B787" s="145"/>
      <c r="C787" s="77"/>
      <c r="D787" s="78"/>
      <c r="E787" s="79"/>
      <c r="F787" s="79"/>
    </row>
    <row r="788" spans="1:6" x14ac:dyDescent="0.25">
      <c r="A788" s="105"/>
      <c r="B788" s="145"/>
      <c r="C788" s="77"/>
      <c r="D788" s="78"/>
      <c r="E788" s="79"/>
      <c r="F788" s="79"/>
    </row>
    <row r="789" spans="1:6" x14ac:dyDescent="0.25">
      <c r="A789" s="105"/>
      <c r="B789" s="145"/>
      <c r="C789" s="77"/>
      <c r="D789" s="78"/>
      <c r="E789" s="79"/>
      <c r="F789" s="79"/>
    </row>
    <row r="790" spans="1:6" x14ac:dyDescent="0.25">
      <c r="A790" s="105"/>
      <c r="B790" s="145"/>
      <c r="C790" s="77"/>
      <c r="D790" s="78"/>
      <c r="E790" s="79"/>
      <c r="F790" s="79"/>
    </row>
    <row r="791" spans="1:6" x14ac:dyDescent="0.25">
      <c r="A791" s="105"/>
      <c r="B791" s="145"/>
      <c r="C791" s="77"/>
      <c r="D791" s="78"/>
      <c r="E791" s="79"/>
      <c r="F791" s="79"/>
    </row>
    <row r="792" spans="1:6" x14ac:dyDescent="0.25">
      <c r="A792" s="105"/>
      <c r="B792" s="145"/>
      <c r="C792" s="77"/>
      <c r="D792" s="78"/>
      <c r="E792" s="79"/>
      <c r="F792" s="79"/>
    </row>
    <row r="793" spans="1:6" x14ac:dyDescent="0.25">
      <c r="A793" s="105"/>
      <c r="B793" s="145"/>
      <c r="C793" s="77"/>
      <c r="D793" s="78"/>
      <c r="E793" s="79"/>
      <c r="F793" s="79"/>
    </row>
    <row r="794" spans="1:6" x14ac:dyDescent="0.25">
      <c r="A794" s="105"/>
      <c r="B794" s="145"/>
      <c r="C794" s="77"/>
      <c r="D794" s="78"/>
      <c r="E794" s="79"/>
      <c r="F794" s="79"/>
    </row>
    <row r="795" spans="1:6" x14ac:dyDescent="0.25">
      <c r="A795" s="105"/>
      <c r="B795" s="145"/>
      <c r="C795" s="77"/>
      <c r="D795" s="78"/>
      <c r="E795" s="79"/>
      <c r="F795" s="79"/>
    </row>
    <row r="796" spans="1:6" x14ac:dyDescent="0.25">
      <c r="A796" s="105"/>
      <c r="B796" s="145"/>
      <c r="C796" s="77"/>
      <c r="D796" s="78"/>
      <c r="E796" s="79"/>
      <c r="F796" s="79"/>
    </row>
    <row r="797" spans="1:6" x14ac:dyDescent="0.25">
      <c r="A797" s="105"/>
      <c r="B797" s="145"/>
      <c r="C797" s="77"/>
      <c r="D797" s="78"/>
      <c r="E797" s="79"/>
      <c r="F797" s="79"/>
    </row>
    <row r="798" spans="1:6" x14ac:dyDescent="0.25">
      <c r="A798" s="105"/>
      <c r="B798" s="145"/>
      <c r="C798" s="77"/>
      <c r="D798" s="78"/>
      <c r="E798" s="79"/>
      <c r="F798" s="79"/>
    </row>
    <row r="799" spans="1:6" x14ac:dyDescent="0.25">
      <c r="A799" s="105"/>
      <c r="B799" s="145"/>
      <c r="C799" s="77"/>
      <c r="D799" s="78"/>
      <c r="E799" s="79"/>
      <c r="F799" s="79"/>
    </row>
    <row r="800" spans="1:6" x14ac:dyDescent="0.25">
      <c r="A800" s="105"/>
      <c r="B800" s="145"/>
      <c r="C800" s="77"/>
      <c r="D800" s="78"/>
      <c r="E800" s="79"/>
      <c r="F800" s="79"/>
    </row>
    <row r="801" spans="1:6" x14ac:dyDescent="0.25">
      <c r="A801" s="105"/>
      <c r="B801" s="145"/>
      <c r="C801" s="77"/>
      <c r="D801" s="78"/>
      <c r="E801" s="79"/>
      <c r="F801" s="79"/>
    </row>
    <row r="802" spans="1:6" x14ac:dyDescent="0.25">
      <c r="A802" s="105"/>
      <c r="B802" s="145"/>
      <c r="C802" s="77"/>
      <c r="D802" s="78"/>
      <c r="E802" s="79"/>
      <c r="F802" s="79"/>
    </row>
    <row r="803" spans="1:6" x14ac:dyDescent="0.25">
      <c r="A803" s="105"/>
      <c r="B803" s="145"/>
      <c r="C803" s="77"/>
      <c r="D803" s="78"/>
      <c r="E803" s="79"/>
      <c r="F803" s="79"/>
    </row>
    <row r="804" spans="1:6" x14ac:dyDescent="0.25">
      <c r="A804" s="105"/>
      <c r="B804" s="145"/>
      <c r="C804" s="77"/>
      <c r="D804" s="78"/>
      <c r="E804" s="79"/>
      <c r="F804" s="79"/>
    </row>
    <row r="805" spans="1:6" x14ac:dyDescent="0.25">
      <c r="A805" s="105"/>
      <c r="B805" s="145"/>
      <c r="C805" s="77"/>
      <c r="D805" s="78"/>
      <c r="E805" s="79"/>
      <c r="F805" s="79"/>
    </row>
    <row r="806" spans="1:6" x14ac:dyDescent="0.25">
      <c r="A806" s="105"/>
      <c r="B806" s="145"/>
      <c r="C806" s="77"/>
      <c r="D806" s="78"/>
      <c r="E806" s="79"/>
      <c r="F806" s="79"/>
    </row>
    <row r="807" spans="1:6" x14ac:dyDescent="0.25">
      <c r="A807" s="105"/>
      <c r="B807" s="145"/>
      <c r="C807" s="77"/>
      <c r="D807" s="78"/>
      <c r="E807" s="79"/>
      <c r="F807" s="79"/>
    </row>
    <row r="808" spans="1:6" x14ac:dyDescent="0.25">
      <c r="A808" s="105"/>
      <c r="B808" s="145"/>
      <c r="C808" s="77"/>
      <c r="D808" s="78"/>
      <c r="E808" s="79"/>
      <c r="F808" s="79"/>
    </row>
    <row r="809" spans="1:6" x14ac:dyDescent="0.25">
      <c r="A809" s="105"/>
      <c r="B809" s="145"/>
      <c r="C809" s="77"/>
      <c r="D809" s="78"/>
      <c r="E809" s="79"/>
      <c r="F809" s="79"/>
    </row>
    <row r="810" spans="1:6" x14ac:dyDescent="0.25">
      <c r="A810" s="105"/>
      <c r="B810" s="145"/>
      <c r="C810" s="77"/>
      <c r="D810" s="78"/>
      <c r="E810" s="79"/>
      <c r="F810" s="79"/>
    </row>
    <row r="811" spans="1:6" x14ac:dyDescent="0.25">
      <c r="A811" s="105"/>
      <c r="B811" s="145"/>
      <c r="C811" s="77"/>
      <c r="D811" s="78"/>
      <c r="E811" s="79"/>
      <c r="F811" s="79"/>
    </row>
    <row r="812" spans="1:6" x14ac:dyDescent="0.25">
      <c r="A812" s="105"/>
      <c r="B812" s="145"/>
      <c r="C812" s="77"/>
      <c r="D812" s="78"/>
      <c r="E812" s="79"/>
      <c r="F812" s="79"/>
    </row>
    <row r="813" spans="1:6" x14ac:dyDescent="0.25">
      <c r="A813" s="105"/>
      <c r="B813" s="145"/>
      <c r="C813" s="77"/>
      <c r="D813" s="78"/>
      <c r="E813" s="79"/>
      <c r="F813" s="79"/>
    </row>
    <row r="814" spans="1:6" x14ac:dyDescent="0.25">
      <c r="A814" s="105"/>
      <c r="B814" s="145"/>
      <c r="C814" s="77"/>
      <c r="D814" s="78"/>
      <c r="E814" s="79"/>
      <c r="F814" s="79"/>
    </row>
    <row r="815" spans="1:6" x14ac:dyDescent="0.25">
      <c r="A815" s="105"/>
      <c r="B815" s="145"/>
      <c r="C815" s="77"/>
      <c r="D815" s="78"/>
      <c r="E815" s="79"/>
      <c r="F815" s="79"/>
    </row>
    <row r="816" spans="1:6" x14ac:dyDescent="0.25">
      <c r="A816" s="105"/>
      <c r="B816" s="145"/>
      <c r="C816" s="77"/>
      <c r="D816" s="78"/>
      <c r="E816" s="79"/>
      <c r="F816" s="79"/>
    </row>
    <row r="817" spans="1:6" x14ac:dyDescent="0.25">
      <c r="A817" s="105"/>
      <c r="B817" s="145"/>
      <c r="C817" s="77"/>
      <c r="D817" s="78"/>
      <c r="E817" s="79"/>
      <c r="F817" s="79"/>
    </row>
    <row r="818" spans="1:6" x14ac:dyDescent="0.25">
      <c r="A818" s="105"/>
      <c r="B818" s="145"/>
      <c r="C818" s="77"/>
      <c r="D818" s="78"/>
      <c r="E818" s="79"/>
      <c r="F818" s="79"/>
    </row>
    <row r="819" spans="1:6" x14ac:dyDescent="0.25">
      <c r="A819" s="105"/>
      <c r="B819" s="145"/>
      <c r="C819" s="77"/>
      <c r="D819" s="78"/>
      <c r="E819" s="79"/>
      <c r="F819" s="79"/>
    </row>
    <row r="820" spans="1:6" x14ac:dyDescent="0.25">
      <c r="A820" s="105"/>
      <c r="B820" s="145"/>
      <c r="C820" s="77"/>
      <c r="D820" s="78"/>
      <c r="E820" s="79"/>
      <c r="F820" s="79"/>
    </row>
    <row r="821" spans="1:6" x14ac:dyDescent="0.25">
      <c r="A821" s="105"/>
      <c r="B821" s="145"/>
      <c r="C821" s="77"/>
      <c r="D821" s="78"/>
      <c r="E821" s="79"/>
      <c r="F821" s="79"/>
    </row>
    <row r="822" spans="1:6" x14ac:dyDescent="0.25">
      <c r="A822" s="105"/>
      <c r="B822" s="145"/>
      <c r="C822" s="77"/>
      <c r="D822" s="78"/>
      <c r="E822" s="79"/>
      <c r="F822" s="79"/>
    </row>
    <row r="823" spans="1:6" x14ac:dyDescent="0.25">
      <c r="A823" s="105"/>
      <c r="B823" s="145"/>
      <c r="C823" s="77"/>
      <c r="D823" s="78"/>
      <c r="E823" s="79"/>
      <c r="F823" s="79"/>
    </row>
    <row r="824" spans="1:6" x14ac:dyDescent="0.25">
      <c r="A824" s="105"/>
      <c r="B824" s="145"/>
      <c r="C824" s="77"/>
      <c r="D824" s="78"/>
      <c r="E824" s="79"/>
      <c r="F824" s="79"/>
    </row>
    <row r="825" spans="1:6" x14ac:dyDescent="0.25">
      <c r="A825" s="105"/>
      <c r="B825" s="145"/>
      <c r="C825" s="77"/>
      <c r="D825" s="78"/>
      <c r="E825" s="79"/>
      <c r="F825" s="79"/>
    </row>
    <row r="826" spans="1:6" x14ac:dyDescent="0.25">
      <c r="A826" s="105"/>
      <c r="B826" s="145"/>
      <c r="C826" s="77"/>
      <c r="D826" s="78"/>
      <c r="E826" s="79"/>
      <c r="F826" s="79"/>
    </row>
    <row r="827" spans="1:6" x14ac:dyDescent="0.25">
      <c r="A827" s="105"/>
      <c r="B827" s="145"/>
      <c r="C827" s="77"/>
      <c r="D827" s="78"/>
      <c r="E827" s="79"/>
      <c r="F827" s="79"/>
    </row>
    <row r="828" spans="1:6" x14ac:dyDescent="0.25">
      <c r="A828" s="105"/>
      <c r="B828" s="145"/>
      <c r="C828" s="77"/>
      <c r="D828" s="78"/>
      <c r="E828" s="79"/>
      <c r="F828" s="79"/>
    </row>
    <row r="829" spans="1:6" x14ac:dyDescent="0.25">
      <c r="A829" s="105"/>
      <c r="B829" s="145"/>
      <c r="C829" s="77"/>
      <c r="D829" s="78"/>
      <c r="E829" s="79"/>
      <c r="F829" s="79"/>
    </row>
    <row r="830" spans="1:6" x14ac:dyDescent="0.25">
      <c r="A830" s="105"/>
      <c r="B830" s="145"/>
      <c r="C830" s="77"/>
      <c r="D830" s="78"/>
      <c r="E830" s="79"/>
      <c r="F830" s="79"/>
    </row>
    <row r="831" spans="1:6" x14ac:dyDescent="0.25">
      <c r="A831" s="105"/>
      <c r="B831" s="145"/>
      <c r="C831" s="77"/>
      <c r="D831" s="78"/>
      <c r="E831" s="79"/>
      <c r="F831" s="79"/>
    </row>
    <row r="832" spans="1:6" x14ac:dyDescent="0.25">
      <c r="A832" s="105"/>
      <c r="B832" s="145"/>
      <c r="C832" s="77"/>
      <c r="D832" s="78"/>
      <c r="E832" s="79"/>
      <c r="F832" s="79"/>
    </row>
    <row r="833" spans="1:6" x14ac:dyDescent="0.25">
      <c r="A833" s="105"/>
      <c r="B833" s="145"/>
      <c r="C833" s="77"/>
      <c r="D833" s="78"/>
      <c r="E833" s="79"/>
      <c r="F833" s="79"/>
    </row>
    <row r="834" spans="1:6" x14ac:dyDescent="0.25">
      <c r="A834" s="105"/>
      <c r="B834" s="145"/>
      <c r="C834" s="77"/>
      <c r="D834" s="78"/>
      <c r="E834" s="79"/>
      <c r="F834" s="79"/>
    </row>
    <row r="835" spans="1:6" x14ac:dyDescent="0.25">
      <c r="A835" s="105"/>
      <c r="B835" s="145"/>
      <c r="C835" s="77"/>
      <c r="D835" s="78"/>
      <c r="E835" s="79"/>
      <c r="F835" s="79"/>
    </row>
    <row r="836" spans="1:6" x14ac:dyDescent="0.25">
      <c r="A836" s="105"/>
      <c r="B836" s="145"/>
      <c r="C836" s="77"/>
      <c r="D836" s="78"/>
      <c r="E836" s="79"/>
      <c r="F836" s="79"/>
    </row>
    <row r="837" spans="1:6" x14ac:dyDescent="0.25">
      <c r="A837" s="105"/>
      <c r="B837" s="145"/>
      <c r="C837" s="77"/>
      <c r="D837" s="78"/>
      <c r="E837" s="79"/>
      <c r="F837" s="79"/>
    </row>
    <row r="838" spans="1:6" x14ac:dyDescent="0.25">
      <c r="A838" s="105"/>
      <c r="B838" s="145"/>
      <c r="C838" s="77"/>
      <c r="D838" s="78"/>
      <c r="E838" s="79"/>
      <c r="F838" s="79"/>
    </row>
    <row r="839" spans="1:6" x14ac:dyDescent="0.25">
      <c r="A839" s="105"/>
      <c r="B839" s="145"/>
      <c r="C839" s="77"/>
      <c r="D839" s="78"/>
      <c r="E839" s="79"/>
      <c r="F839" s="79"/>
    </row>
    <row r="840" spans="1:6" x14ac:dyDescent="0.25">
      <c r="A840" s="105"/>
      <c r="B840" s="145"/>
      <c r="C840" s="77"/>
      <c r="D840" s="78"/>
      <c r="E840" s="79"/>
      <c r="F840" s="79"/>
    </row>
    <row r="841" spans="1:6" x14ac:dyDescent="0.25">
      <c r="A841" s="105"/>
      <c r="B841" s="145"/>
      <c r="C841" s="77"/>
      <c r="D841" s="78"/>
      <c r="E841" s="79"/>
      <c r="F841" s="79"/>
    </row>
    <row r="842" spans="1:6" x14ac:dyDescent="0.25">
      <c r="A842" s="105"/>
      <c r="B842" s="145"/>
      <c r="C842" s="77"/>
      <c r="D842" s="78"/>
      <c r="E842" s="79"/>
      <c r="F842" s="79"/>
    </row>
    <row r="843" spans="1:6" x14ac:dyDescent="0.25">
      <c r="A843" s="105"/>
      <c r="B843" s="145"/>
      <c r="C843" s="77"/>
      <c r="D843" s="78"/>
      <c r="E843" s="79"/>
      <c r="F843" s="79"/>
    </row>
    <row r="844" spans="1:6" x14ac:dyDescent="0.25">
      <c r="A844" s="105"/>
      <c r="B844" s="145"/>
      <c r="C844" s="77"/>
      <c r="D844" s="78"/>
      <c r="E844" s="79"/>
      <c r="F844" s="79"/>
    </row>
    <row r="845" spans="1:6" x14ac:dyDescent="0.25">
      <c r="A845" s="105"/>
      <c r="B845" s="145"/>
      <c r="C845" s="77"/>
      <c r="D845" s="78"/>
      <c r="E845" s="79"/>
      <c r="F845" s="79"/>
    </row>
    <row r="846" spans="1:6" x14ac:dyDescent="0.25">
      <c r="A846" s="105"/>
      <c r="B846" s="145"/>
      <c r="C846" s="77"/>
      <c r="D846" s="78"/>
      <c r="E846" s="79"/>
      <c r="F846" s="79"/>
    </row>
    <row r="847" spans="1:6" x14ac:dyDescent="0.25">
      <c r="A847" s="105"/>
      <c r="B847" s="145"/>
      <c r="C847" s="77"/>
      <c r="D847" s="78"/>
      <c r="E847" s="79"/>
      <c r="F847" s="79"/>
    </row>
    <row r="848" spans="1:6" x14ac:dyDescent="0.25">
      <c r="A848" s="105"/>
      <c r="B848" s="145"/>
      <c r="C848" s="77"/>
      <c r="D848" s="78"/>
      <c r="E848" s="79"/>
      <c r="F848" s="79"/>
    </row>
    <row r="849" spans="1:6" x14ac:dyDescent="0.25">
      <c r="A849" s="105"/>
      <c r="B849" s="145"/>
      <c r="C849" s="77"/>
      <c r="D849" s="78"/>
      <c r="E849" s="79"/>
      <c r="F849" s="79"/>
    </row>
    <row r="850" spans="1:6" x14ac:dyDescent="0.25">
      <c r="A850" s="105"/>
      <c r="B850" s="145"/>
      <c r="C850" s="77"/>
      <c r="D850" s="78"/>
      <c r="E850" s="79"/>
      <c r="F850" s="79"/>
    </row>
    <row r="851" spans="1:6" x14ac:dyDescent="0.25">
      <c r="A851" s="105"/>
      <c r="B851" s="145"/>
      <c r="C851" s="77"/>
      <c r="D851" s="78"/>
      <c r="E851" s="79"/>
      <c r="F851" s="79"/>
    </row>
    <row r="852" spans="1:6" x14ac:dyDescent="0.25">
      <c r="A852" s="105"/>
      <c r="B852" s="145"/>
      <c r="C852" s="77"/>
      <c r="D852" s="78"/>
      <c r="E852" s="79"/>
      <c r="F852" s="79"/>
    </row>
    <row r="853" spans="1:6" x14ac:dyDescent="0.25">
      <c r="A853" s="105"/>
      <c r="B853" s="145"/>
      <c r="C853" s="77"/>
      <c r="D853" s="78"/>
      <c r="E853" s="79"/>
      <c r="F853" s="79"/>
    </row>
    <row r="854" spans="1:6" x14ac:dyDescent="0.25">
      <c r="A854" s="105"/>
      <c r="B854" s="145"/>
      <c r="C854" s="77"/>
      <c r="D854" s="78"/>
      <c r="E854" s="79"/>
      <c r="F854" s="79"/>
    </row>
    <row r="855" spans="1:6" x14ac:dyDescent="0.25">
      <c r="A855" s="105"/>
      <c r="B855" s="145"/>
      <c r="C855" s="77"/>
      <c r="D855" s="78"/>
      <c r="E855" s="79"/>
      <c r="F855" s="79"/>
    </row>
    <row r="856" spans="1:6" x14ac:dyDescent="0.25">
      <c r="A856" s="105"/>
      <c r="B856" s="145"/>
      <c r="C856" s="77"/>
      <c r="D856" s="78"/>
      <c r="E856" s="79"/>
      <c r="F856" s="79"/>
    </row>
    <row r="857" spans="1:6" x14ac:dyDescent="0.25">
      <c r="A857" s="105"/>
      <c r="B857" s="145"/>
      <c r="C857" s="77"/>
      <c r="D857" s="78"/>
      <c r="E857" s="79"/>
      <c r="F857" s="79"/>
    </row>
    <row r="858" spans="1:6" x14ac:dyDescent="0.25">
      <c r="A858" s="105"/>
      <c r="B858" s="145"/>
      <c r="C858" s="77"/>
      <c r="D858" s="78"/>
      <c r="E858" s="79"/>
      <c r="F858" s="79"/>
    </row>
    <row r="859" spans="1:6" x14ac:dyDescent="0.25">
      <c r="A859" s="105"/>
      <c r="B859" s="145"/>
      <c r="C859" s="77"/>
      <c r="D859" s="78"/>
      <c r="E859" s="79"/>
      <c r="F859" s="79"/>
    </row>
    <row r="860" spans="1:6" x14ac:dyDescent="0.25">
      <c r="A860" s="105"/>
      <c r="B860" s="145"/>
      <c r="C860" s="77"/>
      <c r="D860" s="78"/>
      <c r="E860" s="79"/>
      <c r="F860" s="79"/>
    </row>
    <row r="861" spans="1:6" x14ac:dyDescent="0.25">
      <c r="A861" s="105"/>
      <c r="B861" s="145"/>
      <c r="C861" s="77"/>
      <c r="D861" s="78"/>
      <c r="E861" s="79"/>
      <c r="F861" s="79"/>
    </row>
    <row r="862" spans="1:6" x14ac:dyDescent="0.25">
      <c r="A862" s="105"/>
      <c r="B862" s="145"/>
      <c r="C862" s="77"/>
      <c r="D862" s="78"/>
      <c r="E862" s="79"/>
      <c r="F862" s="79"/>
    </row>
    <row r="863" spans="1:6" x14ac:dyDescent="0.25">
      <c r="A863" s="105"/>
      <c r="B863" s="145"/>
      <c r="C863" s="77"/>
      <c r="D863" s="78"/>
      <c r="E863" s="79"/>
      <c r="F863" s="79"/>
    </row>
    <row r="864" spans="1:6" x14ac:dyDescent="0.25">
      <c r="A864" s="105"/>
      <c r="B864" s="145"/>
      <c r="C864" s="77"/>
      <c r="D864" s="78"/>
      <c r="E864" s="79"/>
      <c r="F864" s="79"/>
    </row>
    <row r="865" spans="1:6" x14ac:dyDescent="0.25">
      <c r="A865" s="105"/>
      <c r="B865" s="145"/>
      <c r="C865" s="77"/>
      <c r="D865" s="78"/>
      <c r="E865" s="79"/>
      <c r="F865" s="79"/>
    </row>
    <row r="866" spans="1:6" x14ac:dyDescent="0.25">
      <c r="A866" s="105"/>
      <c r="B866" s="145"/>
      <c r="C866" s="77"/>
      <c r="D866" s="78"/>
      <c r="E866" s="79"/>
      <c r="F866" s="79"/>
    </row>
    <row r="867" spans="1:6" x14ac:dyDescent="0.25">
      <c r="A867" s="105"/>
      <c r="B867" s="145"/>
      <c r="C867" s="77"/>
      <c r="D867" s="78"/>
      <c r="E867" s="79"/>
      <c r="F867" s="79"/>
    </row>
    <row r="868" spans="1:6" x14ac:dyDescent="0.25">
      <c r="A868" s="105"/>
      <c r="B868" s="145"/>
      <c r="C868" s="77"/>
      <c r="D868" s="78"/>
      <c r="E868" s="79"/>
      <c r="F868" s="79"/>
    </row>
    <row r="869" spans="1:6" x14ac:dyDescent="0.25">
      <c r="A869" s="105"/>
      <c r="B869" s="145"/>
      <c r="C869" s="77"/>
      <c r="D869" s="78"/>
      <c r="E869" s="79"/>
      <c r="F869" s="79"/>
    </row>
    <row r="870" spans="1:6" x14ac:dyDescent="0.25">
      <c r="A870" s="105"/>
      <c r="B870" s="145"/>
      <c r="C870" s="77"/>
      <c r="D870" s="78"/>
      <c r="E870" s="79"/>
      <c r="F870" s="79"/>
    </row>
    <row r="871" spans="1:6" x14ac:dyDescent="0.25">
      <c r="A871" s="105"/>
      <c r="B871" s="145"/>
      <c r="C871" s="77"/>
      <c r="D871" s="78"/>
      <c r="E871" s="79"/>
      <c r="F871" s="79"/>
    </row>
    <row r="872" spans="1:6" x14ac:dyDescent="0.25">
      <c r="A872" s="105"/>
      <c r="B872" s="145"/>
      <c r="C872" s="77"/>
      <c r="D872" s="78"/>
      <c r="E872" s="79"/>
      <c r="F872" s="79"/>
    </row>
    <row r="873" spans="1:6" x14ac:dyDescent="0.25">
      <c r="A873" s="105"/>
      <c r="B873" s="145"/>
      <c r="C873" s="77"/>
      <c r="D873" s="78"/>
      <c r="E873" s="79"/>
      <c r="F873" s="79"/>
    </row>
    <row r="874" spans="1:6" x14ac:dyDescent="0.25">
      <c r="A874" s="105"/>
      <c r="B874" s="145"/>
      <c r="C874" s="77"/>
      <c r="D874" s="78"/>
      <c r="E874" s="79"/>
      <c r="F874" s="79"/>
    </row>
    <row r="875" spans="1:6" x14ac:dyDescent="0.25">
      <c r="A875" s="105"/>
      <c r="B875" s="145"/>
      <c r="C875" s="77"/>
      <c r="D875" s="78"/>
      <c r="E875" s="79"/>
      <c r="F875" s="79"/>
    </row>
    <row r="876" spans="1:6" x14ac:dyDescent="0.25">
      <c r="A876" s="105"/>
      <c r="B876" s="145"/>
      <c r="C876" s="77"/>
      <c r="D876" s="78"/>
      <c r="E876" s="79"/>
      <c r="F876" s="79"/>
    </row>
    <row r="877" spans="1:6" x14ac:dyDescent="0.25">
      <c r="A877" s="105"/>
      <c r="B877" s="145"/>
      <c r="C877" s="77"/>
      <c r="D877" s="78"/>
      <c r="E877" s="79"/>
      <c r="F877" s="79"/>
    </row>
    <row r="878" spans="1:6" x14ac:dyDescent="0.25">
      <c r="A878" s="105"/>
      <c r="B878" s="145"/>
      <c r="C878" s="77"/>
      <c r="D878" s="78"/>
      <c r="E878" s="79"/>
      <c r="F878" s="79"/>
    </row>
    <row r="879" spans="1:6" x14ac:dyDescent="0.25">
      <c r="A879" s="105"/>
      <c r="B879" s="145"/>
      <c r="C879" s="77"/>
      <c r="D879" s="78"/>
      <c r="E879" s="79"/>
      <c r="F879" s="79"/>
    </row>
    <row r="880" spans="1:6" x14ac:dyDescent="0.25">
      <c r="A880" s="105"/>
      <c r="B880" s="145"/>
      <c r="C880" s="77"/>
      <c r="D880" s="78"/>
      <c r="E880" s="79"/>
      <c r="F880" s="79"/>
    </row>
    <row r="881" spans="1:6" x14ac:dyDescent="0.25">
      <c r="A881" s="105"/>
      <c r="B881" s="145"/>
      <c r="C881" s="77"/>
      <c r="D881" s="78"/>
      <c r="E881" s="79"/>
      <c r="F881" s="79"/>
    </row>
    <row r="882" spans="1:6" x14ac:dyDescent="0.25">
      <c r="A882" s="105"/>
      <c r="B882" s="145"/>
      <c r="C882" s="77"/>
      <c r="D882" s="78"/>
      <c r="E882" s="79"/>
      <c r="F882" s="79"/>
    </row>
    <row r="883" spans="1:6" x14ac:dyDescent="0.25">
      <c r="A883" s="105"/>
      <c r="B883" s="145"/>
      <c r="C883" s="77"/>
      <c r="D883" s="78"/>
      <c r="E883" s="79"/>
      <c r="F883" s="79"/>
    </row>
    <row r="884" spans="1:6" x14ac:dyDescent="0.25">
      <c r="A884" s="105"/>
      <c r="B884" s="145"/>
      <c r="C884" s="77"/>
      <c r="D884" s="78"/>
      <c r="E884" s="79"/>
      <c r="F884" s="79"/>
    </row>
    <row r="885" spans="1:6" x14ac:dyDescent="0.25">
      <c r="A885" s="105"/>
      <c r="B885" s="145"/>
      <c r="C885" s="77"/>
      <c r="D885" s="78"/>
      <c r="E885" s="79"/>
      <c r="F885" s="79"/>
    </row>
    <row r="886" spans="1:6" x14ac:dyDescent="0.25">
      <c r="A886" s="105"/>
      <c r="B886" s="145"/>
      <c r="C886" s="77"/>
      <c r="D886" s="78"/>
      <c r="E886" s="79"/>
      <c r="F886" s="79"/>
    </row>
    <row r="887" spans="1:6" x14ac:dyDescent="0.25">
      <c r="A887" s="105"/>
      <c r="B887" s="145"/>
      <c r="C887" s="77"/>
      <c r="D887" s="78"/>
      <c r="E887" s="79"/>
      <c r="F887" s="79"/>
    </row>
    <row r="888" spans="1:6" x14ac:dyDescent="0.25">
      <c r="A888" s="105"/>
      <c r="B888" s="145"/>
      <c r="C888" s="77"/>
      <c r="D888" s="78"/>
      <c r="E888" s="79"/>
      <c r="F888" s="79"/>
    </row>
    <row r="889" spans="1:6" x14ac:dyDescent="0.25">
      <c r="A889" s="105"/>
      <c r="B889" s="145"/>
      <c r="C889" s="77"/>
      <c r="D889" s="78"/>
      <c r="E889" s="79"/>
      <c r="F889" s="79"/>
    </row>
    <row r="890" spans="1:6" x14ac:dyDescent="0.25">
      <c r="A890" s="105"/>
      <c r="B890" s="145"/>
      <c r="C890" s="77"/>
      <c r="D890" s="78"/>
      <c r="E890" s="79"/>
      <c r="F890" s="79"/>
    </row>
    <row r="891" spans="1:6" x14ac:dyDescent="0.25">
      <c r="A891" s="105"/>
      <c r="B891" s="145"/>
      <c r="C891" s="77"/>
      <c r="D891" s="78"/>
      <c r="E891" s="79"/>
      <c r="F891" s="79"/>
    </row>
    <row r="892" spans="1:6" x14ac:dyDescent="0.25">
      <c r="A892" s="105"/>
      <c r="B892" s="145"/>
      <c r="C892" s="77"/>
      <c r="D892" s="78"/>
      <c r="E892" s="79"/>
      <c r="F892" s="79"/>
    </row>
    <row r="893" spans="1:6" x14ac:dyDescent="0.25">
      <c r="A893" s="105"/>
      <c r="B893" s="145"/>
      <c r="C893" s="77"/>
      <c r="D893" s="78"/>
      <c r="E893" s="79"/>
      <c r="F893" s="79"/>
    </row>
    <row r="894" spans="1:6" x14ac:dyDescent="0.25">
      <c r="A894" s="105"/>
      <c r="B894" s="145"/>
      <c r="C894" s="77"/>
      <c r="D894" s="78"/>
      <c r="E894" s="79"/>
      <c r="F894" s="79"/>
    </row>
    <row r="895" spans="1:6" x14ac:dyDescent="0.25">
      <c r="A895" s="105"/>
      <c r="B895" s="145"/>
      <c r="C895" s="77"/>
      <c r="D895" s="78"/>
      <c r="E895" s="79"/>
      <c r="F895" s="79"/>
    </row>
    <row r="896" spans="1:6" x14ac:dyDescent="0.25">
      <c r="A896" s="105"/>
      <c r="B896" s="145"/>
      <c r="C896" s="77"/>
      <c r="D896" s="78"/>
      <c r="E896" s="79"/>
      <c r="F896" s="79"/>
    </row>
    <row r="897" spans="1:6" x14ac:dyDescent="0.25">
      <c r="A897" s="105"/>
      <c r="B897" s="145"/>
      <c r="C897" s="77"/>
      <c r="D897" s="78"/>
      <c r="E897" s="79"/>
      <c r="F897" s="79"/>
    </row>
    <row r="898" spans="1:6" x14ac:dyDescent="0.25">
      <c r="A898" s="105"/>
      <c r="B898" s="145"/>
      <c r="C898" s="77"/>
      <c r="D898" s="78"/>
      <c r="E898" s="79"/>
      <c r="F898" s="79"/>
    </row>
    <row r="899" spans="1:6" x14ac:dyDescent="0.25">
      <c r="A899" s="105"/>
      <c r="B899" s="145"/>
      <c r="C899" s="77"/>
      <c r="D899" s="78"/>
      <c r="E899" s="79"/>
      <c r="F899" s="79"/>
    </row>
    <row r="900" spans="1:6" x14ac:dyDescent="0.25">
      <c r="A900" s="105"/>
      <c r="B900" s="145"/>
      <c r="C900" s="77"/>
      <c r="D900" s="78"/>
      <c r="E900" s="79"/>
      <c r="F900" s="79"/>
    </row>
    <row r="901" spans="1:6" x14ac:dyDescent="0.25">
      <c r="A901" s="105"/>
      <c r="B901" s="145"/>
      <c r="C901" s="77"/>
      <c r="D901" s="78"/>
      <c r="E901" s="79"/>
      <c r="F901" s="79"/>
    </row>
    <row r="902" spans="1:6" x14ac:dyDescent="0.25">
      <c r="A902" s="105"/>
      <c r="B902" s="145"/>
      <c r="C902" s="77"/>
      <c r="D902" s="78"/>
      <c r="E902" s="79"/>
      <c r="F902" s="79"/>
    </row>
    <row r="903" spans="1:6" x14ac:dyDescent="0.25">
      <c r="A903" s="105"/>
      <c r="B903" s="145"/>
      <c r="C903" s="77"/>
      <c r="D903" s="78"/>
      <c r="E903" s="79"/>
      <c r="F903" s="79"/>
    </row>
    <row r="904" spans="1:6" x14ac:dyDescent="0.25">
      <c r="A904" s="105"/>
      <c r="B904" s="145"/>
      <c r="C904" s="77"/>
      <c r="D904" s="78"/>
      <c r="E904" s="79"/>
      <c r="F904" s="79"/>
    </row>
    <row r="905" spans="1:6" x14ac:dyDescent="0.25">
      <c r="A905" s="105"/>
      <c r="B905" s="145"/>
      <c r="C905" s="77"/>
      <c r="D905" s="78"/>
      <c r="E905" s="79"/>
      <c r="F905" s="79"/>
    </row>
    <row r="906" spans="1:6" x14ac:dyDescent="0.25">
      <c r="A906" s="105"/>
      <c r="B906" s="145"/>
      <c r="C906" s="77"/>
      <c r="D906" s="78"/>
      <c r="E906" s="79"/>
      <c r="F906" s="79"/>
    </row>
    <row r="907" spans="1:6" x14ac:dyDescent="0.25">
      <c r="A907" s="105"/>
      <c r="B907" s="145"/>
      <c r="C907" s="77"/>
      <c r="D907" s="78"/>
      <c r="E907" s="79"/>
      <c r="F907" s="79"/>
    </row>
    <row r="908" spans="1:6" x14ac:dyDescent="0.25">
      <c r="A908" s="105"/>
      <c r="B908" s="145"/>
      <c r="C908" s="77"/>
      <c r="D908" s="78"/>
      <c r="E908" s="79"/>
      <c r="F908" s="79"/>
    </row>
    <row r="909" spans="1:6" x14ac:dyDescent="0.25">
      <c r="A909" s="105"/>
      <c r="B909" s="145"/>
      <c r="C909" s="77"/>
      <c r="D909" s="78"/>
      <c r="E909" s="79"/>
      <c r="F909" s="79"/>
    </row>
    <row r="910" spans="1:6" x14ac:dyDescent="0.25">
      <c r="A910" s="105"/>
      <c r="B910" s="145"/>
      <c r="C910" s="77"/>
      <c r="D910" s="78"/>
      <c r="E910" s="79"/>
      <c r="F910" s="79"/>
    </row>
    <row r="911" spans="1:6" x14ac:dyDescent="0.25">
      <c r="A911" s="105"/>
      <c r="B911" s="145"/>
      <c r="C911" s="77"/>
      <c r="D911" s="78"/>
      <c r="E911" s="79"/>
      <c r="F911" s="79"/>
    </row>
    <row r="912" spans="1:6" x14ac:dyDescent="0.25">
      <c r="A912" s="105"/>
      <c r="B912" s="145"/>
      <c r="C912" s="77"/>
      <c r="D912" s="78"/>
      <c r="E912" s="79"/>
      <c r="F912" s="79"/>
    </row>
    <row r="913" spans="1:6" x14ac:dyDescent="0.25">
      <c r="A913" s="105"/>
      <c r="B913" s="145"/>
      <c r="C913" s="77"/>
      <c r="D913" s="78"/>
      <c r="E913" s="79"/>
      <c r="F913" s="79"/>
    </row>
    <row r="914" spans="1:6" x14ac:dyDescent="0.25">
      <c r="A914" s="105"/>
      <c r="B914" s="145"/>
      <c r="C914" s="77"/>
      <c r="D914" s="78"/>
      <c r="E914" s="79"/>
      <c r="F914" s="79"/>
    </row>
    <row r="915" spans="1:6" x14ac:dyDescent="0.25">
      <c r="A915" s="105"/>
      <c r="B915" s="145"/>
      <c r="C915" s="77"/>
      <c r="D915" s="78"/>
      <c r="E915" s="79"/>
      <c r="F915" s="79"/>
    </row>
    <row r="916" spans="1:6" x14ac:dyDescent="0.25">
      <c r="A916" s="105"/>
      <c r="B916" s="145"/>
      <c r="C916" s="77"/>
      <c r="D916" s="78"/>
      <c r="E916" s="79"/>
      <c r="F916" s="79"/>
    </row>
    <row r="917" spans="1:6" x14ac:dyDescent="0.25">
      <c r="A917" s="105"/>
      <c r="B917" s="145"/>
      <c r="C917" s="77"/>
      <c r="D917" s="78"/>
      <c r="E917" s="79"/>
      <c r="F917" s="79"/>
    </row>
    <row r="918" spans="1:6" x14ac:dyDescent="0.25">
      <c r="A918" s="105"/>
      <c r="B918" s="145"/>
      <c r="C918" s="77"/>
      <c r="D918" s="78"/>
      <c r="E918" s="79"/>
      <c r="F918" s="79"/>
    </row>
    <row r="919" spans="1:6" x14ac:dyDescent="0.25">
      <c r="A919" s="105"/>
      <c r="B919" s="145"/>
      <c r="C919" s="77"/>
      <c r="D919" s="78"/>
      <c r="E919" s="79"/>
      <c r="F919" s="79"/>
    </row>
    <row r="920" spans="1:6" x14ac:dyDescent="0.25">
      <c r="A920" s="105"/>
      <c r="B920" s="145"/>
      <c r="C920" s="77"/>
      <c r="D920" s="78"/>
      <c r="E920" s="79"/>
      <c r="F920" s="79"/>
    </row>
    <row r="921" spans="1:6" x14ac:dyDescent="0.25">
      <c r="A921" s="105"/>
      <c r="B921" s="145"/>
      <c r="C921" s="77"/>
      <c r="D921" s="78"/>
      <c r="E921" s="79"/>
      <c r="F921" s="79"/>
    </row>
    <row r="922" spans="1:6" x14ac:dyDescent="0.25">
      <c r="A922" s="105"/>
      <c r="B922" s="145"/>
      <c r="C922" s="77"/>
      <c r="D922" s="78"/>
      <c r="E922" s="79"/>
      <c r="F922" s="79"/>
    </row>
    <row r="923" spans="1:6" x14ac:dyDescent="0.25">
      <c r="A923" s="105"/>
      <c r="B923" s="145"/>
      <c r="C923" s="77"/>
      <c r="D923" s="78"/>
      <c r="E923" s="79"/>
      <c r="F923" s="79"/>
    </row>
    <row r="924" spans="1:6" x14ac:dyDescent="0.25">
      <c r="A924" s="105"/>
      <c r="B924" s="145"/>
      <c r="C924" s="77"/>
      <c r="D924" s="78"/>
      <c r="E924" s="79"/>
      <c r="F924" s="79"/>
    </row>
    <row r="925" spans="1:6" x14ac:dyDescent="0.25">
      <c r="A925" s="105"/>
      <c r="B925" s="145"/>
      <c r="C925" s="77"/>
      <c r="D925" s="78"/>
      <c r="E925" s="79"/>
      <c r="F925" s="79"/>
    </row>
    <row r="926" spans="1:6" x14ac:dyDescent="0.25">
      <c r="A926" s="105"/>
      <c r="B926" s="145"/>
      <c r="C926" s="77"/>
      <c r="D926" s="78"/>
      <c r="E926" s="79"/>
      <c r="F926" s="79"/>
    </row>
    <row r="927" spans="1:6" x14ac:dyDescent="0.25">
      <c r="A927" s="105"/>
      <c r="B927" s="145"/>
      <c r="C927" s="77"/>
      <c r="D927" s="78"/>
      <c r="E927" s="79"/>
      <c r="F927" s="79"/>
    </row>
    <row r="928" spans="1:6" x14ac:dyDescent="0.25">
      <c r="A928" s="105"/>
      <c r="B928" s="145"/>
      <c r="C928" s="77"/>
      <c r="D928" s="78"/>
      <c r="E928" s="79"/>
      <c r="F928" s="79"/>
    </row>
    <row r="929" spans="1:6" x14ac:dyDescent="0.25">
      <c r="A929" s="105"/>
      <c r="B929" s="145"/>
      <c r="C929" s="77"/>
      <c r="D929" s="78"/>
      <c r="E929" s="79"/>
      <c r="F929" s="79"/>
    </row>
    <row r="930" spans="1:6" x14ac:dyDescent="0.25">
      <c r="A930" s="105"/>
      <c r="B930" s="145"/>
      <c r="C930" s="77"/>
      <c r="D930" s="78"/>
      <c r="E930" s="79"/>
      <c r="F930" s="79"/>
    </row>
    <row r="931" spans="1:6" x14ac:dyDescent="0.25">
      <c r="A931" s="105"/>
      <c r="B931" s="145"/>
      <c r="C931" s="77"/>
      <c r="D931" s="78"/>
      <c r="E931" s="79"/>
      <c r="F931" s="79"/>
    </row>
    <row r="932" spans="1:6" x14ac:dyDescent="0.25">
      <c r="A932" s="105"/>
      <c r="B932" s="145"/>
      <c r="C932" s="77"/>
      <c r="D932" s="78"/>
      <c r="E932" s="79"/>
      <c r="F932" s="79"/>
    </row>
    <row r="933" spans="1:6" x14ac:dyDescent="0.25">
      <c r="A933" s="105"/>
      <c r="B933" s="145"/>
      <c r="C933" s="77"/>
      <c r="D933" s="78"/>
      <c r="E933" s="79"/>
      <c r="F933" s="79"/>
    </row>
    <row r="934" spans="1:6" x14ac:dyDescent="0.25">
      <c r="A934" s="105"/>
      <c r="B934" s="145"/>
      <c r="C934" s="77"/>
      <c r="D934" s="78"/>
      <c r="E934" s="79"/>
      <c r="F934" s="79"/>
    </row>
    <row r="935" spans="1:6" x14ac:dyDescent="0.25">
      <c r="A935" s="105"/>
      <c r="B935" s="145"/>
      <c r="C935" s="77"/>
      <c r="D935" s="78"/>
      <c r="E935" s="79"/>
      <c r="F935" s="79"/>
    </row>
    <row r="936" spans="1:6" x14ac:dyDescent="0.25">
      <c r="A936" s="105"/>
      <c r="B936" s="145"/>
      <c r="C936" s="77"/>
      <c r="D936" s="78"/>
      <c r="E936" s="79"/>
      <c r="F936" s="79"/>
    </row>
    <row r="937" spans="1:6" x14ac:dyDescent="0.25">
      <c r="A937" s="105"/>
      <c r="B937" s="145"/>
      <c r="C937" s="77"/>
      <c r="D937" s="78"/>
      <c r="E937" s="79"/>
      <c r="F937" s="79"/>
    </row>
    <row r="938" spans="1:6" x14ac:dyDescent="0.25">
      <c r="A938" s="105"/>
      <c r="B938" s="145"/>
      <c r="C938" s="77"/>
      <c r="D938" s="78"/>
      <c r="E938" s="79"/>
      <c r="F938" s="79"/>
    </row>
    <row r="939" spans="1:6" x14ac:dyDescent="0.25">
      <c r="A939" s="105"/>
      <c r="B939" s="145"/>
      <c r="C939" s="77"/>
      <c r="D939" s="78"/>
      <c r="E939" s="79"/>
      <c r="F939" s="79"/>
    </row>
    <row r="940" spans="1:6" x14ac:dyDescent="0.25">
      <c r="A940" s="105"/>
      <c r="B940" s="145"/>
      <c r="C940" s="77"/>
      <c r="D940" s="78"/>
      <c r="E940" s="79"/>
      <c r="F940" s="79"/>
    </row>
    <row r="941" spans="1:6" x14ac:dyDescent="0.25">
      <c r="A941" s="105"/>
      <c r="B941" s="145"/>
      <c r="C941" s="77"/>
      <c r="D941" s="78"/>
      <c r="E941" s="79"/>
      <c r="F941" s="79"/>
    </row>
    <row r="942" spans="1:6" x14ac:dyDescent="0.25">
      <c r="A942" s="105"/>
      <c r="B942" s="145"/>
      <c r="C942" s="77"/>
      <c r="D942" s="78"/>
      <c r="E942" s="79"/>
      <c r="F942" s="79"/>
    </row>
    <row r="943" spans="1:6" x14ac:dyDescent="0.25">
      <c r="A943" s="105"/>
      <c r="B943" s="145"/>
      <c r="C943" s="77"/>
      <c r="D943" s="78"/>
      <c r="E943" s="79"/>
      <c r="F943" s="79"/>
    </row>
    <row r="944" spans="1:6" x14ac:dyDescent="0.25">
      <c r="A944" s="105"/>
      <c r="B944" s="145"/>
      <c r="C944" s="77"/>
      <c r="D944" s="78"/>
      <c r="E944" s="79"/>
      <c r="F944" s="79"/>
    </row>
    <row r="945" spans="1:6" x14ac:dyDescent="0.25">
      <c r="A945" s="105"/>
      <c r="B945" s="145"/>
      <c r="C945" s="77"/>
      <c r="D945" s="78"/>
      <c r="E945" s="79"/>
      <c r="F945" s="79"/>
    </row>
    <row r="946" spans="1:6" x14ac:dyDescent="0.25">
      <c r="A946" s="105"/>
      <c r="B946" s="145"/>
      <c r="C946" s="77"/>
      <c r="D946" s="78"/>
      <c r="E946" s="79"/>
      <c r="F946" s="79"/>
    </row>
    <row r="947" spans="1:6" x14ac:dyDescent="0.25">
      <c r="A947" s="105"/>
      <c r="B947" s="145"/>
      <c r="C947" s="77"/>
      <c r="D947" s="78"/>
      <c r="E947" s="79"/>
      <c r="F947" s="79"/>
    </row>
    <row r="948" spans="1:6" x14ac:dyDescent="0.25">
      <c r="A948" s="105"/>
      <c r="B948" s="145"/>
      <c r="C948" s="77"/>
      <c r="D948" s="78"/>
      <c r="E948" s="79"/>
      <c r="F948" s="79"/>
    </row>
    <row r="949" spans="1:6" x14ac:dyDescent="0.25">
      <c r="A949" s="105"/>
      <c r="B949" s="145"/>
      <c r="C949" s="77"/>
      <c r="D949" s="78"/>
      <c r="E949" s="79"/>
      <c r="F949" s="79"/>
    </row>
    <row r="950" spans="1:6" x14ac:dyDescent="0.25">
      <c r="A950" s="105"/>
      <c r="B950" s="145"/>
      <c r="C950" s="77"/>
      <c r="D950" s="78"/>
      <c r="E950" s="79"/>
      <c r="F950" s="79"/>
    </row>
    <row r="951" spans="1:6" x14ac:dyDescent="0.25">
      <c r="A951" s="105"/>
      <c r="B951" s="145"/>
      <c r="C951" s="77"/>
      <c r="D951" s="78"/>
      <c r="E951" s="79"/>
      <c r="F951" s="79"/>
    </row>
    <row r="952" spans="1:6" x14ac:dyDescent="0.25">
      <c r="A952" s="105"/>
      <c r="B952" s="145"/>
      <c r="C952" s="77"/>
      <c r="D952" s="78"/>
      <c r="E952" s="79"/>
      <c r="F952" s="79"/>
    </row>
    <row r="953" spans="1:6" x14ac:dyDescent="0.25">
      <c r="A953" s="105"/>
      <c r="B953" s="145"/>
      <c r="C953" s="77"/>
      <c r="D953" s="78"/>
      <c r="E953" s="79"/>
      <c r="F953" s="79"/>
    </row>
    <row r="954" spans="1:6" x14ac:dyDescent="0.25">
      <c r="A954" s="105"/>
      <c r="B954" s="145"/>
      <c r="C954" s="77"/>
      <c r="D954" s="78"/>
      <c r="E954" s="79"/>
      <c r="F954" s="79"/>
    </row>
    <row r="955" spans="1:6" x14ac:dyDescent="0.25">
      <c r="A955" s="105"/>
      <c r="B955" s="145"/>
      <c r="C955" s="77"/>
      <c r="D955" s="78"/>
      <c r="E955" s="79"/>
      <c r="F955" s="79"/>
    </row>
    <row r="956" spans="1:6" x14ac:dyDescent="0.25">
      <c r="A956" s="105"/>
      <c r="B956" s="145"/>
      <c r="C956" s="77"/>
      <c r="D956" s="78"/>
      <c r="E956" s="79"/>
      <c r="F956" s="79"/>
    </row>
    <row r="957" spans="1:6" x14ac:dyDescent="0.25">
      <c r="A957" s="105"/>
      <c r="B957" s="145"/>
      <c r="C957" s="77"/>
      <c r="D957" s="78"/>
      <c r="E957" s="79"/>
      <c r="F957" s="79"/>
    </row>
    <row r="958" spans="1:6" x14ac:dyDescent="0.25">
      <c r="A958" s="105"/>
      <c r="B958" s="145"/>
      <c r="C958" s="77"/>
      <c r="D958" s="78"/>
      <c r="E958" s="79"/>
      <c r="F958" s="79"/>
    </row>
    <row r="959" spans="1:6" x14ac:dyDescent="0.25">
      <c r="A959" s="105"/>
      <c r="B959" s="145"/>
      <c r="C959" s="77"/>
      <c r="D959" s="78"/>
      <c r="E959" s="79"/>
      <c r="F959" s="79"/>
    </row>
    <row r="960" spans="1:6" x14ac:dyDescent="0.25">
      <c r="A960" s="105"/>
      <c r="B960" s="145"/>
      <c r="C960" s="77"/>
      <c r="D960" s="78"/>
      <c r="E960" s="79"/>
      <c r="F960" s="79"/>
    </row>
    <row r="961" spans="1:6" x14ac:dyDescent="0.25">
      <c r="A961" s="105"/>
      <c r="B961" s="145"/>
      <c r="C961" s="77"/>
      <c r="D961" s="78"/>
      <c r="E961" s="79"/>
      <c r="F961" s="79"/>
    </row>
    <row r="962" spans="1:6" x14ac:dyDescent="0.25">
      <c r="A962" s="105"/>
      <c r="B962" s="145"/>
      <c r="C962" s="77"/>
      <c r="D962" s="78"/>
      <c r="E962" s="79"/>
      <c r="F962" s="79"/>
    </row>
    <row r="963" spans="1:6" x14ac:dyDescent="0.25">
      <c r="A963" s="105"/>
      <c r="B963" s="145"/>
      <c r="C963" s="77"/>
      <c r="D963" s="78"/>
      <c r="E963" s="79"/>
      <c r="F963" s="79"/>
    </row>
    <row r="964" spans="1:6" x14ac:dyDescent="0.25">
      <c r="A964" s="105"/>
      <c r="B964" s="145"/>
      <c r="C964" s="77"/>
      <c r="D964" s="78"/>
      <c r="E964" s="79"/>
      <c r="F964" s="79"/>
    </row>
    <row r="965" spans="1:6" x14ac:dyDescent="0.25">
      <c r="A965" s="105"/>
      <c r="B965" s="145"/>
      <c r="C965" s="77"/>
      <c r="D965" s="78"/>
      <c r="E965" s="79"/>
      <c r="F965" s="79"/>
    </row>
    <row r="966" spans="1:6" x14ac:dyDescent="0.25">
      <c r="A966" s="105"/>
      <c r="B966" s="145"/>
      <c r="C966" s="77"/>
      <c r="D966" s="78"/>
      <c r="E966" s="79"/>
      <c r="F966" s="79"/>
    </row>
    <row r="967" spans="1:6" x14ac:dyDescent="0.25">
      <c r="A967" s="105"/>
      <c r="B967" s="145"/>
      <c r="C967" s="77"/>
      <c r="D967" s="78"/>
      <c r="E967" s="79"/>
      <c r="F967" s="79"/>
    </row>
    <row r="968" spans="1:6" x14ac:dyDescent="0.25">
      <c r="A968" s="105"/>
      <c r="B968" s="145"/>
      <c r="C968" s="77"/>
      <c r="D968" s="78"/>
      <c r="E968" s="79"/>
      <c r="F968" s="79"/>
    </row>
    <row r="969" spans="1:6" x14ac:dyDescent="0.25">
      <c r="A969" s="105"/>
      <c r="B969" s="145"/>
      <c r="C969" s="77"/>
      <c r="D969" s="78"/>
      <c r="E969" s="79"/>
      <c r="F969" s="79"/>
    </row>
    <row r="970" spans="1:6" x14ac:dyDescent="0.25">
      <c r="A970" s="105"/>
      <c r="B970" s="145"/>
      <c r="C970" s="77"/>
      <c r="D970" s="78"/>
      <c r="E970" s="79"/>
      <c r="F970" s="79"/>
    </row>
    <row r="971" spans="1:6" x14ac:dyDescent="0.25">
      <c r="A971" s="105"/>
      <c r="B971" s="145"/>
      <c r="C971" s="77"/>
      <c r="D971" s="78"/>
      <c r="E971" s="79"/>
      <c r="F971" s="79"/>
    </row>
    <row r="972" spans="1:6" x14ac:dyDescent="0.25">
      <c r="A972" s="105"/>
      <c r="B972" s="145"/>
      <c r="C972" s="77"/>
      <c r="D972" s="78"/>
      <c r="E972" s="79"/>
      <c r="F972" s="79"/>
    </row>
    <row r="973" spans="1:6" x14ac:dyDescent="0.25">
      <c r="A973" s="105"/>
      <c r="B973" s="145"/>
      <c r="C973" s="77"/>
      <c r="D973" s="78"/>
      <c r="E973" s="79"/>
      <c r="F973" s="79"/>
    </row>
    <row r="974" spans="1:6" x14ac:dyDescent="0.25">
      <c r="A974" s="105"/>
      <c r="B974" s="145"/>
      <c r="C974" s="77"/>
      <c r="D974" s="78"/>
      <c r="E974" s="79"/>
      <c r="F974" s="79"/>
    </row>
    <row r="975" spans="1:6" x14ac:dyDescent="0.25">
      <c r="A975" s="105"/>
      <c r="B975" s="145"/>
      <c r="C975" s="77"/>
      <c r="D975" s="78"/>
      <c r="E975" s="79"/>
      <c r="F975" s="79"/>
    </row>
    <row r="976" spans="1:6" x14ac:dyDescent="0.25">
      <c r="A976" s="105"/>
      <c r="B976" s="145"/>
      <c r="C976" s="77"/>
      <c r="D976" s="78"/>
      <c r="E976" s="79"/>
      <c r="F976" s="79"/>
    </row>
    <row r="977" spans="1:6" x14ac:dyDescent="0.25">
      <c r="A977" s="105"/>
      <c r="B977" s="145"/>
      <c r="C977" s="77"/>
      <c r="D977" s="78"/>
      <c r="E977" s="79"/>
      <c r="F977" s="79"/>
    </row>
    <row r="978" spans="1:6" x14ac:dyDescent="0.25">
      <c r="A978" s="105"/>
      <c r="B978" s="145"/>
      <c r="C978" s="77"/>
      <c r="D978" s="78"/>
      <c r="E978" s="79"/>
      <c r="F978" s="79"/>
    </row>
    <row r="979" spans="1:6" x14ac:dyDescent="0.25">
      <c r="A979" s="105"/>
      <c r="B979" s="145"/>
      <c r="C979" s="77"/>
      <c r="D979" s="78"/>
      <c r="E979" s="79"/>
      <c r="F979" s="79"/>
    </row>
    <row r="980" spans="1:6" x14ac:dyDescent="0.25">
      <c r="A980" s="105"/>
      <c r="B980" s="145"/>
      <c r="C980" s="77"/>
      <c r="D980" s="78"/>
      <c r="E980" s="79"/>
      <c r="F980" s="79"/>
    </row>
    <row r="981" spans="1:6" x14ac:dyDescent="0.25">
      <c r="A981" s="105"/>
      <c r="B981" s="145"/>
      <c r="C981" s="77"/>
      <c r="D981" s="78"/>
      <c r="E981" s="79"/>
      <c r="F981" s="79"/>
    </row>
    <row r="982" spans="1:6" x14ac:dyDescent="0.25">
      <c r="A982" s="105"/>
      <c r="B982" s="145"/>
      <c r="C982" s="77"/>
      <c r="D982" s="78"/>
      <c r="E982" s="79"/>
      <c r="F982" s="79"/>
    </row>
    <row r="983" spans="1:6" x14ac:dyDescent="0.25">
      <c r="A983" s="105"/>
      <c r="B983" s="145"/>
      <c r="C983" s="77"/>
      <c r="D983" s="78"/>
      <c r="E983" s="79"/>
      <c r="F983" s="79"/>
    </row>
    <row r="984" spans="1:6" x14ac:dyDescent="0.25">
      <c r="A984" s="105"/>
      <c r="B984" s="145"/>
      <c r="C984" s="77"/>
      <c r="D984" s="78"/>
      <c r="E984" s="79"/>
      <c r="F984" s="79"/>
    </row>
    <row r="985" spans="1:6" x14ac:dyDescent="0.25">
      <c r="A985" s="105"/>
      <c r="B985" s="145"/>
      <c r="C985" s="77"/>
      <c r="D985" s="78"/>
      <c r="E985" s="79"/>
      <c r="F985" s="79"/>
    </row>
    <row r="986" spans="1:6" x14ac:dyDescent="0.25">
      <c r="A986" s="105"/>
      <c r="B986" s="145"/>
      <c r="C986" s="77"/>
      <c r="D986" s="78"/>
      <c r="E986" s="79"/>
      <c r="F986" s="79"/>
    </row>
    <row r="987" spans="1:6" x14ac:dyDescent="0.25">
      <c r="A987" s="105"/>
      <c r="B987" s="145"/>
      <c r="C987" s="77"/>
      <c r="D987" s="78"/>
      <c r="E987" s="79"/>
      <c r="F987" s="79"/>
    </row>
    <row r="988" spans="1:6" x14ac:dyDescent="0.25">
      <c r="A988" s="105"/>
      <c r="B988" s="145"/>
      <c r="C988" s="77"/>
      <c r="D988" s="78"/>
      <c r="E988" s="79"/>
      <c r="F988" s="79"/>
    </row>
    <row r="989" spans="1:6" x14ac:dyDescent="0.25">
      <c r="A989" s="105"/>
      <c r="B989" s="145"/>
      <c r="C989" s="77"/>
      <c r="D989" s="78"/>
      <c r="E989" s="79"/>
      <c r="F989" s="79"/>
    </row>
    <row r="990" spans="1:6" x14ac:dyDescent="0.25">
      <c r="A990" s="105"/>
      <c r="B990" s="145"/>
      <c r="C990" s="77"/>
      <c r="D990" s="78"/>
      <c r="E990" s="79"/>
      <c r="F990" s="79"/>
    </row>
    <row r="991" spans="1:6" x14ac:dyDescent="0.25">
      <c r="A991" s="105"/>
      <c r="B991" s="145"/>
      <c r="C991" s="77"/>
      <c r="D991" s="78"/>
      <c r="E991" s="79"/>
      <c r="F991" s="79"/>
    </row>
    <row r="992" spans="1:6" x14ac:dyDescent="0.25">
      <c r="A992" s="105"/>
      <c r="B992" s="145"/>
      <c r="C992" s="77"/>
      <c r="D992" s="78"/>
      <c r="E992" s="79"/>
      <c r="F992" s="79"/>
    </row>
    <row r="993" spans="1:6" x14ac:dyDescent="0.25">
      <c r="A993" s="105"/>
      <c r="B993" s="145"/>
      <c r="C993" s="77"/>
      <c r="D993" s="78"/>
      <c r="E993" s="79"/>
      <c r="F993" s="79"/>
    </row>
    <row r="994" spans="1:6" x14ac:dyDescent="0.25">
      <c r="A994" s="105"/>
      <c r="B994" s="145"/>
      <c r="C994" s="77"/>
      <c r="D994" s="78"/>
      <c r="E994" s="79"/>
      <c r="F994" s="79"/>
    </row>
    <row r="995" spans="1:6" x14ac:dyDescent="0.25">
      <c r="A995" s="105"/>
      <c r="B995" s="145"/>
      <c r="C995" s="77"/>
      <c r="D995" s="78"/>
      <c r="E995" s="79"/>
      <c r="F995" s="79"/>
    </row>
    <row r="996" spans="1:6" x14ac:dyDescent="0.25">
      <c r="A996" s="105"/>
      <c r="B996" s="145"/>
      <c r="C996" s="77"/>
      <c r="D996" s="78"/>
      <c r="E996" s="79"/>
      <c r="F996" s="79"/>
    </row>
    <row r="997" spans="1:6" x14ac:dyDescent="0.25">
      <c r="A997" s="105"/>
      <c r="B997" s="145"/>
      <c r="C997" s="77"/>
      <c r="D997" s="78"/>
      <c r="E997" s="79"/>
      <c r="F997" s="79"/>
    </row>
    <row r="998" spans="1:6" x14ac:dyDescent="0.25">
      <c r="A998" s="105"/>
      <c r="B998" s="145"/>
      <c r="C998" s="77"/>
      <c r="D998" s="78"/>
      <c r="E998" s="79"/>
      <c r="F998" s="79"/>
    </row>
    <row r="999" spans="1:6" x14ac:dyDescent="0.25">
      <c r="A999" s="105"/>
      <c r="B999" s="145"/>
      <c r="C999" s="77"/>
      <c r="D999" s="78"/>
      <c r="E999" s="79"/>
      <c r="F999" s="79"/>
    </row>
    <row r="1000" spans="1:6" x14ac:dyDescent="0.25">
      <c r="A1000" s="105"/>
      <c r="B1000" s="145"/>
      <c r="C1000" s="77"/>
      <c r="D1000" s="78"/>
      <c r="E1000" s="79"/>
      <c r="F1000" s="79"/>
    </row>
    <row r="1001" spans="1:6" x14ac:dyDescent="0.25">
      <c r="A1001" s="105"/>
      <c r="B1001" s="145"/>
      <c r="C1001" s="77"/>
      <c r="D1001" s="78"/>
      <c r="E1001" s="79"/>
      <c r="F1001" s="79"/>
    </row>
    <row r="1002" spans="1:6" x14ac:dyDescent="0.25">
      <c r="A1002" s="105"/>
      <c r="B1002" s="145"/>
      <c r="C1002" s="77"/>
      <c r="D1002" s="78"/>
    </row>
  </sheetData>
  <mergeCells count="2">
    <mergeCell ref="A1:AC1"/>
    <mergeCell ref="A100:AC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scale="52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C1002"/>
  <sheetViews>
    <sheetView workbookViewId="0">
      <selection activeCell="D9" sqref="D9"/>
    </sheetView>
  </sheetViews>
  <sheetFormatPr baseColWidth="10" defaultColWidth="14.42578125" defaultRowHeight="15" customHeight="1" x14ac:dyDescent="0.25"/>
  <cols>
    <col min="1" max="1" width="7.5703125" customWidth="1"/>
    <col min="2" max="2" width="7.85546875" style="134" customWidth="1"/>
    <col min="3" max="3" width="7.42578125" customWidth="1"/>
    <col min="4" max="7" width="6.7109375" customWidth="1"/>
    <col min="8" max="8" width="9" customWidth="1"/>
    <col min="9" max="9" width="10" customWidth="1"/>
    <col min="10" max="10" width="8.140625" customWidth="1"/>
    <col min="11" max="11" width="9.140625" customWidth="1"/>
    <col min="12" max="12" width="9" customWidth="1"/>
    <col min="13" max="13" width="10" customWidth="1"/>
    <col min="14" max="14" width="8" customWidth="1"/>
    <col min="15" max="15" width="8.7109375" customWidth="1"/>
    <col min="16" max="16" width="9.7109375" customWidth="1"/>
    <col min="17" max="17" width="8.42578125" customWidth="1"/>
    <col min="18" max="18" width="9.42578125" customWidth="1"/>
    <col min="19" max="19" width="6.7109375" customWidth="1"/>
    <col min="20" max="20" width="8.5703125" customWidth="1"/>
    <col min="21" max="21" width="9.5703125" customWidth="1"/>
    <col min="22" max="22" width="10.42578125" customWidth="1"/>
    <col min="23" max="23" width="11.42578125" customWidth="1"/>
    <col min="24" max="24" width="9.140625" customWidth="1"/>
    <col min="25" max="25" width="10.140625" customWidth="1"/>
    <col min="26" max="26" width="8.85546875" customWidth="1"/>
    <col min="27" max="27" width="9.85546875" customWidth="1"/>
    <col min="28" max="28" width="8.28515625" customWidth="1"/>
    <col min="29" max="29" width="9.28515625" customWidth="1"/>
  </cols>
  <sheetData>
    <row r="1" spans="1:29" s="134" customFormat="1" ht="30" customHeight="1" thickBot="1" x14ac:dyDescent="0.3">
      <c r="A1" s="174" t="s">
        <v>62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</row>
    <row r="2" spans="1:29" ht="29.25" customHeight="1" x14ac:dyDescent="0.25">
      <c r="A2" s="171" t="s">
        <v>48</v>
      </c>
      <c r="B2" s="167" t="s">
        <v>50</v>
      </c>
      <c r="C2" s="55" t="s">
        <v>0</v>
      </c>
      <c r="D2" s="80" t="s">
        <v>6</v>
      </c>
      <c r="E2" s="56" t="s">
        <v>23</v>
      </c>
      <c r="F2" s="57" t="s">
        <v>24</v>
      </c>
      <c r="G2" s="57" t="s">
        <v>25</v>
      </c>
      <c r="H2" s="57" t="s">
        <v>26</v>
      </c>
      <c r="I2" s="57" t="s">
        <v>27</v>
      </c>
      <c r="J2" s="57" t="s">
        <v>28</v>
      </c>
      <c r="K2" s="57" t="s">
        <v>29</v>
      </c>
      <c r="L2" s="57" t="s">
        <v>30</v>
      </c>
      <c r="M2" s="57" t="s">
        <v>31</v>
      </c>
      <c r="N2" s="57" t="s">
        <v>32</v>
      </c>
      <c r="O2" s="57" t="s">
        <v>33</v>
      </c>
      <c r="P2" s="57" t="s">
        <v>34</v>
      </c>
      <c r="Q2" s="57" t="s">
        <v>35</v>
      </c>
      <c r="R2" s="57" t="s">
        <v>36</v>
      </c>
      <c r="S2" s="57" t="s">
        <v>37</v>
      </c>
      <c r="T2" s="57" t="s">
        <v>38</v>
      </c>
      <c r="U2" s="57" t="s">
        <v>39</v>
      </c>
      <c r="V2" s="57" t="s">
        <v>40</v>
      </c>
      <c r="W2" s="57" t="s">
        <v>41</v>
      </c>
      <c r="X2" s="57" t="s">
        <v>42</v>
      </c>
      <c r="Y2" s="57" t="s">
        <v>43</v>
      </c>
      <c r="Z2" s="57" t="s">
        <v>44</v>
      </c>
      <c r="AA2" s="57" t="s">
        <v>45</v>
      </c>
      <c r="AB2" s="57" t="s">
        <v>46</v>
      </c>
      <c r="AC2" s="57" t="s">
        <v>47</v>
      </c>
    </row>
    <row r="3" spans="1:29" x14ac:dyDescent="0.25">
      <c r="A3" s="172">
        <f>AVERAGE(E3:AD3)</f>
        <v>0.27313918090752759</v>
      </c>
      <c r="B3" s="144">
        <v>1</v>
      </c>
      <c r="C3" s="60">
        <v>1</v>
      </c>
      <c r="D3" s="81">
        <v>0</v>
      </c>
      <c r="E3" s="82">
        <v>0</v>
      </c>
      <c r="F3" s="83">
        <v>0.22034176106696099</v>
      </c>
      <c r="G3" s="83">
        <v>0</v>
      </c>
      <c r="H3" s="83">
        <v>0.12060398786862001</v>
      </c>
      <c r="I3" s="83">
        <v>0.13105542212353299</v>
      </c>
      <c r="J3" s="83">
        <v>0.25608664939957598</v>
      </c>
      <c r="K3" s="83">
        <v>0.217476639501643</v>
      </c>
      <c r="L3" s="83">
        <v>0.117175137084606</v>
      </c>
      <c r="M3" s="83">
        <v>0.16625151548550601</v>
      </c>
      <c r="N3" s="83">
        <v>0.23273034023807301</v>
      </c>
      <c r="O3" s="83">
        <v>0.54147654147654101</v>
      </c>
      <c r="P3" s="83">
        <v>0.45569813626642203</v>
      </c>
      <c r="Q3" s="83">
        <v>0.44339699309223901</v>
      </c>
      <c r="R3" s="83">
        <v>0.52864549856451104</v>
      </c>
      <c r="S3" s="83">
        <v>0.15082336382829001</v>
      </c>
      <c r="T3" s="83">
        <v>7.7402957486137E-2</v>
      </c>
      <c r="U3" s="83">
        <v>5.9324036870716003E-2</v>
      </c>
      <c r="V3" s="83">
        <v>0.22751634951074401</v>
      </c>
      <c r="W3" s="83">
        <v>0.14112655269954499</v>
      </c>
      <c r="X3" s="83">
        <v>0.38989700833742003</v>
      </c>
      <c r="Y3" s="83">
        <v>0.27044184865413901</v>
      </c>
      <c r="Z3" s="83">
        <v>0.564709102283391</v>
      </c>
      <c r="AA3" s="83">
        <v>0.67160949022122496</v>
      </c>
      <c r="AB3" s="83">
        <v>0.43783090004813102</v>
      </c>
      <c r="AC3" s="83">
        <v>0.40685929058022102</v>
      </c>
    </row>
    <row r="4" spans="1:29" x14ac:dyDescent="0.25">
      <c r="A4" s="173">
        <f>AVERAGE(E4:AD4)</f>
        <v>0.27560907067316048</v>
      </c>
      <c r="B4" s="142">
        <v>2</v>
      </c>
      <c r="C4" s="64">
        <v>1</v>
      </c>
      <c r="D4" s="85">
        <v>1</v>
      </c>
      <c r="E4" s="86">
        <v>0</v>
      </c>
      <c r="F4" s="87">
        <v>0.23617478610664899</v>
      </c>
      <c r="G4" s="87">
        <v>0</v>
      </c>
      <c r="H4" s="87">
        <v>0.14789959346970399</v>
      </c>
      <c r="I4" s="87">
        <v>0.17039017537499401</v>
      </c>
      <c r="J4" s="87">
        <v>0.21174947021426899</v>
      </c>
      <c r="K4" s="87">
        <v>0.173358364978453</v>
      </c>
      <c r="L4" s="87">
        <v>0.10988849225334001</v>
      </c>
      <c r="M4" s="87">
        <v>0.16616334178331299</v>
      </c>
      <c r="N4" s="87">
        <v>0.27059705689380398</v>
      </c>
      <c r="O4" s="87">
        <v>0.49678249678249697</v>
      </c>
      <c r="P4" s="87">
        <v>0.38130155820348299</v>
      </c>
      <c r="Q4" s="87">
        <v>0.51865095489638402</v>
      </c>
      <c r="R4" s="87">
        <v>0.55345588550370695</v>
      </c>
      <c r="S4" s="87">
        <v>0.20481351161154099</v>
      </c>
      <c r="T4" s="87">
        <v>8.0868761552679996E-2</v>
      </c>
      <c r="U4" s="87">
        <v>8.6149846372016003E-2</v>
      </c>
      <c r="V4" s="87">
        <v>0.26218222943403602</v>
      </c>
      <c r="W4" s="87">
        <v>0.179744188906654</v>
      </c>
      <c r="X4" s="87">
        <v>0.43550760176557102</v>
      </c>
      <c r="Y4" s="87">
        <v>0.23235144743524599</v>
      </c>
      <c r="Z4" s="87">
        <v>0.52959806068188897</v>
      </c>
      <c r="AA4" s="87">
        <v>0.59049374799615295</v>
      </c>
      <c r="AB4" s="87">
        <v>0.42700144392748302</v>
      </c>
      <c r="AC4" s="165">
        <v>0.425103750685146</v>
      </c>
    </row>
    <row r="5" spans="1:29" x14ac:dyDescent="0.25">
      <c r="A5" s="172">
        <f>AVERAGE(E5:AD5)</f>
        <v>0.28157981811909388</v>
      </c>
      <c r="B5" s="144">
        <v>3</v>
      </c>
      <c r="C5" s="67">
        <v>1</v>
      </c>
      <c r="D5" s="89">
        <v>2</v>
      </c>
      <c r="E5" s="90">
        <v>0</v>
      </c>
      <c r="F5" s="91">
        <v>0.24346144300157799</v>
      </c>
      <c r="G5" s="91">
        <v>0</v>
      </c>
      <c r="H5" s="91">
        <v>0.15390075498483599</v>
      </c>
      <c r="I5" s="91">
        <v>0.16703675171069901</v>
      </c>
      <c r="J5" s="91">
        <v>0.22020249587944399</v>
      </c>
      <c r="K5" s="91">
        <v>0.189209369799889</v>
      </c>
      <c r="L5" s="91">
        <v>0.131012402016708</v>
      </c>
      <c r="M5" s="91">
        <v>0.17528931996032199</v>
      </c>
      <c r="N5" s="91">
        <v>0.27509607273408898</v>
      </c>
      <c r="O5" s="91">
        <v>0.48098748098748101</v>
      </c>
      <c r="P5" s="91">
        <v>0.38130155820348299</v>
      </c>
      <c r="Q5" s="91">
        <v>0.54055262088581901</v>
      </c>
      <c r="R5" s="91">
        <v>0.55559840596477705</v>
      </c>
      <c r="S5" s="91">
        <v>0.21947923997185101</v>
      </c>
      <c r="T5" s="91">
        <v>6.6928527418361E-2</v>
      </c>
      <c r="U5" s="91">
        <v>7.1968801701724996E-2</v>
      </c>
      <c r="V5" s="91">
        <v>0.23725229876579601</v>
      </c>
      <c r="W5" s="91">
        <v>0.22168244988316299</v>
      </c>
      <c r="X5" s="91">
        <v>0.44433545855811701</v>
      </c>
      <c r="Y5" s="91">
        <v>0.21889283900457099</v>
      </c>
      <c r="Z5" s="91">
        <v>0.55426962777604005</v>
      </c>
      <c r="AA5" s="91">
        <v>0.58239820455274105</v>
      </c>
      <c r="AB5" s="91">
        <v>0.44994384726455999</v>
      </c>
      <c r="AC5" s="91">
        <v>0.458695481951296</v>
      </c>
    </row>
    <row r="6" spans="1:29" x14ac:dyDescent="0.25">
      <c r="A6" s="173">
        <f>AVERAGE(E6:AD6)</f>
        <v>0.31117051632353759</v>
      </c>
      <c r="B6" s="142">
        <v>4</v>
      </c>
      <c r="C6" s="64">
        <v>1</v>
      </c>
      <c r="D6" s="85">
        <v>3</v>
      </c>
      <c r="E6" s="86">
        <v>0</v>
      </c>
      <c r="F6" s="87">
        <v>0.27378817182648801</v>
      </c>
      <c r="G6" s="87">
        <v>0</v>
      </c>
      <c r="H6" s="87">
        <v>0.16558043492288799</v>
      </c>
      <c r="I6" s="87">
        <v>0.180495762903884</v>
      </c>
      <c r="J6" s="87">
        <v>0.229691546974335</v>
      </c>
      <c r="K6" s="87">
        <v>0.189209369799889</v>
      </c>
      <c r="L6" s="87">
        <v>0.13344128362713001</v>
      </c>
      <c r="M6" s="87">
        <v>0.19052132701421801</v>
      </c>
      <c r="N6" s="87">
        <v>0.38719655075452197</v>
      </c>
      <c r="O6" s="87">
        <v>0.44647244647244599</v>
      </c>
      <c r="P6" s="87">
        <v>0.41628475404827397</v>
      </c>
      <c r="Q6" s="87">
        <v>0.57062169849654598</v>
      </c>
      <c r="R6" s="87">
        <v>0.579637485537987</v>
      </c>
      <c r="S6" s="87">
        <v>0.22736101337086601</v>
      </c>
      <c r="T6" s="87">
        <v>9.9121996303142001E-2</v>
      </c>
      <c r="U6" s="87">
        <v>0.112680217442685</v>
      </c>
      <c r="V6" s="87">
        <v>0.31012440379603701</v>
      </c>
      <c r="W6" s="87">
        <v>0.229615053498955</v>
      </c>
      <c r="X6" s="87">
        <v>0.39480137322216802</v>
      </c>
      <c r="Y6" s="87">
        <v>0.26155408836973099</v>
      </c>
      <c r="Z6" s="87">
        <v>0.60580231467000301</v>
      </c>
      <c r="AA6" s="87">
        <v>0.72114459762744498</v>
      </c>
      <c r="AB6" s="87">
        <v>0.57091288304187404</v>
      </c>
      <c r="AC6" s="165">
        <v>0.483204134366925</v>
      </c>
    </row>
    <row r="7" spans="1:29" x14ac:dyDescent="0.25">
      <c r="A7" s="172">
        <f>AVERAGE(E7:AD7)</f>
        <v>8.1817621324626513E-2</v>
      </c>
      <c r="B7" s="144">
        <v>5</v>
      </c>
      <c r="C7" s="67">
        <v>1</v>
      </c>
      <c r="D7" s="89">
        <v>4</v>
      </c>
      <c r="E7" s="90">
        <v>0</v>
      </c>
      <c r="F7" s="91">
        <v>4.6300242108073E-2</v>
      </c>
      <c r="G7" s="91">
        <v>0</v>
      </c>
      <c r="H7" s="91">
        <v>2.0197457572432999E-2</v>
      </c>
      <c r="I7" s="91">
        <v>4.3549191099831998E-2</v>
      </c>
      <c r="J7" s="91">
        <v>4.5867671297386003E-2</v>
      </c>
      <c r="K7" s="91">
        <v>2.5984554337158999E-2</v>
      </c>
      <c r="L7" s="91">
        <v>0.18396938137121399</v>
      </c>
      <c r="M7" s="91">
        <v>0.102303537969801</v>
      </c>
      <c r="N7" s="91">
        <v>3.8241634642422001E-2</v>
      </c>
      <c r="O7" s="91">
        <v>0.282906282906283</v>
      </c>
      <c r="P7" s="91">
        <v>0.20898258478460099</v>
      </c>
      <c r="Q7" s="91">
        <v>9.5042665583096E-2</v>
      </c>
      <c r="R7" s="91">
        <v>0.168744911513905</v>
      </c>
      <c r="S7" s="91">
        <v>2.7839549612948999E-2</v>
      </c>
      <c r="T7" s="91">
        <v>4.5979667282809999E-2</v>
      </c>
      <c r="U7" s="91">
        <v>7.3623256913258994E-2</v>
      </c>
      <c r="V7" s="91">
        <v>0.127304912228942</v>
      </c>
      <c r="W7" s="91">
        <v>8.5905792645430995E-2</v>
      </c>
      <c r="X7" s="91">
        <v>3.1878371750858003E-2</v>
      </c>
      <c r="Y7" s="91">
        <v>5.0025393600812998E-2</v>
      </c>
      <c r="Z7" s="91">
        <v>0.128049734125743</v>
      </c>
      <c r="AA7" s="91">
        <v>0.119509458159667</v>
      </c>
      <c r="AB7" s="91">
        <v>3.8344296486442997E-2</v>
      </c>
      <c r="AC7" s="91">
        <v>5.4889985122542999E-2</v>
      </c>
    </row>
    <row r="8" spans="1:29" x14ac:dyDescent="0.25">
      <c r="A8" s="173">
        <f>AVERAGE(E8:AD8)</f>
        <v>0.2262519185320036</v>
      </c>
      <c r="B8" s="142">
        <v>6</v>
      </c>
      <c r="C8" s="64">
        <v>2</v>
      </c>
      <c r="D8" s="85">
        <v>0</v>
      </c>
      <c r="E8" s="86">
        <v>0</v>
      </c>
      <c r="F8" s="87">
        <v>0.29965674039177498</v>
      </c>
      <c r="G8" s="87">
        <v>0</v>
      </c>
      <c r="H8" s="87">
        <v>6.6206362521778001E-2</v>
      </c>
      <c r="I8" s="87">
        <v>3.2582589386866999E-2</v>
      </c>
      <c r="J8" s="87">
        <v>0.190793501295032</v>
      </c>
      <c r="K8" s="87">
        <v>0.116525152536587</v>
      </c>
      <c r="L8" s="87">
        <v>0.115629485150701</v>
      </c>
      <c r="M8" s="87">
        <v>0.244020720820015</v>
      </c>
      <c r="N8" s="87">
        <v>0.209016777579904</v>
      </c>
      <c r="O8" s="87">
        <v>8.3070083070082998E-2</v>
      </c>
      <c r="P8" s="87">
        <v>0.13840513290559101</v>
      </c>
      <c r="Q8" s="87">
        <v>0.35518082080455099</v>
      </c>
      <c r="R8" s="87">
        <v>0.52397480395937801</v>
      </c>
      <c r="S8" s="87">
        <v>0.19991555242786799</v>
      </c>
      <c r="T8" s="87">
        <v>0.108826247689464</v>
      </c>
      <c r="U8" s="87">
        <v>0.157114157409596</v>
      </c>
      <c r="V8" s="87">
        <v>0.25972365638983103</v>
      </c>
      <c r="W8" s="87">
        <v>0.18829172303529701</v>
      </c>
      <c r="X8" s="87">
        <v>0.13388916135360501</v>
      </c>
      <c r="Y8" s="87">
        <v>0.19222955815134601</v>
      </c>
      <c r="Z8" s="87">
        <v>0.49343134188301502</v>
      </c>
      <c r="AA8" s="87">
        <v>0.80534626482847105</v>
      </c>
      <c r="AB8" s="87">
        <v>0.39691962137012698</v>
      </c>
      <c r="AC8" s="165">
        <v>0.34554850833920597</v>
      </c>
    </row>
    <row r="9" spans="1:29" x14ac:dyDescent="0.25">
      <c r="A9" s="172">
        <f>AVERAGE(E9:AD9)</f>
        <v>0.54316709421615317</v>
      </c>
      <c r="B9" s="144">
        <v>7</v>
      </c>
      <c r="C9" s="67">
        <v>3</v>
      </c>
      <c r="D9" s="89">
        <v>0</v>
      </c>
      <c r="E9" s="90">
        <v>0</v>
      </c>
      <c r="F9" s="91">
        <v>0.54183037449482796</v>
      </c>
      <c r="G9" s="91">
        <v>0</v>
      </c>
      <c r="H9" s="91">
        <v>0.17371104084661501</v>
      </c>
      <c r="I9" s="91">
        <v>0.14877418770109199</v>
      </c>
      <c r="J9" s="91">
        <v>0.346809512597127</v>
      </c>
      <c r="K9" s="91">
        <v>8.9687246661262002E-2</v>
      </c>
      <c r="L9" s="91">
        <v>0.756449416700401</v>
      </c>
      <c r="M9" s="91">
        <v>0.62872258348947396</v>
      </c>
      <c r="N9" s="91">
        <v>0.61242853125878705</v>
      </c>
      <c r="O9" s="91">
        <v>0</v>
      </c>
      <c r="P9" s="91">
        <v>0</v>
      </c>
      <c r="Q9" s="91">
        <v>1.0422592442096701</v>
      </c>
      <c r="R9" s="91">
        <v>1.11702446758367</v>
      </c>
      <c r="S9" s="91">
        <v>0.41269528501055602</v>
      </c>
      <c r="T9" s="91">
        <v>7.1626617375231003E-2</v>
      </c>
      <c r="U9" s="91">
        <v>0.25649964547388299</v>
      </c>
      <c r="V9" s="91">
        <v>0.68009047548802704</v>
      </c>
      <c r="W9" s="91">
        <v>0.84583692042799197</v>
      </c>
      <c r="X9" s="91">
        <v>0.80897498773908805</v>
      </c>
      <c r="Y9" s="91">
        <v>0.71432199085830395</v>
      </c>
      <c r="Z9" s="91">
        <v>0.99722395996246505</v>
      </c>
      <c r="AA9" s="91">
        <v>1.0648044244950301</v>
      </c>
      <c r="AB9" s="91">
        <v>1.26094978341088</v>
      </c>
      <c r="AC9" s="91">
        <v>1.00845665961945</v>
      </c>
    </row>
    <row r="10" spans="1:29" x14ac:dyDescent="0.25">
      <c r="A10" s="173">
        <f>AVERAGE(E10:AD10)</f>
        <v>0.206055782529353</v>
      </c>
      <c r="B10" s="142">
        <v>8</v>
      </c>
      <c r="C10" s="64">
        <v>3</v>
      </c>
      <c r="D10" s="85">
        <v>1</v>
      </c>
      <c r="E10" s="86">
        <v>0</v>
      </c>
      <c r="F10" s="87">
        <v>0.353482469408685</v>
      </c>
      <c r="G10" s="87">
        <v>0</v>
      </c>
      <c r="H10" s="87">
        <v>0.11608698457765999</v>
      </c>
      <c r="I10" s="87">
        <v>6.4802646485702997E-2</v>
      </c>
      <c r="J10" s="87">
        <v>0.13341182010831201</v>
      </c>
      <c r="K10" s="87">
        <v>0.101314161368776</v>
      </c>
      <c r="L10" s="87">
        <v>2.8594560777242001E-2</v>
      </c>
      <c r="M10" s="87">
        <v>0.27512399426870898</v>
      </c>
      <c r="N10" s="87">
        <v>0.40247445871215698</v>
      </c>
      <c r="O10" s="87">
        <v>0</v>
      </c>
      <c r="P10" s="87">
        <v>0</v>
      </c>
      <c r="Q10" s="87">
        <v>0.34091832588378701</v>
      </c>
      <c r="R10" s="87">
        <v>0.443244632986245</v>
      </c>
      <c r="S10" s="87">
        <v>0.19532723434201299</v>
      </c>
      <c r="T10" s="87">
        <v>6.6774491682070003E-2</v>
      </c>
      <c r="U10" s="87">
        <v>7.2914204679745007E-2</v>
      </c>
      <c r="V10" s="87">
        <v>0.28209667109209802</v>
      </c>
      <c r="W10" s="87">
        <v>0.34731275365883701</v>
      </c>
      <c r="X10" s="87">
        <v>0.20451201569396801</v>
      </c>
      <c r="Y10" s="87">
        <v>8.4814626714068003E-2</v>
      </c>
      <c r="Z10" s="87">
        <v>0.56811072880825797</v>
      </c>
      <c r="AA10" s="87">
        <v>0.480282141712087</v>
      </c>
      <c r="AB10" s="87">
        <v>0.37141023584148902</v>
      </c>
      <c r="AC10" s="165">
        <v>0.21838540443191601</v>
      </c>
    </row>
    <row r="11" spans="1:29" x14ac:dyDescent="0.25">
      <c r="A11" s="172">
        <f>AVERAGE(E11:AD11)</f>
        <v>0.1924078579706931</v>
      </c>
      <c r="B11" s="144">
        <v>9</v>
      </c>
      <c r="C11" s="67">
        <v>3</v>
      </c>
      <c r="D11" s="89">
        <v>2</v>
      </c>
      <c r="E11" s="90">
        <v>0</v>
      </c>
      <c r="F11" s="91">
        <v>0.35092090043598201</v>
      </c>
      <c r="G11" s="91">
        <v>0</v>
      </c>
      <c r="H11" s="91">
        <v>6.3431631928760002E-2</v>
      </c>
      <c r="I11" s="91">
        <v>0</v>
      </c>
      <c r="J11" s="91">
        <v>0.17355780550977201</v>
      </c>
      <c r="K11" s="91">
        <v>0.137858940990741</v>
      </c>
      <c r="L11" s="91">
        <v>0.18389577889817099</v>
      </c>
      <c r="M11" s="91">
        <v>0.14628017193871901</v>
      </c>
      <c r="N11" s="91">
        <v>0.50988846189895998</v>
      </c>
      <c r="O11" s="91">
        <v>0</v>
      </c>
      <c r="P11" s="91">
        <v>0</v>
      </c>
      <c r="Q11" s="91">
        <v>0.33514831369362003</v>
      </c>
      <c r="R11" s="91">
        <v>0.32472040107983002</v>
      </c>
      <c r="S11" s="91">
        <v>0.201154116819141</v>
      </c>
      <c r="T11" s="91">
        <v>0</v>
      </c>
      <c r="U11" s="91">
        <v>7.7877570314347E-2</v>
      </c>
      <c r="V11" s="91">
        <v>0.209716280670699</v>
      </c>
      <c r="W11" s="91">
        <v>0.24757102447423401</v>
      </c>
      <c r="X11" s="91">
        <v>0.14198136341343801</v>
      </c>
      <c r="Y11" s="91">
        <v>0.238699847638395</v>
      </c>
      <c r="Z11" s="91">
        <v>0.47356897091022798</v>
      </c>
      <c r="AA11" s="91">
        <v>0.40385540237255502</v>
      </c>
      <c r="AB11" s="91">
        <v>0.30418738969998399</v>
      </c>
      <c r="AC11" s="91">
        <v>0.28588207657975101</v>
      </c>
    </row>
    <row r="12" spans="1:29" x14ac:dyDescent="0.25">
      <c r="A12" s="173">
        <f>AVERAGE(E12:AD12)</f>
        <v>0.36113236821413641</v>
      </c>
      <c r="B12" s="142">
        <v>10</v>
      </c>
      <c r="C12" s="64">
        <v>3</v>
      </c>
      <c r="D12" s="85">
        <v>3</v>
      </c>
      <c r="E12" s="86">
        <v>0</v>
      </c>
      <c r="F12" s="87">
        <v>0.36050688158246003</v>
      </c>
      <c r="G12" s="87">
        <v>0</v>
      </c>
      <c r="H12" s="87">
        <v>0.137704071755824</v>
      </c>
      <c r="I12" s="87">
        <v>0.118819957402456</v>
      </c>
      <c r="J12" s="87">
        <v>0.21784789263009199</v>
      </c>
      <c r="K12" s="87">
        <v>0.16036608780987299</v>
      </c>
      <c r="L12" s="87">
        <v>0.57240643285614401</v>
      </c>
      <c r="M12" s="87">
        <v>0.48583709908519801</v>
      </c>
      <c r="N12" s="87">
        <v>0.29562283250538901</v>
      </c>
      <c r="O12" s="87">
        <v>0</v>
      </c>
      <c r="P12" s="87">
        <v>0</v>
      </c>
      <c r="Q12" s="87">
        <v>0.54128403088175503</v>
      </c>
      <c r="R12" s="87">
        <v>0.42087671937267002</v>
      </c>
      <c r="S12" s="87">
        <v>0.25100633356791002</v>
      </c>
      <c r="T12" s="87">
        <v>0.17613986444855201</v>
      </c>
      <c r="U12" s="87">
        <v>0.36409832190971397</v>
      </c>
      <c r="V12" s="87">
        <v>0.68741702315975795</v>
      </c>
      <c r="W12" s="87">
        <v>0.45640142663879002</v>
      </c>
      <c r="X12" s="87">
        <v>0.37199607650809202</v>
      </c>
      <c r="Y12" s="87">
        <v>0.35525647536820698</v>
      </c>
      <c r="Z12" s="87">
        <v>0.74472161401313697</v>
      </c>
      <c r="AA12" s="87">
        <v>0.87988938762423896</v>
      </c>
      <c r="AB12" s="87">
        <v>0.78669982351997403</v>
      </c>
      <c r="AC12" s="165">
        <v>0.64341085271317799</v>
      </c>
    </row>
    <row r="13" spans="1:29" x14ac:dyDescent="0.25">
      <c r="A13" s="172">
        <f>AVERAGE(E13:AD13)</f>
        <v>0.2641398660041257</v>
      </c>
      <c r="B13" s="144">
        <v>11</v>
      </c>
      <c r="C13" s="67">
        <v>3</v>
      </c>
      <c r="D13" s="89">
        <v>4</v>
      </c>
      <c r="E13" s="90">
        <v>0.33941852603110201</v>
      </c>
      <c r="F13" s="91">
        <v>0.31124233753705399</v>
      </c>
      <c r="G13" s="91">
        <v>0</v>
      </c>
      <c r="H13" s="91">
        <v>0.140607859585726</v>
      </c>
      <c r="I13" s="91">
        <v>0.156206099605746</v>
      </c>
      <c r="J13" s="91">
        <v>8.1257358135154001E-2</v>
      </c>
      <c r="K13" s="91">
        <v>0.106690276059223</v>
      </c>
      <c r="L13" s="91">
        <v>0.57660177381959998</v>
      </c>
      <c r="M13" s="91">
        <v>0.37114515595723602</v>
      </c>
      <c r="N13" s="91">
        <v>0.263754803636704</v>
      </c>
      <c r="O13" s="91">
        <v>1.4625014625015E-2</v>
      </c>
      <c r="P13" s="91">
        <v>0</v>
      </c>
      <c r="Q13" s="91">
        <v>0.35115806582690001</v>
      </c>
      <c r="R13" s="91">
        <v>0.43677422119381198</v>
      </c>
      <c r="S13" s="91">
        <v>9.0837438423645001E-2</v>
      </c>
      <c r="T13" s="91">
        <v>0.336876155268022</v>
      </c>
      <c r="U13" s="91">
        <v>0.5683053651619</v>
      </c>
      <c r="V13" s="91">
        <v>0.28553867335398497</v>
      </c>
      <c r="W13" s="91">
        <v>0.40327143032837298</v>
      </c>
      <c r="X13" s="91">
        <v>0</v>
      </c>
      <c r="Y13" s="91">
        <v>6.2722194007110002E-2</v>
      </c>
      <c r="Z13" s="91">
        <v>0.311072880825774</v>
      </c>
      <c r="AA13" s="91">
        <v>0.25076146200705401</v>
      </c>
      <c r="AB13" s="91">
        <v>0.70840686667736197</v>
      </c>
      <c r="AC13" s="91">
        <v>0.43622269203664599</v>
      </c>
    </row>
    <row r="14" spans="1:29" x14ac:dyDescent="0.25">
      <c r="A14" s="173">
        <f>AVERAGE(E14:AD14)</f>
        <v>0.10124911543384064</v>
      </c>
      <c r="B14" s="142">
        <v>12</v>
      </c>
      <c r="C14" s="64">
        <v>4</v>
      </c>
      <c r="D14" s="85">
        <v>0</v>
      </c>
      <c r="E14" s="86">
        <v>0</v>
      </c>
      <c r="F14" s="87">
        <v>0.146248261457987</v>
      </c>
      <c r="G14" s="87">
        <v>0</v>
      </c>
      <c r="H14" s="87">
        <v>0</v>
      </c>
      <c r="I14" s="87">
        <v>1.6313952961440001E-3</v>
      </c>
      <c r="J14" s="87">
        <v>5.8323522486460999E-2</v>
      </c>
      <c r="K14" s="87">
        <v>1.6000341340614999E-2</v>
      </c>
      <c r="L14" s="87">
        <v>7.2719243366576994E-2</v>
      </c>
      <c r="M14" s="87">
        <v>5.4557478232116999E-2</v>
      </c>
      <c r="N14" s="87">
        <v>0.17086887243415499</v>
      </c>
      <c r="O14" s="87">
        <v>0.21200421200421199</v>
      </c>
      <c r="P14" s="87">
        <v>0.18683165291781201</v>
      </c>
      <c r="Q14" s="87">
        <v>0.18203982121088999</v>
      </c>
      <c r="R14" s="87">
        <v>0.20362514462013101</v>
      </c>
      <c r="S14" s="87">
        <v>4.6164672765657999E-2</v>
      </c>
      <c r="T14" s="87">
        <v>7.6401725200247003E-2</v>
      </c>
      <c r="U14" s="87">
        <v>7.1496100212719996E-3</v>
      </c>
      <c r="V14" s="87">
        <v>6.4414613758169998E-3</v>
      </c>
      <c r="W14" s="87">
        <v>1.2790554667323E-2</v>
      </c>
      <c r="X14" s="87">
        <v>0.15792054928886701</v>
      </c>
      <c r="Y14" s="87">
        <v>0.12646013204672399</v>
      </c>
      <c r="Z14" s="87">
        <v>0.244330622458555</v>
      </c>
      <c r="AA14" s="87">
        <v>0.26907662712407798</v>
      </c>
      <c r="AB14" s="87">
        <v>9.2812449863629007E-2</v>
      </c>
      <c r="AC14" s="165">
        <v>0.18682953566674501</v>
      </c>
    </row>
    <row r="15" spans="1:29" x14ac:dyDescent="0.25">
      <c r="A15" s="172">
        <f>AVERAGE(E15:AD15)</f>
        <v>8.9239655563616797E-3</v>
      </c>
      <c r="B15" s="144">
        <v>13</v>
      </c>
      <c r="C15" s="67">
        <v>5</v>
      </c>
      <c r="D15" s="89">
        <v>0</v>
      </c>
      <c r="E15" s="90">
        <v>0</v>
      </c>
      <c r="F15" s="91">
        <v>2.5498616190802001E-2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  <c r="M15" s="91">
        <v>0</v>
      </c>
      <c r="N15" s="91">
        <v>0</v>
      </c>
      <c r="O15" s="91">
        <v>0.165789165789166</v>
      </c>
      <c r="P15" s="91">
        <v>6.5688970363579997E-3</v>
      </c>
      <c r="Q15" s="91">
        <v>0</v>
      </c>
      <c r="R15" s="91">
        <v>0</v>
      </c>
      <c r="S15" s="91">
        <v>0</v>
      </c>
      <c r="T15" s="91">
        <v>0</v>
      </c>
      <c r="U15" s="91">
        <v>0</v>
      </c>
      <c r="V15" s="91">
        <v>0</v>
      </c>
      <c r="W15" s="91">
        <v>0</v>
      </c>
      <c r="X15" s="91">
        <v>0</v>
      </c>
      <c r="Y15" s="91">
        <v>0</v>
      </c>
      <c r="Z15" s="91">
        <v>1.9471379418204999E-2</v>
      </c>
      <c r="AA15" s="91">
        <v>5.7710804745110004E-3</v>
      </c>
      <c r="AB15" s="91">
        <v>0</v>
      </c>
      <c r="AC15" s="91">
        <v>0</v>
      </c>
    </row>
    <row r="16" spans="1:29" x14ac:dyDescent="0.25">
      <c r="A16" s="173">
        <f>AVERAGE(E16:AD16)</f>
        <v>1.803571795260896E-2</v>
      </c>
      <c r="B16" s="142">
        <v>14</v>
      </c>
      <c r="C16" s="64">
        <v>5</v>
      </c>
      <c r="D16" s="85">
        <v>1</v>
      </c>
      <c r="E16" s="86">
        <v>0</v>
      </c>
      <c r="F16" s="87">
        <v>9.3602633686271003E-2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0.13127413127413101</v>
      </c>
      <c r="P16" s="87">
        <v>1.0540788267644E-2</v>
      </c>
      <c r="Q16" s="87">
        <v>0</v>
      </c>
      <c r="R16" s="87">
        <v>0</v>
      </c>
      <c r="S16" s="87">
        <v>0</v>
      </c>
      <c r="T16" s="87">
        <v>0</v>
      </c>
      <c r="U16" s="87">
        <v>0</v>
      </c>
      <c r="V16" s="87">
        <v>0</v>
      </c>
      <c r="W16" s="87">
        <v>0</v>
      </c>
      <c r="X16" s="87">
        <v>0</v>
      </c>
      <c r="Y16" s="87">
        <v>0</v>
      </c>
      <c r="Z16" s="87">
        <v>9.6887707225524006E-2</v>
      </c>
      <c r="AA16" s="87">
        <v>0.118587688361654</v>
      </c>
      <c r="AB16" s="87">
        <v>0</v>
      </c>
      <c r="AC16" s="165">
        <v>0</v>
      </c>
    </row>
    <row r="17" spans="1:29" x14ac:dyDescent="0.25">
      <c r="A17" s="172">
        <f>AVERAGE(E17:AD17)</f>
        <v>0.39359133288759901</v>
      </c>
      <c r="B17" s="144">
        <v>15</v>
      </c>
      <c r="C17" s="67">
        <v>6</v>
      </c>
      <c r="D17" s="89">
        <v>0</v>
      </c>
      <c r="E17" s="90">
        <v>0</v>
      </c>
      <c r="F17" s="91">
        <v>0.40253628108887801</v>
      </c>
      <c r="G17" s="91">
        <v>0</v>
      </c>
      <c r="H17" s="91">
        <v>0.15686907143318099</v>
      </c>
      <c r="I17" s="91">
        <v>0.14995241763719599</v>
      </c>
      <c r="J17" s="91">
        <v>0.34989404285377901</v>
      </c>
      <c r="K17" s="91">
        <v>0.275845884712207</v>
      </c>
      <c r="L17" s="91">
        <v>0.22702682810142399</v>
      </c>
      <c r="M17" s="91">
        <v>0.33164333737462798</v>
      </c>
      <c r="N17" s="91">
        <v>0.48795575967757099</v>
      </c>
      <c r="O17" s="91">
        <v>0.64069264069264098</v>
      </c>
      <c r="P17" s="91">
        <v>0.65184845707302197</v>
      </c>
      <c r="Q17" s="91">
        <v>0.74546932141405897</v>
      </c>
      <c r="R17" s="91">
        <v>0.80498778763337198</v>
      </c>
      <c r="S17" s="91">
        <v>0.196256157635468</v>
      </c>
      <c r="T17" s="91">
        <v>0.12715650030807099</v>
      </c>
      <c r="U17" s="91">
        <v>0.16349562751122701</v>
      </c>
      <c r="V17" s="91">
        <v>0.35373948960023599</v>
      </c>
      <c r="W17" s="91">
        <v>0.194809986471529</v>
      </c>
      <c r="X17" s="91">
        <v>0.48921039725355597</v>
      </c>
      <c r="Y17" s="91">
        <v>0.28669375317419998</v>
      </c>
      <c r="Z17" s="91">
        <v>0.80907882389740404</v>
      </c>
      <c r="AA17" s="91">
        <v>0.88702308432189803</v>
      </c>
      <c r="AB17" s="91">
        <v>0.49550778116476801</v>
      </c>
      <c r="AC17" s="91">
        <v>0.61208989115965895</v>
      </c>
    </row>
    <row r="18" spans="1:29" x14ac:dyDescent="0.25">
      <c r="A18" s="173">
        <f>AVERAGE(E18:AD18)</f>
        <v>0.29819686903665277</v>
      </c>
      <c r="B18" s="142">
        <v>16</v>
      </c>
      <c r="C18" s="64">
        <v>6</v>
      </c>
      <c r="D18" s="85">
        <v>1</v>
      </c>
      <c r="E18" s="86">
        <v>0</v>
      </c>
      <c r="F18" s="87">
        <v>0.27578778782528901</v>
      </c>
      <c r="G18" s="87">
        <v>0</v>
      </c>
      <c r="H18" s="87">
        <v>0.201651932632122</v>
      </c>
      <c r="I18" s="87">
        <v>0.20043503874563801</v>
      </c>
      <c r="J18" s="87">
        <v>0.25222510007063798</v>
      </c>
      <c r="K18" s="87">
        <v>0.19115074454921699</v>
      </c>
      <c r="L18" s="87">
        <v>0.199425900710264</v>
      </c>
      <c r="M18" s="87">
        <v>0.21254270913699999</v>
      </c>
      <c r="N18" s="87">
        <v>0.39197675508482499</v>
      </c>
      <c r="O18" s="87">
        <v>0.45372645372645398</v>
      </c>
      <c r="P18" s="87">
        <v>0.42606171707913199</v>
      </c>
      <c r="Q18" s="87">
        <v>0.55737505079236105</v>
      </c>
      <c r="R18" s="87">
        <v>0.623602005399152</v>
      </c>
      <c r="S18" s="87">
        <v>0.15118930330753</v>
      </c>
      <c r="T18" s="87">
        <v>0.13123844731977799</v>
      </c>
      <c r="U18" s="87">
        <v>0.13572441503190699</v>
      </c>
      <c r="V18" s="87">
        <v>0.24305453115011999</v>
      </c>
      <c r="W18" s="87">
        <v>0.10503013159513</v>
      </c>
      <c r="X18" s="87">
        <v>0.36807258460029402</v>
      </c>
      <c r="Y18" s="87">
        <v>0.256221432199086</v>
      </c>
      <c r="Z18" s="87">
        <v>0.59254770096965903</v>
      </c>
      <c r="AA18" s="87">
        <v>0.60848829753125999</v>
      </c>
      <c r="AB18" s="87">
        <v>0.384245146799294</v>
      </c>
      <c r="AC18" s="165">
        <v>0.49314853966016797</v>
      </c>
    </row>
    <row r="19" spans="1:29" x14ac:dyDescent="0.25">
      <c r="A19" s="172">
        <f>AVERAGE(E19:AD19)</f>
        <v>0.13693290377257253</v>
      </c>
      <c r="B19" s="144">
        <v>17</v>
      </c>
      <c r="C19" s="67">
        <v>6</v>
      </c>
      <c r="D19" s="89">
        <v>2</v>
      </c>
      <c r="E19" s="90">
        <v>0</v>
      </c>
      <c r="F19" s="91">
        <v>0.11911529870142</v>
      </c>
      <c r="G19" s="91">
        <v>0</v>
      </c>
      <c r="H19" s="91">
        <v>0.16106343163192899</v>
      </c>
      <c r="I19" s="91">
        <v>0.14329088684461</v>
      </c>
      <c r="J19" s="91">
        <v>6.5363786202025001E-2</v>
      </c>
      <c r="K19" s="91">
        <v>4.5931646541792999E-2</v>
      </c>
      <c r="L19" s="91">
        <v>0.34166267986604298</v>
      </c>
      <c r="M19" s="91">
        <v>0.205510856387083</v>
      </c>
      <c r="N19" s="91">
        <v>0.168431905520667</v>
      </c>
      <c r="O19" s="91">
        <v>0.240669240669241</v>
      </c>
      <c r="P19" s="91">
        <v>0.190039718912313</v>
      </c>
      <c r="Q19" s="91">
        <v>0.19561154002438</v>
      </c>
      <c r="R19" s="91">
        <v>0.25804516433131902</v>
      </c>
      <c r="S19" s="91">
        <v>8.2533427163968998E-2</v>
      </c>
      <c r="T19" s="91">
        <v>0.15850277264325299</v>
      </c>
      <c r="U19" s="91">
        <v>9.2176790356889998E-2</v>
      </c>
      <c r="V19" s="91">
        <v>0.191473668682697</v>
      </c>
      <c r="W19" s="91">
        <v>7.1024474234411994E-2</v>
      </c>
      <c r="X19" s="91">
        <v>4.7572339382050001E-2</v>
      </c>
      <c r="Y19" s="91">
        <v>6.0690705942102997E-2</v>
      </c>
      <c r="Z19" s="91">
        <v>0.262120738192055</v>
      </c>
      <c r="AA19" s="91">
        <v>0.17321256813081101</v>
      </c>
      <c r="AB19" s="91">
        <v>5.3906626022781998E-2</v>
      </c>
      <c r="AC19" s="91">
        <v>9.5372327930468001E-2</v>
      </c>
    </row>
    <row r="20" spans="1:29" x14ac:dyDescent="0.25">
      <c r="A20" s="173">
        <f>AVERAGE(E20:AD20)</f>
        <v>0.32985379979125917</v>
      </c>
      <c r="B20" s="142">
        <v>18</v>
      </c>
      <c r="C20" s="64">
        <v>6</v>
      </c>
      <c r="D20" s="85">
        <v>3</v>
      </c>
      <c r="E20" s="86">
        <v>0</v>
      </c>
      <c r="F20" s="87">
        <v>0.29812073559644298</v>
      </c>
      <c r="G20" s="87">
        <v>0</v>
      </c>
      <c r="H20" s="87">
        <v>0.22249467638897799</v>
      </c>
      <c r="I20" s="87">
        <v>0.211718856210631</v>
      </c>
      <c r="J20" s="87">
        <v>0.31156110195432102</v>
      </c>
      <c r="K20" s="87">
        <v>0.23049025045867599</v>
      </c>
      <c r="L20" s="87">
        <v>0.19688661539027699</v>
      </c>
      <c r="M20" s="87">
        <v>0.24075829383886299</v>
      </c>
      <c r="N20" s="87">
        <v>0.44690224013496999</v>
      </c>
      <c r="O20" s="87">
        <v>0.51503451503451503</v>
      </c>
      <c r="P20" s="87">
        <v>0.52413687748243198</v>
      </c>
      <c r="Q20" s="87">
        <v>0.58171475010158502</v>
      </c>
      <c r="R20" s="87">
        <v>0.67592235505849096</v>
      </c>
      <c r="S20" s="87">
        <v>0.15853624208304001</v>
      </c>
      <c r="T20" s="87">
        <v>0.15457486136783699</v>
      </c>
      <c r="U20" s="87">
        <v>0.14446939257858701</v>
      </c>
      <c r="V20" s="87">
        <v>0.23287603874711099</v>
      </c>
      <c r="W20" s="87">
        <v>0.114192596236625</v>
      </c>
      <c r="X20" s="87">
        <v>0.38180480627758701</v>
      </c>
      <c r="Y20" s="87">
        <v>0.26968004062976098</v>
      </c>
      <c r="Z20" s="87">
        <v>0.70335470753831697</v>
      </c>
      <c r="AA20" s="87">
        <v>0.70475312600192397</v>
      </c>
      <c r="AB20" s="87">
        <v>0.39202631156746298</v>
      </c>
      <c r="AC20" s="165">
        <v>0.53433560410304604</v>
      </c>
    </row>
    <row r="21" spans="1:29" x14ac:dyDescent="0.25">
      <c r="A21" s="172">
        <f>AVERAGE(E21:AD21)</f>
        <v>9.9055416881136657E-2</v>
      </c>
      <c r="B21" s="144">
        <v>19</v>
      </c>
      <c r="C21" s="67">
        <v>6</v>
      </c>
      <c r="D21" s="89">
        <v>4</v>
      </c>
      <c r="E21" s="90">
        <v>0</v>
      </c>
      <c r="F21" s="91">
        <v>6.7045672727954003E-2</v>
      </c>
      <c r="G21" s="91">
        <v>0</v>
      </c>
      <c r="H21" s="91">
        <v>6.9819965154545999E-2</v>
      </c>
      <c r="I21" s="91">
        <v>0.116327547922237</v>
      </c>
      <c r="J21" s="91">
        <v>3.6496350364964E-2</v>
      </c>
      <c r="K21" s="91">
        <v>2.6688569356146E-2</v>
      </c>
      <c r="L21" s="91">
        <v>0.10734920693335299</v>
      </c>
      <c r="M21" s="91">
        <v>6.6438884602667003E-2</v>
      </c>
      <c r="N21" s="91">
        <v>0.122223263661074</v>
      </c>
      <c r="O21" s="91">
        <v>0.20007020007019999</v>
      </c>
      <c r="P21" s="91">
        <v>0.22578673999388901</v>
      </c>
      <c r="Q21" s="91">
        <v>0.23075985371800101</v>
      </c>
      <c r="R21" s="91">
        <v>0.27449972147233997</v>
      </c>
      <c r="S21" s="91">
        <v>1.9197748064743E-2</v>
      </c>
      <c r="T21" s="91">
        <v>6.1537276648182003E-2</v>
      </c>
      <c r="U21" s="91">
        <v>6.2632947293784005E-2</v>
      </c>
      <c r="V21" s="91">
        <v>0.146432610512858</v>
      </c>
      <c r="W21" s="91">
        <v>3.5604476694134003E-2</v>
      </c>
      <c r="X21" s="91">
        <v>6.0568906326630999E-2</v>
      </c>
      <c r="Y21" s="91">
        <v>7.6180802437785994E-2</v>
      </c>
      <c r="Z21" s="91">
        <v>0.139036596809509</v>
      </c>
      <c r="AA21" s="91">
        <v>0.13662231484450099</v>
      </c>
      <c r="AB21" s="91">
        <v>6.6180009626183006E-2</v>
      </c>
      <c r="AC21" s="91">
        <v>0.12888575679273401</v>
      </c>
    </row>
    <row r="22" spans="1:29" ht="15.75" customHeight="1" x14ac:dyDescent="0.25">
      <c r="A22" s="173">
        <f>AVERAGE(E22:AD22)</f>
        <v>0.44937841437429121</v>
      </c>
      <c r="B22" s="142">
        <v>20</v>
      </c>
      <c r="C22" s="64">
        <v>7</v>
      </c>
      <c r="D22" s="85">
        <v>0</v>
      </c>
      <c r="E22" s="86">
        <v>0</v>
      </c>
      <c r="F22" s="87">
        <v>0.76247652675598598</v>
      </c>
      <c r="G22" s="87">
        <v>0</v>
      </c>
      <c r="H22" s="87">
        <v>0.22552752145576599</v>
      </c>
      <c r="I22" s="87">
        <v>0.13594960801196401</v>
      </c>
      <c r="J22" s="87">
        <v>2.0485048269367E-2</v>
      </c>
      <c r="K22" s="87">
        <v>2.3531168664932E-2</v>
      </c>
      <c r="L22" s="87">
        <v>0.74754351746218695</v>
      </c>
      <c r="M22" s="87">
        <v>0.566626253719828</v>
      </c>
      <c r="N22" s="87">
        <v>7.0859499484487998E-2</v>
      </c>
      <c r="O22" s="87">
        <v>5.7564057564057997E-2</v>
      </c>
      <c r="P22" s="87">
        <v>0</v>
      </c>
      <c r="Q22" s="87">
        <v>0.75895977245022295</v>
      </c>
      <c r="R22" s="87">
        <v>0.79898873034237505</v>
      </c>
      <c r="S22" s="87">
        <v>1.4639831104855701</v>
      </c>
      <c r="T22" s="87">
        <v>0</v>
      </c>
      <c r="U22" s="87">
        <v>0</v>
      </c>
      <c r="V22" s="87">
        <v>0.41358115749618901</v>
      </c>
      <c r="W22" s="87">
        <v>0.60238593038986599</v>
      </c>
      <c r="X22" s="87">
        <v>0</v>
      </c>
      <c r="Y22" s="87">
        <v>0</v>
      </c>
      <c r="Z22" s="87">
        <v>1.66980763215515</v>
      </c>
      <c r="AA22" s="87">
        <v>1.6968178903494699</v>
      </c>
      <c r="AB22" s="87">
        <v>0.72003850473287301</v>
      </c>
      <c r="AC22" s="165">
        <v>0.49933442956698798</v>
      </c>
    </row>
    <row r="23" spans="1:29" ht="15.75" customHeight="1" x14ac:dyDescent="0.25">
      <c r="A23" s="172">
        <f>AVERAGE(E23:AD23)</f>
        <v>0.29429787928663398</v>
      </c>
      <c r="B23" s="144">
        <v>21</v>
      </c>
      <c r="C23" s="67">
        <v>7</v>
      </c>
      <c r="D23" s="89">
        <v>1</v>
      </c>
      <c r="E23" s="90">
        <v>0</v>
      </c>
      <c r="F23" s="91">
        <v>0.73275389737802099</v>
      </c>
      <c r="G23" s="91">
        <v>0</v>
      </c>
      <c r="H23" s="91">
        <v>5.7365941795185997E-2</v>
      </c>
      <c r="I23" s="91">
        <v>2.9455748402591998E-2</v>
      </c>
      <c r="J23" s="91">
        <v>1.0171886037202999E-2</v>
      </c>
      <c r="K23" s="91">
        <v>0</v>
      </c>
      <c r="L23" s="91">
        <v>0.50572259227909999</v>
      </c>
      <c r="M23" s="91">
        <v>0.50274440648076701</v>
      </c>
      <c r="N23" s="91">
        <v>0</v>
      </c>
      <c r="O23" s="91">
        <v>0</v>
      </c>
      <c r="P23" s="91">
        <v>0</v>
      </c>
      <c r="Q23" s="91">
        <v>0.21121495327102799</v>
      </c>
      <c r="R23" s="91">
        <v>0.52157518104297895</v>
      </c>
      <c r="S23" s="91">
        <v>1.05900070372977</v>
      </c>
      <c r="T23" s="91">
        <v>0</v>
      </c>
      <c r="U23" s="91">
        <v>0</v>
      </c>
      <c r="V23" s="91">
        <v>0.229729065250529</v>
      </c>
      <c r="W23" s="91">
        <v>0.23631779608904199</v>
      </c>
      <c r="X23" s="91">
        <v>0</v>
      </c>
      <c r="Y23" s="91">
        <v>0</v>
      </c>
      <c r="Z23" s="91">
        <v>1.6014623084141399</v>
      </c>
      <c r="AA23" s="91">
        <v>1.1278454632895201</v>
      </c>
      <c r="AB23" s="91">
        <v>0.24683138135729199</v>
      </c>
      <c r="AC23" s="91">
        <v>0.28525565734868102</v>
      </c>
    </row>
    <row r="24" spans="1:29" ht="15.75" customHeight="1" x14ac:dyDescent="0.25">
      <c r="A24" s="173">
        <f>AVERAGE(E24:AD24)</f>
        <v>7.1050979902681957E-2</v>
      </c>
      <c r="B24" s="142">
        <v>22</v>
      </c>
      <c r="C24" s="64">
        <v>7</v>
      </c>
      <c r="D24" s="85">
        <v>2</v>
      </c>
      <c r="E24" s="86">
        <v>0</v>
      </c>
      <c r="F24" s="87">
        <v>0.22082878697767599</v>
      </c>
      <c r="G24" s="87">
        <v>0</v>
      </c>
      <c r="H24" s="87">
        <v>2.0520100664645002E-2</v>
      </c>
      <c r="I24" s="87">
        <v>0</v>
      </c>
      <c r="J24" s="87">
        <v>4.7092064986999999E-4</v>
      </c>
      <c r="K24" s="87">
        <v>0</v>
      </c>
      <c r="L24" s="87">
        <v>9.3695948183858999E-2</v>
      </c>
      <c r="M24" s="87">
        <v>0.118196847790147</v>
      </c>
      <c r="N24" s="87">
        <v>0</v>
      </c>
      <c r="O24" s="87">
        <v>0</v>
      </c>
      <c r="P24" s="87">
        <v>0</v>
      </c>
      <c r="Q24" s="87">
        <v>1.6416091019911001E-2</v>
      </c>
      <c r="R24" s="87">
        <v>0.14749110854008701</v>
      </c>
      <c r="S24" s="87">
        <v>0.28236453201970402</v>
      </c>
      <c r="T24" s="87">
        <v>0</v>
      </c>
      <c r="U24" s="87">
        <v>0</v>
      </c>
      <c r="V24" s="87">
        <v>3.8894625559324998E-2</v>
      </c>
      <c r="W24" s="87">
        <v>4.7103677284467002E-2</v>
      </c>
      <c r="X24" s="87">
        <v>0</v>
      </c>
      <c r="Y24" s="87">
        <v>0</v>
      </c>
      <c r="Z24" s="87">
        <v>0.40025805442602402</v>
      </c>
      <c r="AA24" s="87">
        <v>0.29701025969862099</v>
      </c>
      <c r="AB24" s="87">
        <v>2.9520295202952001E-2</v>
      </c>
      <c r="AC24" s="165">
        <v>6.3503249549760998E-2</v>
      </c>
    </row>
    <row r="25" spans="1:29" ht="15.75" customHeight="1" x14ac:dyDescent="0.25">
      <c r="A25" s="172">
        <f>AVERAGE(E25:AD25)</f>
        <v>0.12009308997875764</v>
      </c>
      <c r="B25" s="144">
        <v>23</v>
      </c>
      <c r="C25" s="67">
        <v>7</v>
      </c>
      <c r="D25" s="89">
        <v>3</v>
      </c>
      <c r="E25" s="90">
        <v>0</v>
      </c>
      <c r="F25" s="91">
        <v>0.23416580422495001</v>
      </c>
      <c r="G25" s="91">
        <v>0</v>
      </c>
      <c r="H25" s="91">
        <v>6.2205588178357002E-2</v>
      </c>
      <c r="I25" s="91">
        <v>3.2945121674898999E-2</v>
      </c>
      <c r="J25" s="91">
        <v>6.3574287732499999E-4</v>
      </c>
      <c r="K25" s="91">
        <v>6.5494730554249998E-3</v>
      </c>
      <c r="L25" s="91">
        <v>0.152688330327899</v>
      </c>
      <c r="M25" s="91">
        <v>0.13682354237848601</v>
      </c>
      <c r="N25" s="91">
        <v>1.5746555440997002E-2</v>
      </c>
      <c r="O25" s="91">
        <v>0</v>
      </c>
      <c r="P25" s="91">
        <v>0</v>
      </c>
      <c r="Q25" s="91">
        <v>0.17907354733847999</v>
      </c>
      <c r="R25" s="91">
        <v>0.23229206838925301</v>
      </c>
      <c r="S25" s="91">
        <v>0.445404644616467</v>
      </c>
      <c r="T25" s="91">
        <v>0</v>
      </c>
      <c r="U25" s="91">
        <v>0</v>
      </c>
      <c r="V25" s="91">
        <v>0.100998180655947</v>
      </c>
      <c r="W25" s="91">
        <v>0.15268724634116301</v>
      </c>
      <c r="X25" s="91">
        <v>0</v>
      </c>
      <c r="Y25" s="91">
        <v>0</v>
      </c>
      <c r="Z25" s="91">
        <v>0.48189709102283401</v>
      </c>
      <c r="AA25" s="91">
        <v>0.45916159025328601</v>
      </c>
      <c r="AB25" s="91">
        <v>0.18987646398203101</v>
      </c>
      <c r="AC25" s="91">
        <v>0.119176258711142</v>
      </c>
    </row>
    <row r="26" spans="1:29" ht="15.75" customHeight="1" x14ac:dyDescent="0.25">
      <c r="A26" s="173">
        <f>AVERAGE(E26:AD26)</f>
        <v>0.18200265451262862</v>
      </c>
      <c r="B26" s="142">
        <v>24</v>
      </c>
      <c r="C26" s="64">
        <v>8</v>
      </c>
      <c r="D26" s="85">
        <v>0</v>
      </c>
      <c r="E26" s="86">
        <v>0</v>
      </c>
      <c r="F26" s="87">
        <v>0.18070066169962701</v>
      </c>
      <c r="G26" s="87">
        <v>0</v>
      </c>
      <c r="H26" s="87">
        <v>1.9358585532679999E-3</v>
      </c>
      <c r="I26" s="87">
        <v>3.8065890243350001E-3</v>
      </c>
      <c r="J26" s="87">
        <v>4.9470214268896001E-2</v>
      </c>
      <c r="K26" s="87">
        <v>3.7398131160131999E-2</v>
      </c>
      <c r="L26" s="87">
        <v>0.13314687373495701</v>
      </c>
      <c r="M26" s="87">
        <v>1.9640692163561999E-2</v>
      </c>
      <c r="N26" s="87">
        <v>3.0837004405286E-2</v>
      </c>
      <c r="O26" s="87">
        <v>0.43488943488943499</v>
      </c>
      <c r="P26" s="87">
        <v>0.18362358692331199</v>
      </c>
      <c r="Q26" s="87">
        <v>0.46383583908980103</v>
      </c>
      <c r="R26" s="87">
        <v>0.60324806101898298</v>
      </c>
      <c r="S26" s="87">
        <v>0.196453201970443</v>
      </c>
      <c r="T26" s="87">
        <v>0.54621072088724598</v>
      </c>
      <c r="U26" s="87">
        <v>0.278775703143465</v>
      </c>
      <c r="V26" s="87">
        <v>3.0978020356984999E-2</v>
      </c>
      <c r="W26" s="87">
        <v>2.6134546796212001E-2</v>
      </c>
      <c r="X26" s="87">
        <v>0.125306522805297</v>
      </c>
      <c r="Y26" s="87">
        <v>6.9070594210259004E-2</v>
      </c>
      <c r="Z26" s="87">
        <v>0.350875821082265</v>
      </c>
      <c r="AA26" s="87">
        <v>0.42822218659826899</v>
      </c>
      <c r="AB26" s="87">
        <v>0.15137173110861499</v>
      </c>
      <c r="AC26" s="165">
        <v>0.20413436692506501</v>
      </c>
    </row>
    <row r="27" spans="1:29" ht="15.75" customHeight="1" x14ac:dyDescent="0.25">
      <c r="A27" s="172">
        <f>AVERAGE(E27:AD27)</f>
        <v>0.55447019715147172</v>
      </c>
      <c r="B27" s="144">
        <v>25</v>
      </c>
      <c r="C27" s="67">
        <v>9</v>
      </c>
      <c r="D27" s="89">
        <v>0</v>
      </c>
      <c r="E27" s="90">
        <v>2.2988505747126999E-2</v>
      </c>
      <c r="F27" s="91">
        <v>0.67735001709273601</v>
      </c>
      <c r="G27" s="91">
        <v>0</v>
      </c>
      <c r="H27" s="91">
        <v>7.8273214170484995E-2</v>
      </c>
      <c r="I27" s="91">
        <v>7.1509493814293001E-2</v>
      </c>
      <c r="J27" s="91">
        <v>0.30449729220626298</v>
      </c>
      <c r="K27" s="91">
        <v>0.34556470538038098</v>
      </c>
      <c r="L27" s="91">
        <v>0.957273764398484</v>
      </c>
      <c r="M27" s="91">
        <v>0.62691502259451104</v>
      </c>
      <c r="N27" s="91">
        <v>0.27500234323741701</v>
      </c>
      <c r="O27" s="91">
        <v>0.87469287469287504</v>
      </c>
      <c r="P27" s="91">
        <v>0.42758936755270399</v>
      </c>
      <c r="Q27" s="91">
        <v>1.1327915481511599</v>
      </c>
      <c r="R27" s="91">
        <v>1.2037108454385701</v>
      </c>
      <c r="S27" s="91">
        <v>0.66646023926812104</v>
      </c>
      <c r="T27" s="91">
        <v>0.59180529882932797</v>
      </c>
      <c r="U27" s="91">
        <v>0.65002363507445104</v>
      </c>
      <c r="V27" s="91">
        <v>0.26749274720951999</v>
      </c>
      <c r="W27" s="91">
        <v>0.51887836674455801</v>
      </c>
      <c r="X27" s="91">
        <v>0.479646885728298</v>
      </c>
      <c r="Y27" s="91">
        <v>0.144997460639919</v>
      </c>
      <c r="Z27" s="91">
        <v>1.0680325304973399</v>
      </c>
      <c r="AA27" s="91">
        <v>1.32009458159667</v>
      </c>
      <c r="AB27" s="91">
        <v>0.41761591528958802</v>
      </c>
      <c r="AC27" s="91">
        <v>0.73854827343199403</v>
      </c>
    </row>
    <row r="28" spans="1:29" ht="15.75" customHeight="1" x14ac:dyDescent="0.25">
      <c r="A28" s="173">
        <f>AVERAGE(E28:AD28)</f>
        <v>1.3771528712724606</v>
      </c>
      <c r="B28" s="142">
        <v>26</v>
      </c>
      <c r="C28" s="64">
        <v>9</v>
      </c>
      <c r="D28" s="85">
        <v>1</v>
      </c>
      <c r="E28" s="86">
        <v>0</v>
      </c>
      <c r="F28" s="87">
        <v>1.5401726132218201</v>
      </c>
      <c r="G28" s="87">
        <v>0</v>
      </c>
      <c r="H28" s="87">
        <v>0.39110795637865398</v>
      </c>
      <c r="I28" s="87">
        <v>0.21729279013912201</v>
      </c>
      <c r="J28" s="87">
        <v>0.81815399105250797</v>
      </c>
      <c r="K28" s="87">
        <v>0.78747279941972104</v>
      </c>
      <c r="L28" s="87">
        <v>1.9121554484230701</v>
      </c>
      <c r="M28" s="87">
        <v>1.5224291854954299</v>
      </c>
      <c r="N28" s="87">
        <v>1.0841690880120001</v>
      </c>
      <c r="O28" s="87">
        <v>1.77266877266877</v>
      </c>
      <c r="P28" s="87">
        <v>1.0965475099297299</v>
      </c>
      <c r="Q28" s="87">
        <v>1.9992685900040601</v>
      </c>
      <c r="R28" s="87">
        <v>2.3905814800531302</v>
      </c>
      <c r="S28" s="87">
        <v>1.2442786769880401</v>
      </c>
      <c r="T28" s="87">
        <v>1.72566235366605</v>
      </c>
      <c r="U28" s="87">
        <v>1.6438194280312</v>
      </c>
      <c r="V28" s="87">
        <v>1.3609676943502</v>
      </c>
      <c r="W28" s="87">
        <v>1.6866929037018801</v>
      </c>
      <c r="X28" s="87">
        <v>0.67459538989700796</v>
      </c>
      <c r="Y28" s="87">
        <v>0.51472828847130503</v>
      </c>
      <c r="Z28" s="87">
        <v>3.35994682514858</v>
      </c>
      <c r="AA28" s="87">
        <v>3.7857486373837799</v>
      </c>
      <c r="AB28" s="87">
        <v>1.0541472806032399</v>
      </c>
      <c r="AC28" s="165">
        <v>1.8462140787722201</v>
      </c>
    </row>
    <row r="29" spans="1:29" ht="15.75" customHeight="1" x14ac:dyDescent="0.25">
      <c r="A29" s="172">
        <f>AVERAGE(E29:AD29)</f>
        <v>1.2002103906938222</v>
      </c>
      <c r="B29" s="144">
        <v>27</v>
      </c>
      <c r="C29" s="67">
        <v>9</v>
      </c>
      <c r="D29" s="89">
        <v>2</v>
      </c>
      <c r="E29" s="90">
        <v>0</v>
      </c>
      <c r="F29" s="91">
        <v>1.35716794432919</v>
      </c>
      <c r="G29" s="91">
        <v>0</v>
      </c>
      <c r="H29" s="91">
        <v>0.37600825966316098</v>
      </c>
      <c r="I29" s="91">
        <v>0.197489463905379</v>
      </c>
      <c r="J29" s="91">
        <v>0.68792088533082196</v>
      </c>
      <c r="K29" s="91">
        <v>0.65825404275291199</v>
      </c>
      <c r="L29" s="91">
        <v>1.7069149523424001</v>
      </c>
      <c r="M29" s="91">
        <v>1.3607186156728801</v>
      </c>
      <c r="N29" s="91">
        <v>0.87112194207517102</v>
      </c>
      <c r="O29" s="91">
        <v>1.5374985374985399</v>
      </c>
      <c r="P29" s="91">
        <v>0.82004277421326</v>
      </c>
      <c r="Q29" s="91">
        <v>1.8737911418122699</v>
      </c>
      <c r="R29" s="91">
        <v>2.2533316193169601</v>
      </c>
      <c r="S29" s="91">
        <v>1.1047712878254801</v>
      </c>
      <c r="T29" s="91">
        <v>1.59919901417129</v>
      </c>
      <c r="U29" s="91">
        <v>1.4316946348381001</v>
      </c>
      <c r="V29" s="91">
        <v>1.1581354182032699</v>
      </c>
      <c r="W29" s="91">
        <v>1.42067396384209</v>
      </c>
      <c r="X29" s="91">
        <v>0.59073075036782696</v>
      </c>
      <c r="Y29" s="91">
        <v>0.44616556627729798</v>
      </c>
      <c r="Z29" s="91">
        <v>2.8923600250234598</v>
      </c>
      <c r="AA29" s="91">
        <v>3.2470343058672602</v>
      </c>
      <c r="AB29" s="91">
        <v>0.89242740253489505</v>
      </c>
      <c r="AC29" s="91">
        <v>1.5218072194816401</v>
      </c>
    </row>
    <row r="30" spans="1:29" ht="15.75" customHeight="1" x14ac:dyDescent="0.25">
      <c r="A30" s="173">
        <f>AVERAGE(E30:AD30)</f>
        <v>0.55343540555014603</v>
      </c>
      <c r="B30" s="142">
        <v>28</v>
      </c>
      <c r="C30" s="64">
        <v>9</v>
      </c>
      <c r="D30" s="85">
        <v>3</v>
      </c>
      <c r="E30" s="86">
        <v>0</v>
      </c>
      <c r="F30" s="87">
        <v>0.70869294421211804</v>
      </c>
      <c r="G30" s="87">
        <v>0</v>
      </c>
      <c r="H30" s="87">
        <v>4.8460992450152E-2</v>
      </c>
      <c r="I30" s="87">
        <v>7.1962659174333005E-2</v>
      </c>
      <c r="J30" s="87">
        <v>0.32088533082175702</v>
      </c>
      <c r="K30" s="87">
        <v>0.35853564876050698</v>
      </c>
      <c r="L30" s="87">
        <v>0.90174069848746896</v>
      </c>
      <c r="M30" s="87">
        <v>0.61836217348175904</v>
      </c>
      <c r="N30" s="87">
        <v>0.27593963820414302</v>
      </c>
      <c r="O30" s="87">
        <v>0.87586287586287603</v>
      </c>
      <c r="P30" s="87">
        <v>0.36953864955698101</v>
      </c>
      <c r="Q30" s="87">
        <v>1.14087769199512</v>
      </c>
      <c r="R30" s="87">
        <v>1.2034537429832499</v>
      </c>
      <c r="S30" s="87">
        <v>0.69272343420126703</v>
      </c>
      <c r="T30" s="87">
        <v>0.55737831176832997</v>
      </c>
      <c r="U30" s="87">
        <v>0.66503190735050799</v>
      </c>
      <c r="V30" s="87">
        <v>0.27398338004622103</v>
      </c>
      <c r="W30" s="87">
        <v>0.49157545197392699</v>
      </c>
      <c r="X30" s="87">
        <v>0.404610102991663</v>
      </c>
      <c r="Y30" s="87">
        <v>0.109954291518537</v>
      </c>
      <c r="Z30" s="87">
        <v>1.14267281826713</v>
      </c>
      <c r="AA30" s="87">
        <v>1.4063401731324101</v>
      </c>
      <c r="AB30" s="87">
        <v>0.45162842932777197</v>
      </c>
      <c r="AC30" s="165">
        <v>0.74567379218541996</v>
      </c>
    </row>
    <row r="31" spans="1:29" ht="15.75" customHeight="1" x14ac:dyDescent="0.25">
      <c r="A31" s="172">
        <f>AVERAGE(E31:AD31)</f>
        <v>0.53908579157356162</v>
      </c>
      <c r="B31" s="144">
        <v>29</v>
      </c>
      <c r="C31" s="67">
        <v>9</v>
      </c>
      <c r="D31" s="89">
        <v>4</v>
      </c>
      <c r="E31" s="90">
        <v>2.0960108181204001E-2</v>
      </c>
      <c r="F31" s="91">
        <v>0.66823701303262595</v>
      </c>
      <c r="G31" s="91">
        <v>0</v>
      </c>
      <c r="H31" s="91">
        <v>5.7624056268954997E-2</v>
      </c>
      <c r="I31" s="91">
        <v>7.8171024606878997E-2</v>
      </c>
      <c r="J31" s="91">
        <v>0.308311749470214</v>
      </c>
      <c r="K31" s="91">
        <v>0.32751632034816702</v>
      </c>
      <c r="L31" s="91">
        <v>0.91649799433261003</v>
      </c>
      <c r="M31" s="91">
        <v>0.59475366471949698</v>
      </c>
      <c r="N31" s="91">
        <v>0.27659574468085102</v>
      </c>
      <c r="O31" s="91">
        <v>0.84766584766584796</v>
      </c>
      <c r="P31" s="91">
        <v>0.35915062633669398</v>
      </c>
      <c r="Q31" s="91">
        <v>1.0980089394555099</v>
      </c>
      <c r="R31" s="91">
        <v>1.19432660581909</v>
      </c>
      <c r="S31" s="91">
        <v>0.67023223082336403</v>
      </c>
      <c r="T31" s="91">
        <v>0.55699322242760296</v>
      </c>
      <c r="U31" s="91">
        <v>0.63306546915622797</v>
      </c>
      <c r="V31" s="91">
        <v>0.27049220632345</v>
      </c>
      <c r="W31" s="91">
        <v>0.48776288279424401</v>
      </c>
      <c r="X31" s="91">
        <v>0.41907797940166702</v>
      </c>
      <c r="Y31" s="91">
        <v>0.131538852209243</v>
      </c>
      <c r="Z31" s="91">
        <v>1.05548170159525</v>
      </c>
      <c r="AA31" s="91">
        <v>1.3225793523565199</v>
      </c>
      <c r="AB31" s="91">
        <v>0.41512915129151301</v>
      </c>
      <c r="AC31" s="91">
        <v>0.76697204604181302</v>
      </c>
    </row>
    <row r="32" spans="1:29" ht="15.75" customHeight="1" x14ac:dyDescent="0.25">
      <c r="A32" s="173">
        <f>AVERAGE(E32:AD32)</f>
        <v>3.48414464342372E-2</v>
      </c>
      <c r="B32" s="142">
        <v>30</v>
      </c>
      <c r="C32" s="64">
        <v>10</v>
      </c>
      <c r="D32" s="85">
        <v>0</v>
      </c>
      <c r="E32" s="86">
        <v>0</v>
      </c>
      <c r="F32" s="87">
        <v>5.9655991121142997E-2</v>
      </c>
      <c r="G32" s="87">
        <v>0</v>
      </c>
      <c r="H32" s="87">
        <v>0</v>
      </c>
      <c r="I32" s="87">
        <v>0</v>
      </c>
      <c r="J32" s="87">
        <v>4.6738874499646997E-2</v>
      </c>
      <c r="K32" s="87">
        <v>2.3125826684302998E-2</v>
      </c>
      <c r="L32" s="87">
        <v>0</v>
      </c>
      <c r="M32" s="87">
        <v>0</v>
      </c>
      <c r="N32" s="87">
        <v>1.330958852751E-2</v>
      </c>
      <c r="O32" s="87">
        <v>0</v>
      </c>
      <c r="P32" s="87">
        <v>0</v>
      </c>
      <c r="Q32" s="87">
        <v>0.113896789922796</v>
      </c>
      <c r="R32" s="87">
        <v>0.12490894288040499</v>
      </c>
      <c r="S32" s="87">
        <v>3.8339197748064997E-2</v>
      </c>
      <c r="T32" s="87">
        <v>7.162661737523E-3</v>
      </c>
      <c r="U32" s="87">
        <v>4.7683762703853001E-2</v>
      </c>
      <c r="V32" s="87">
        <v>0</v>
      </c>
      <c r="W32" s="87">
        <v>0</v>
      </c>
      <c r="X32" s="87">
        <v>1.1280039234919E-2</v>
      </c>
      <c r="Y32" s="87">
        <v>1.26968004063E-3</v>
      </c>
      <c r="Z32" s="87">
        <v>0.130512980919612</v>
      </c>
      <c r="AA32" s="87">
        <v>0.12275569092657899</v>
      </c>
      <c r="AB32" s="87">
        <v>7.3078774266003996E-2</v>
      </c>
      <c r="AC32" s="165">
        <v>5.7317359642940997E-2</v>
      </c>
    </row>
    <row r="33" spans="1:29" ht="15.75" customHeight="1" x14ac:dyDescent="0.25">
      <c r="A33" s="172">
        <f>AVERAGE(E33:AD33)</f>
        <v>6.0541988130143602E-2</v>
      </c>
      <c r="B33" s="144">
        <v>31</v>
      </c>
      <c r="C33" s="67">
        <v>10</v>
      </c>
      <c r="D33" s="89">
        <v>1</v>
      </c>
      <c r="E33" s="90">
        <v>0</v>
      </c>
      <c r="F33" s="91">
        <v>0.105277206719084</v>
      </c>
      <c r="G33" s="91">
        <v>0</v>
      </c>
      <c r="H33" s="91">
        <v>0</v>
      </c>
      <c r="I33" s="91">
        <v>0</v>
      </c>
      <c r="J33" s="91">
        <v>8.8250529785731002E-2</v>
      </c>
      <c r="K33" s="91">
        <v>2.2677817126765001E-2</v>
      </c>
      <c r="L33" s="91">
        <v>2.377359879292E-2</v>
      </c>
      <c r="M33" s="91">
        <v>4.5828281714978998E-2</v>
      </c>
      <c r="N33" s="91">
        <v>6.2611303777298996E-2</v>
      </c>
      <c r="O33" s="91">
        <v>4.6332046332045997E-2</v>
      </c>
      <c r="P33" s="91">
        <v>1.9401161014359999E-2</v>
      </c>
      <c r="Q33" s="91">
        <v>0.101828524989842</v>
      </c>
      <c r="R33" s="91">
        <v>0.16364571281655699</v>
      </c>
      <c r="S33" s="91">
        <v>3.3187895847994003E-2</v>
      </c>
      <c r="T33" s="91">
        <v>2.8881700554528999E-2</v>
      </c>
      <c r="U33" s="91">
        <v>8.8454266130938E-2</v>
      </c>
      <c r="V33" s="91">
        <v>3.2108963957318999E-2</v>
      </c>
      <c r="W33" s="91">
        <v>8.3630549747878993E-2</v>
      </c>
      <c r="X33" s="91">
        <v>5.1005394801372998E-2</v>
      </c>
      <c r="Y33" s="91">
        <v>6.1960385982732E-2</v>
      </c>
      <c r="Z33" s="91">
        <v>0.14411948701908001</v>
      </c>
      <c r="AA33" s="91">
        <v>0.166159025328631</v>
      </c>
      <c r="AB33" s="91">
        <v>6.9950264720038999E-2</v>
      </c>
      <c r="AC33" s="91">
        <v>7.4465586093493005E-2</v>
      </c>
    </row>
    <row r="34" spans="1:29" ht="15.75" customHeight="1" x14ac:dyDescent="0.25">
      <c r="A34" s="173">
        <f>AVERAGE(E34:AD34)</f>
        <v>0.30596895566073756</v>
      </c>
      <c r="B34" s="142">
        <v>32</v>
      </c>
      <c r="C34" s="64">
        <v>10</v>
      </c>
      <c r="D34" s="85">
        <v>2</v>
      </c>
      <c r="E34" s="86">
        <v>0</v>
      </c>
      <c r="F34" s="87">
        <v>0.25055141635564099</v>
      </c>
      <c r="G34" s="87">
        <v>0</v>
      </c>
      <c r="H34" s="87">
        <v>0.10447183325805</v>
      </c>
      <c r="I34" s="87">
        <v>0.16499750759052001</v>
      </c>
      <c r="J34" s="87">
        <v>0.34125264892865598</v>
      </c>
      <c r="K34" s="87">
        <v>0.26837905875325302</v>
      </c>
      <c r="L34" s="87">
        <v>0.14985463511573999</v>
      </c>
      <c r="M34" s="87">
        <v>0.18260773724236701</v>
      </c>
      <c r="N34" s="87">
        <v>0.31539975630330902</v>
      </c>
      <c r="O34" s="87">
        <v>0.35135135135135098</v>
      </c>
      <c r="P34" s="87">
        <v>0.25374274366025001</v>
      </c>
      <c r="Q34" s="87">
        <v>0.61357171881349004</v>
      </c>
      <c r="R34" s="87">
        <v>0.64699832883403996</v>
      </c>
      <c r="S34" s="87">
        <v>0.26705137227304698</v>
      </c>
      <c r="T34" s="87">
        <v>6.1537276648182003E-2</v>
      </c>
      <c r="U34" s="87">
        <v>8.5204443393997006E-2</v>
      </c>
      <c r="V34" s="87">
        <v>0.23661306977430299</v>
      </c>
      <c r="W34" s="87">
        <v>0.20710859672856999</v>
      </c>
      <c r="X34" s="87">
        <v>0.49435998038253998</v>
      </c>
      <c r="Y34" s="87">
        <v>0.40401218892839003</v>
      </c>
      <c r="Z34" s="87">
        <v>0.58957616515483302</v>
      </c>
      <c r="AA34" s="87">
        <v>0.57883135620391102</v>
      </c>
      <c r="AB34" s="87">
        <v>0.50176480025669801</v>
      </c>
      <c r="AC34" s="165">
        <v>0.57998590556730101</v>
      </c>
    </row>
    <row r="35" spans="1:29" ht="15.75" customHeight="1" x14ac:dyDescent="0.25">
      <c r="A35" s="172">
        <f>AVERAGE(E35:AD35)</f>
        <v>0.20614053295565779</v>
      </c>
      <c r="B35" s="144">
        <v>33</v>
      </c>
      <c r="C35" s="67">
        <v>10</v>
      </c>
      <c r="D35" s="89">
        <v>3</v>
      </c>
      <c r="E35" s="90">
        <v>0</v>
      </c>
      <c r="F35" s="91">
        <v>0.27565666546471201</v>
      </c>
      <c r="G35" s="91">
        <v>0</v>
      </c>
      <c r="H35" s="91">
        <v>3.0973736852289999E-3</v>
      </c>
      <c r="I35" s="91">
        <v>0</v>
      </c>
      <c r="J35" s="91">
        <v>0.219378384742171</v>
      </c>
      <c r="K35" s="91">
        <v>0.109719674019712</v>
      </c>
      <c r="L35" s="91">
        <v>3.7978876090237E-2</v>
      </c>
      <c r="M35" s="91">
        <v>5.7731731511077002E-2</v>
      </c>
      <c r="N35" s="91">
        <v>0.31333770737651101</v>
      </c>
      <c r="O35" s="91">
        <v>0.24464724464724499</v>
      </c>
      <c r="P35" s="91">
        <v>0.17018026275588199</v>
      </c>
      <c r="Q35" s="91">
        <v>0.36911824461601001</v>
      </c>
      <c r="R35" s="91">
        <v>0.489094570853152</v>
      </c>
      <c r="S35" s="91">
        <v>0.148402533427164</v>
      </c>
      <c r="T35" s="91">
        <v>0.108133086876155</v>
      </c>
      <c r="U35" s="91">
        <v>0.16142755849680901</v>
      </c>
      <c r="V35" s="91">
        <v>0.109947386536854</v>
      </c>
      <c r="W35" s="91">
        <v>7.2254335260116001E-2</v>
      </c>
      <c r="X35" s="91">
        <v>0.36880823933300599</v>
      </c>
      <c r="Y35" s="91">
        <v>0.28694768918232599</v>
      </c>
      <c r="Z35" s="91">
        <v>0.36154989052236503</v>
      </c>
      <c r="AA35" s="91">
        <v>0.50757454312279604</v>
      </c>
      <c r="AB35" s="91">
        <v>0.35977859778597798</v>
      </c>
      <c r="AC35" s="91">
        <v>0.37874872758593697</v>
      </c>
    </row>
    <row r="36" spans="1:29" ht="15.75" customHeight="1" x14ac:dyDescent="0.25">
      <c r="A36" s="173">
        <f>AVERAGE(E36:AD36)</f>
        <v>2.9941817949326918E-2</v>
      </c>
      <c r="B36" s="142">
        <v>34</v>
      </c>
      <c r="C36" s="64">
        <v>10</v>
      </c>
      <c r="D36" s="85">
        <v>4</v>
      </c>
      <c r="E36" s="86">
        <v>0</v>
      </c>
      <c r="F36" s="87">
        <v>5.7056958616847002E-2</v>
      </c>
      <c r="G36" s="87">
        <v>0</v>
      </c>
      <c r="H36" s="87">
        <v>0</v>
      </c>
      <c r="I36" s="87">
        <v>0</v>
      </c>
      <c r="J36" s="87">
        <v>3.8850953614316001E-2</v>
      </c>
      <c r="K36" s="87">
        <v>1.8944404147288998E-2</v>
      </c>
      <c r="L36" s="87">
        <v>0</v>
      </c>
      <c r="M36" s="87">
        <v>0</v>
      </c>
      <c r="N36" s="87">
        <v>9.3729496672599992E-3</v>
      </c>
      <c r="O36" s="87">
        <v>0</v>
      </c>
      <c r="P36" s="87">
        <v>0</v>
      </c>
      <c r="Q36" s="87">
        <v>9.8212108898821995E-2</v>
      </c>
      <c r="R36" s="87">
        <v>0.124566139606633</v>
      </c>
      <c r="S36" s="87">
        <v>3.1386347642505003E-2</v>
      </c>
      <c r="T36" s="87">
        <v>1.0936537276647999E-2</v>
      </c>
      <c r="U36" s="87">
        <v>3.586622547861E-2</v>
      </c>
      <c r="V36" s="87">
        <v>0</v>
      </c>
      <c r="W36" s="87">
        <v>0</v>
      </c>
      <c r="X36" s="87">
        <v>2.942618930848E-3</v>
      </c>
      <c r="Y36" s="87">
        <v>0</v>
      </c>
      <c r="Z36" s="87">
        <v>0.108500156396622</v>
      </c>
      <c r="AA36" s="87">
        <v>0.10015229240141101</v>
      </c>
      <c r="AB36" s="87">
        <v>6.6420664206641999E-2</v>
      </c>
      <c r="AC36" s="165">
        <v>4.533709184872E-2</v>
      </c>
    </row>
    <row r="37" spans="1:29" ht="15.75" customHeight="1" x14ac:dyDescent="0.25">
      <c r="A37" s="172">
        <f>AVERAGE(E37:AD37)</f>
        <v>0.1250801492096969</v>
      </c>
      <c r="B37" s="144">
        <v>35</v>
      </c>
      <c r="C37" s="67">
        <v>10</v>
      </c>
      <c r="D37" s="89">
        <v>5</v>
      </c>
      <c r="E37" s="90">
        <v>0</v>
      </c>
      <c r="F37" s="91">
        <v>0.113996843697463</v>
      </c>
      <c r="G37" s="91">
        <v>0</v>
      </c>
      <c r="H37" s="91">
        <v>0</v>
      </c>
      <c r="I37" s="91">
        <v>0</v>
      </c>
      <c r="J37" s="91">
        <v>0.14261831881327999</v>
      </c>
      <c r="K37" s="91">
        <v>9.4167342236634005E-2</v>
      </c>
      <c r="L37" s="91">
        <v>0</v>
      </c>
      <c r="M37" s="91">
        <v>0</v>
      </c>
      <c r="N37" s="91">
        <v>0.26722279501359097</v>
      </c>
      <c r="O37" s="91">
        <v>5.2182052182051998E-2</v>
      </c>
      <c r="P37" s="91">
        <v>2.9789184234647E-2</v>
      </c>
      <c r="Q37" s="91">
        <v>0.46151970743600201</v>
      </c>
      <c r="R37" s="91">
        <v>0.44380168830612299</v>
      </c>
      <c r="S37" s="91">
        <v>0.143786066150598</v>
      </c>
      <c r="T37" s="91">
        <v>1.2476894639556001E-2</v>
      </c>
      <c r="U37" s="91">
        <v>0.107362325691326</v>
      </c>
      <c r="V37" s="91">
        <v>0</v>
      </c>
      <c r="W37" s="91">
        <v>0</v>
      </c>
      <c r="X37" s="91">
        <v>1.7165277096616E-2</v>
      </c>
      <c r="Y37" s="91">
        <v>1.4982224479431001E-2</v>
      </c>
      <c r="Z37" s="91">
        <v>0.24550359712230199</v>
      </c>
      <c r="AA37" s="91">
        <v>0.26635139467778102</v>
      </c>
      <c r="AB37" s="91">
        <v>0.33603401251403803</v>
      </c>
      <c r="AC37" s="91">
        <v>0.37804400595098298</v>
      </c>
    </row>
    <row r="38" spans="1:29" ht="15.75" customHeight="1" x14ac:dyDescent="0.25">
      <c r="A38" s="173">
        <f>AVERAGE(E38:AD38)</f>
        <v>0.33520217224052551</v>
      </c>
      <c r="B38" s="142">
        <v>36</v>
      </c>
      <c r="C38" s="64">
        <v>10</v>
      </c>
      <c r="D38" s="85">
        <v>6</v>
      </c>
      <c r="E38" s="86">
        <v>2.1636240703177999E-2</v>
      </c>
      <c r="F38" s="87">
        <v>0.34110077221704499</v>
      </c>
      <c r="G38" s="87">
        <v>0</v>
      </c>
      <c r="H38" s="87">
        <v>3.9878686197328997E-2</v>
      </c>
      <c r="I38" s="87">
        <v>2.6555490098336999E-2</v>
      </c>
      <c r="J38" s="87">
        <v>0.37833765010595699</v>
      </c>
      <c r="K38" s="87">
        <v>0.248943977471519</v>
      </c>
      <c r="L38" s="87">
        <v>0.24988039598130499</v>
      </c>
      <c r="M38" s="87">
        <v>0.191182629780668</v>
      </c>
      <c r="N38" s="87">
        <v>0.41653388321304702</v>
      </c>
      <c r="O38" s="87">
        <v>0.38937638937638902</v>
      </c>
      <c r="P38" s="87">
        <v>0.302474793767186</v>
      </c>
      <c r="Q38" s="87">
        <v>0.65123933360422603</v>
      </c>
      <c r="R38" s="87">
        <v>0.63041522046535603</v>
      </c>
      <c r="S38" s="87">
        <v>0.37075299085151298</v>
      </c>
      <c r="T38" s="87">
        <v>0.141327788046827</v>
      </c>
      <c r="U38" s="87">
        <v>0.18902150791774999</v>
      </c>
      <c r="V38" s="87">
        <v>0.13266460146531001</v>
      </c>
      <c r="W38" s="87">
        <v>0.19819210429221501</v>
      </c>
      <c r="X38" s="87">
        <v>0.58190289357528202</v>
      </c>
      <c r="Y38" s="87">
        <v>0.36465210766886702</v>
      </c>
      <c r="Z38" s="87">
        <v>0.67872223959962497</v>
      </c>
      <c r="AA38" s="87">
        <v>0.71300897723629397</v>
      </c>
      <c r="AB38" s="87">
        <v>0.49606930851917203</v>
      </c>
      <c r="AC38" s="165">
        <v>0.62618432385874201</v>
      </c>
    </row>
    <row r="39" spans="1:29" ht="15.75" customHeight="1" x14ac:dyDescent="0.25">
      <c r="A39" s="172">
        <f>AVERAGE(E39:AD39)</f>
        <v>0.32059164681078306</v>
      </c>
      <c r="B39" s="144">
        <v>37</v>
      </c>
      <c r="C39" s="67">
        <v>10</v>
      </c>
      <c r="D39" s="89">
        <v>7</v>
      </c>
      <c r="E39" s="90">
        <v>7.7079107505071007E-2</v>
      </c>
      <c r="F39" s="91">
        <v>0.266604539643441</v>
      </c>
      <c r="G39" s="91">
        <v>0</v>
      </c>
      <c r="H39" s="91">
        <v>8.3564560882752006E-2</v>
      </c>
      <c r="I39" s="91">
        <v>0.16649295327865099</v>
      </c>
      <c r="J39" s="91">
        <v>0.36875441488109301</v>
      </c>
      <c r="K39" s="91">
        <v>0.27599522123138598</v>
      </c>
      <c r="L39" s="91">
        <v>0.14650572259227901</v>
      </c>
      <c r="M39" s="91">
        <v>0.200176347404387</v>
      </c>
      <c r="N39" s="91">
        <v>0.29309213609522899</v>
      </c>
      <c r="O39" s="91">
        <v>0.38247338247338197</v>
      </c>
      <c r="P39" s="91">
        <v>0.23877176901924799</v>
      </c>
      <c r="Q39" s="91">
        <v>0.617838277123121</v>
      </c>
      <c r="R39" s="91">
        <v>0.68007884475296698</v>
      </c>
      <c r="S39" s="91">
        <v>0.31954961294862799</v>
      </c>
      <c r="T39" s="91">
        <v>7.9867529266789999E-2</v>
      </c>
      <c r="U39" s="91">
        <v>8.4436303474356003E-2</v>
      </c>
      <c r="V39" s="91">
        <v>0.25815016964153997</v>
      </c>
      <c r="W39" s="91">
        <v>0.21780838765219501</v>
      </c>
      <c r="X39" s="91">
        <v>0.52329573320254996</v>
      </c>
      <c r="Y39" s="91">
        <v>0.38115794819705401</v>
      </c>
      <c r="Z39" s="91">
        <v>0.61432593055990004</v>
      </c>
      <c r="AA39" s="91">
        <v>0.60700545046489296</v>
      </c>
      <c r="AB39" s="91">
        <v>0.52719396759185</v>
      </c>
      <c r="AC39" s="91">
        <v>0.60457286038681401</v>
      </c>
    </row>
    <row r="40" spans="1:29" ht="15.75" customHeight="1" x14ac:dyDescent="0.25">
      <c r="A40" s="173">
        <f>AVERAGE(E40:AD40)</f>
        <v>0.31884628225426248</v>
      </c>
      <c r="B40" s="142">
        <v>38</v>
      </c>
      <c r="C40" s="64">
        <v>10</v>
      </c>
      <c r="D40" s="85">
        <v>8</v>
      </c>
      <c r="E40" s="86">
        <v>5.341446923597E-2</v>
      </c>
      <c r="F40" s="87">
        <v>0.26167808523890002</v>
      </c>
      <c r="G40" s="87">
        <v>0</v>
      </c>
      <c r="H40" s="87">
        <v>7.0400722720526998E-2</v>
      </c>
      <c r="I40" s="87">
        <v>0.170480808447002</v>
      </c>
      <c r="J40" s="87">
        <v>0.35968919237108499</v>
      </c>
      <c r="K40" s="87">
        <v>0.26756837479199602</v>
      </c>
      <c r="L40" s="87">
        <v>0.17278180546866401</v>
      </c>
      <c r="M40" s="87">
        <v>0.203725338917668</v>
      </c>
      <c r="N40" s="87">
        <v>0.30340238072921499</v>
      </c>
      <c r="O40" s="87">
        <v>0.37475137475137499</v>
      </c>
      <c r="P40" s="87">
        <v>0.226092270088604</v>
      </c>
      <c r="Q40" s="87">
        <v>0.63592035757821996</v>
      </c>
      <c r="R40" s="87">
        <v>0.68247846766936604</v>
      </c>
      <c r="S40" s="87">
        <v>0.297283603096411</v>
      </c>
      <c r="T40" s="87">
        <v>6.5311152187308E-2</v>
      </c>
      <c r="U40" s="87">
        <v>8.9045142992200996E-2</v>
      </c>
      <c r="V40" s="87">
        <v>0.24556227565520999</v>
      </c>
      <c r="W40" s="87">
        <v>0.17894477923994601</v>
      </c>
      <c r="X40" s="87">
        <v>0.52721922511034802</v>
      </c>
      <c r="Y40" s="87">
        <v>0.38217369222955799</v>
      </c>
      <c r="Z40" s="87">
        <v>0.61819674695026605</v>
      </c>
      <c r="AA40" s="87">
        <v>0.63381692850272497</v>
      </c>
      <c r="AB40" s="87">
        <v>0.54829135247874194</v>
      </c>
      <c r="AC40" s="165">
        <v>0.60292850990525404</v>
      </c>
    </row>
    <row r="41" spans="1:29" ht="15.75" customHeight="1" x14ac:dyDescent="0.25">
      <c r="A41" s="172">
        <f>AVERAGE(E41:AD41)</f>
        <v>0.12460089168937309</v>
      </c>
      <c r="B41" s="144">
        <v>39</v>
      </c>
      <c r="C41" s="67">
        <v>10</v>
      </c>
      <c r="D41" s="89">
        <v>9</v>
      </c>
      <c r="E41" s="90">
        <v>2.2312373225152001E-2</v>
      </c>
      <c r="F41" s="91">
        <v>0.11189420298678</v>
      </c>
      <c r="G41" s="91">
        <v>0</v>
      </c>
      <c r="H41" s="91">
        <v>0</v>
      </c>
      <c r="I41" s="91">
        <v>0</v>
      </c>
      <c r="J41" s="91">
        <v>0.15641629385448599</v>
      </c>
      <c r="K41" s="91">
        <v>8.8215215257926E-2</v>
      </c>
      <c r="L41" s="91">
        <v>0</v>
      </c>
      <c r="M41" s="91">
        <v>0</v>
      </c>
      <c r="N41" s="91">
        <v>0.251195051082576</v>
      </c>
      <c r="O41" s="91">
        <v>4.7502047502047999E-2</v>
      </c>
      <c r="P41" s="91">
        <v>2.2303696914146E-2</v>
      </c>
      <c r="Q41" s="91">
        <v>0.43055668427468502</v>
      </c>
      <c r="R41" s="91">
        <v>0.42049106568967698</v>
      </c>
      <c r="S41" s="91">
        <v>0.12990851513019</v>
      </c>
      <c r="T41" s="91">
        <v>1.7252002464572001E-2</v>
      </c>
      <c r="U41" s="91">
        <v>0.117466320018908</v>
      </c>
      <c r="V41" s="91">
        <v>0</v>
      </c>
      <c r="W41" s="91">
        <v>0</v>
      </c>
      <c r="X41" s="91">
        <v>3.6782736635606002E-2</v>
      </c>
      <c r="Y41" s="91">
        <v>4.8247841543929996E-3</v>
      </c>
      <c r="Z41" s="91">
        <v>0.23056771973725401</v>
      </c>
      <c r="AA41" s="91">
        <v>0.28346425136261599</v>
      </c>
      <c r="AB41" s="91">
        <v>0.33755815819027801</v>
      </c>
      <c r="AC41" s="91">
        <v>0.40631117375303399</v>
      </c>
    </row>
    <row r="42" spans="1:29" ht="15.75" customHeight="1" x14ac:dyDescent="0.25">
      <c r="A42" s="173">
        <f>AVERAGE(E42:AD42)</f>
        <v>0.32757556723243964</v>
      </c>
      <c r="B42" s="142">
        <v>40</v>
      </c>
      <c r="C42" s="64">
        <v>10</v>
      </c>
      <c r="D42" s="85">
        <v>10</v>
      </c>
      <c r="E42" s="86">
        <v>1.3522650439490001E-3</v>
      </c>
      <c r="F42" s="87">
        <v>0.33651148959684601</v>
      </c>
      <c r="G42" s="87">
        <v>0</v>
      </c>
      <c r="H42" s="87">
        <v>4.0394915144866997E-2</v>
      </c>
      <c r="I42" s="87">
        <v>3.5482847691122997E-2</v>
      </c>
      <c r="J42" s="87">
        <v>0.36946079585589803</v>
      </c>
      <c r="K42" s="87">
        <v>0.25037334129794803</v>
      </c>
      <c r="L42" s="87">
        <v>0.23637434217789699</v>
      </c>
      <c r="M42" s="87">
        <v>0.17460597376832401</v>
      </c>
      <c r="N42" s="87">
        <v>0.38672790327115902</v>
      </c>
      <c r="O42" s="87">
        <v>0.36843336843336799</v>
      </c>
      <c r="P42" s="87">
        <v>0.28108768713718302</v>
      </c>
      <c r="Q42" s="87">
        <v>0.63161316537992696</v>
      </c>
      <c r="R42" s="87">
        <v>0.621288083301196</v>
      </c>
      <c r="S42" s="87">
        <v>0.36481351161154102</v>
      </c>
      <c r="T42" s="87">
        <v>0.130776340110906</v>
      </c>
      <c r="U42" s="87">
        <v>0.224060505790593</v>
      </c>
      <c r="V42" s="87">
        <v>0.15395584402812601</v>
      </c>
      <c r="W42" s="87">
        <v>0.17568564752183</v>
      </c>
      <c r="X42" s="87">
        <v>0.49681216282491403</v>
      </c>
      <c r="Y42" s="87">
        <v>0.35347892331132502</v>
      </c>
      <c r="Z42" s="87">
        <v>0.67708007507037904</v>
      </c>
      <c r="AA42" s="87">
        <v>0.72415036870791905</v>
      </c>
      <c r="AB42" s="87">
        <v>0.524065458045885</v>
      </c>
      <c r="AC42" s="165">
        <v>0.630804165687887</v>
      </c>
    </row>
    <row r="43" spans="1:29" ht="15.75" customHeight="1" x14ac:dyDescent="0.25">
      <c r="A43" s="172">
        <f>AVERAGE(E43:AD43)</f>
        <v>0.34226402969484904</v>
      </c>
      <c r="B43" s="144">
        <v>41</v>
      </c>
      <c r="C43" s="67">
        <v>10</v>
      </c>
      <c r="D43" s="89">
        <v>11</v>
      </c>
      <c r="E43" s="90">
        <v>0</v>
      </c>
      <c r="F43" s="91">
        <v>0.337335687291902</v>
      </c>
      <c r="G43" s="91">
        <v>0</v>
      </c>
      <c r="H43" s="91">
        <v>1.245402335936E-2</v>
      </c>
      <c r="I43" s="91">
        <v>3.0905877554720001E-2</v>
      </c>
      <c r="J43" s="91">
        <v>0.39121732987991498</v>
      </c>
      <c r="K43" s="91">
        <v>0.26528565942740101</v>
      </c>
      <c r="L43" s="91">
        <v>0.25356051963345999</v>
      </c>
      <c r="M43" s="91">
        <v>0.22177890444175</v>
      </c>
      <c r="N43" s="91">
        <v>0.36966913487674602</v>
      </c>
      <c r="O43" s="91">
        <v>0.40657540657540697</v>
      </c>
      <c r="P43" s="91">
        <v>0.336541399327834</v>
      </c>
      <c r="Q43" s="91">
        <v>0.68248679398618395</v>
      </c>
      <c r="R43" s="91">
        <v>0.66173886960620498</v>
      </c>
      <c r="S43" s="91">
        <v>0.367037297677692</v>
      </c>
      <c r="T43" s="91">
        <v>0.15596118299445499</v>
      </c>
      <c r="U43" s="91">
        <v>0.20710233987237101</v>
      </c>
      <c r="V43" s="91">
        <v>0.14505580960810299</v>
      </c>
      <c r="W43" s="91">
        <v>0.21614807526749499</v>
      </c>
      <c r="X43" s="91">
        <v>0.53849926434526696</v>
      </c>
      <c r="Y43" s="91">
        <v>0.35601828339258501</v>
      </c>
      <c r="Z43" s="91">
        <v>0.69795902408508004</v>
      </c>
      <c r="AA43" s="91">
        <v>0.74466976595062495</v>
      </c>
      <c r="AB43" s="91">
        <v>0.50649767367238896</v>
      </c>
      <c r="AC43" s="91">
        <v>0.65210241954428005</v>
      </c>
    </row>
    <row r="44" spans="1:29" ht="15.75" customHeight="1" x14ac:dyDescent="0.25">
      <c r="A44" s="173">
        <f>AVERAGE(E44:AD44)</f>
        <v>0.32612584742319695</v>
      </c>
      <c r="B44" s="142">
        <v>42</v>
      </c>
      <c r="C44" s="64">
        <v>10</v>
      </c>
      <c r="D44" s="85">
        <v>12</v>
      </c>
      <c r="E44" s="86">
        <v>2.2312373225152001E-2</v>
      </c>
      <c r="F44" s="87">
        <v>0.33856730089303699</v>
      </c>
      <c r="G44" s="87">
        <v>0</v>
      </c>
      <c r="H44" s="87">
        <v>3.6458669419887998E-2</v>
      </c>
      <c r="I44" s="87">
        <v>2.8911949970543999E-2</v>
      </c>
      <c r="J44" s="87">
        <v>0.38137508829762201</v>
      </c>
      <c r="K44" s="87">
        <v>0.24898664504842799</v>
      </c>
      <c r="L44" s="87">
        <v>0.239281639863099</v>
      </c>
      <c r="M44" s="87">
        <v>0.19019067563099301</v>
      </c>
      <c r="N44" s="87">
        <v>0.40641109757240601</v>
      </c>
      <c r="O44" s="87">
        <v>0.38656838656838699</v>
      </c>
      <c r="P44" s="87">
        <v>0.28979529483654098</v>
      </c>
      <c r="Q44" s="87">
        <v>0.62893132872815904</v>
      </c>
      <c r="R44" s="87">
        <v>0.61481767150876299</v>
      </c>
      <c r="S44" s="87">
        <v>0.35510204081632601</v>
      </c>
      <c r="T44" s="87">
        <v>0.11082871226124499</v>
      </c>
      <c r="U44" s="87">
        <v>0.21123847790120501</v>
      </c>
      <c r="V44" s="87">
        <v>0.158430446968579</v>
      </c>
      <c r="W44" s="87">
        <v>0.16271061370065201</v>
      </c>
      <c r="X44" s="87">
        <v>0.49068170671897998</v>
      </c>
      <c r="Y44" s="87">
        <v>0.36871508379888301</v>
      </c>
      <c r="Z44" s="87">
        <v>0.68122458554895204</v>
      </c>
      <c r="AA44" s="87">
        <v>0.704111894838089</v>
      </c>
      <c r="AB44" s="87">
        <v>0.492138617038344</v>
      </c>
      <c r="AC44" s="165">
        <v>0.60535588442565202</v>
      </c>
    </row>
    <row r="45" spans="1:29" ht="15.75" customHeight="1" x14ac:dyDescent="0.25">
      <c r="A45" s="172">
        <f>AVERAGE(E45:AD45)</f>
        <v>0.33770400221324542</v>
      </c>
      <c r="B45" s="144">
        <v>43</v>
      </c>
      <c r="C45" s="67">
        <v>10</v>
      </c>
      <c r="D45" s="89">
        <v>13</v>
      </c>
      <c r="E45" s="90">
        <v>0</v>
      </c>
      <c r="F45" s="91">
        <v>0.34071677101821202</v>
      </c>
      <c r="G45" s="91">
        <v>0</v>
      </c>
      <c r="H45" s="91">
        <v>3.6006969090791999E-2</v>
      </c>
      <c r="I45" s="91">
        <v>2.6238274346309001E-2</v>
      </c>
      <c r="J45" s="91">
        <v>0.371509300682835</v>
      </c>
      <c r="K45" s="91">
        <v>0.25677347783419402</v>
      </c>
      <c r="L45" s="91">
        <v>0.25091083060390801</v>
      </c>
      <c r="M45" s="91">
        <v>0.20033065138322501</v>
      </c>
      <c r="N45" s="91">
        <v>0.42168900553004002</v>
      </c>
      <c r="O45" s="91">
        <v>0.41055341055341099</v>
      </c>
      <c r="P45" s="91">
        <v>0.28964252978918398</v>
      </c>
      <c r="Q45" s="91">
        <v>0.65644047135310801</v>
      </c>
      <c r="R45" s="91">
        <v>0.63739983716844495</v>
      </c>
      <c r="S45" s="91">
        <v>0.37897255453905698</v>
      </c>
      <c r="T45" s="91">
        <v>0.12561614294516299</v>
      </c>
      <c r="U45" s="91">
        <v>0.19918458993145799</v>
      </c>
      <c r="V45" s="91">
        <v>0.13984363475438899</v>
      </c>
      <c r="W45" s="91">
        <v>0.21122863116467799</v>
      </c>
      <c r="X45" s="91">
        <v>0.57626287395782305</v>
      </c>
      <c r="Y45" s="91">
        <v>0.36008125952260001</v>
      </c>
      <c r="Z45" s="91">
        <v>0.69252424147638403</v>
      </c>
      <c r="AA45" s="91">
        <v>0.72487175376723301</v>
      </c>
      <c r="AB45" s="91">
        <v>0.50930531044440897</v>
      </c>
      <c r="AC45" s="91">
        <v>0.62649753347427795</v>
      </c>
    </row>
    <row r="46" spans="1:29" ht="15.75" customHeight="1" x14ac:dyDescent="0.25">
      <c r="A46" s="173">
        <f>AVERAGE(E46:AD46)</f>
        <v>3.4600587444096401E-2</v>
      </c>
      <c r="B46" s="142">
        <v>44</v>
      </c>
      <c r="C46" s="64">
        <v>10</v>
      </c>
      <c r="D46" s="85">
        <v>14</v>
      </c>
      <c r="E46" s="86">
        <v>0</v>
      </c>
      <c r="F46" s="87">
        <v>6.0138334090409001E-2</v>
      </c>
      <c r="G46" s="87">
        <v>0</v>
      </c>
      <c r="H46" s="87">
        <v>0</v>
      </c>
      <c r="I46" s="87">
        <v>0</v>
      </c>
      <c r="J46" s="87">
        <v>4.5231928420060998E-2</v>
      </c>
      <c r="K46" s="87">
        <v>2.1952468319324001E-2</v>
      </c>
      <c r="L46" s="87">
        <v>0</v>
      </c>
      <c r="M46" s="87">
        <v>0</v>
      </c>
      <c r="N46" s="87">
        <v>1.1903646077421001E-2</v>
      </c>
      <c r="O46" s="87">
        <v>0</v>
      </c>
      <c r="P46" s="87">
        <v>0</v>
      </c>
      <c r="Q46" s="87">
        <v>0.108208045509955</v>
      </c>
      <c r="R46" s="87">
        <v>0.13086514976218</v>
      </c>
      <c r="S46" s="87">
        <v>3.8311048557353997E-2</v>
      </c>
      <c r="T46" s="87">
        <v>1.0474430067776E-2</v>
      </c>
      <c r="U46" s="87">
        <v>4.4020326164027998E-2</v>
      </c>
      <c r="V46" s="87">
        <v>0</v>
      </c>
      <c r="W46" s="87">
        <v>0</v>
      </c>
      <c r="X46" s="87">
        <v>9.8087297694949994E-3</v>
      </c>
      <c r="Y46" s="87">
        <v>0</v>
      </c>
      <c r="Z46" s="87">
        <v>0.13098217078511101</v>
      </c>
      <c r="AA46" s="87">
        <v>0.119188842577749</v>
      </c>
      <c r="AB46" s="87">
        <v>7.6768811166373005E-2</v>
      </c>
      <c r="AC46" s="165">
        <v>5.7160754835174001E-2</v>
      </c>
    </row>
    <row r="47" spans="1:29" ht="15.75" customHeight="1" x14ac:dyDescent="0.25">
      <c r="A47" s="172">
        <f>AVERAGE(E47:AD47)</f>
        <v>0.34289626415516467</v>
      </c>
      <c r="B47" s="144">
        <v>45</v>
      </c>
      <c r="C47" s="67">
        <v>10</v>
      </c>
      <c r="D47" s="89">
        <v>15</v>
      </c>
      <c r="E47" s="90">
        <v>2.8397565922921E-2</v>
      </c>
      <c r="F47" s="91">
        <v>0.34935679799195501</v>
      </c>
      <c r="G47" s="91">
        <v>0</v>
      </c>
      <c r="H47" s="91">
        <v>2.348841711299E-2</v>
      </c>
      <c r="I47" s="91">
        <v>3.1585625594780002E-2</v>
      </c>
      <c r="J47" s="91">
        <v>0.379467859665646</v>
      </c>
      <c r="K47" s="91">
        <v>0.26266160344754003</v>
      </c>
      <c r="L47" s="91">
        <v>0.25348691716041699</v>
      </c>
      <c r="M47" s="91">
        <v>0.21558470186266901</v>
      </c>
      <c r="N47" s="91">
        <v>0.41494048176961301</v>
      </c>
      <c r="O47" s="91">
        <v>0.41921141921141902</v>
      </c>
      <c r="P47" s="91">
        <v>0.33256950809654701</v>
      </c>
      <c r="Q47" s="91">
        <v>0.71434376269808997</v>
      </c>
      <c r="R47" s="91">
        <v>0.64224193341046398</v>
      </c>
      <c r="S47" s="91">
        <v>0.36602392681210399</v>
      </c>
      <c r="T47" s="91">
        <v>0.13824707332101099</v>
      </c>
      <c r="U47" s="91">
        <v>0.176967619948003</v>
      </c>
      <c r="V47" s="91">
        <v>0.139548605989084</v>
      </c>
      <c r="W47" s="91">
        <v>0.16744557864961301</v>
      </c>
      <c r="X47" s="91">
        <v>0.483570377636096</v>
      </c>
      <c r="Y47" s="91">
        <v>0.400457084814627</v>
      </c>
      <c r="Z47" s="91">
        <v>0.69522208320300305</v>
      </c>
      <c r="AA47" s="91">
        <v>0.76887624238537999</v>
      </c>
      <c r="AB47" s="91">
        <v>0.51676560243863301</v>
      </c>
      <c r="AC47" s="91">
        <v>0.65194581473651203</v>
      </c>
    </row>
    <row r="48" spans="1:29" ht="15.75" customHeight="1" x14ac:dyDescent="0.25">
      <c r="A48" s="173">
        <f>AVERAGE(E48:AD48)</f>
        <v>0.30266222854577823</v>
      </c>
      <c r="B48" s="142">
        <v>46</v>
      </c>
      <c r="C48" s="64">
        <v>10</v>
      </c>
      <c r="D48" s="85">
        <v>16</v>
      </c>
      <c r="E48" s="86">
        <v>6.5584854631507997E-2</v>
      </c>
      <c r="F48" s="87">
        <v>0.246205646690799</v>
      </c>
      <c r="G48" s="87">
        <v>0</v>
      </c>
      <c r="H48" s="87">
        <v>0.108924307930567</v>
      </c>
      <c r="I48" s="87">
        <v>0.176145375447501</v>
      </c>
      <c r="J48" s="87">
        <v>0.33619025194254798</v>
      </c>
      <c r="K48" s="87">
        <v>0.25438409352732899</v>
      </c>
      <c r="L48" s="87">
        <v>0.152504324145291</v>
      </c>
      <c r="M48" s="87">
        <v>0.19191006282376299</v>
      </c>
      <c r="N48" s="87">
        <v>0.32289811603711699</v>
      </c>
      <c r="O48" s="87">
        <v>0.35649935649935599</v>
      </c>
      <c r="P48" s="87">
        <v>0.219217842957531</v>
      </c>
      <c r="Q48" s="87">
        <v>0.605241771637546</v>
      </c>
      <c r="R48" s="87">
        <v>0.63590007284569605</v>
      </c>
      <c r="S48" s="87">
        <v>0.27147079521463802</v>
      </c>
      <c r="T48" s="87">
        <v>7.5708564386938002E-2</v>
      </c>
      <c r="U48" s="87">
        <v>9.1408650437248995E-2</v>
      </c>
      <c r="V48" s="87">
        <v>0.22938486502434</v>
      </c>
      <c r="W48" s="87">
        <v>0.184971098265896</v>
      </c>
      <c r="X48" s="87">
        <v>0.43428151054438402</v>
      </c>
      <c r="Y48" s="87">
        <v>0.31716607414931403</v>
      </c>
      <c r="Z48" s="87">
        <v>0.60595871129183598</v>
      </c>
      <c r="AA48" s="87">
        <v>0.581235973068291</v>
      </c>
      <c r="AB48" s="87">
        <v>0.51820952992138603</v>
      </c>
      <c r="AC48" s="165">
        <v>0.58515386422363203</v>
      </c>
    </row>
    <row r="49" spans="1:29" ht="15.75" customHeight="1" x14ac:dyDescent="0.25">
      <c r="A49" s="172">
        <f>AVERAGE(E49:AD49)</f>
        <v>3.0090743058032117E-2</v>
      </c>
      <c r="B49" s="144">
        <v>47</v>
      </c>
      <c r="C49" s="67">
        <v>10</v>
      </c>
      <c r="D49" s="89">
        <v>17</v>
      </c>
      <c r="E49" s="90">
        <v>0</v>
      </c>
      <c r="F49" s="91">
        <v>5.6747884481200002E-2</v>
      </c>
      <c r="G49" s="91">
        <v>0</v>
      </c>
      <c r="H49" s="91">
        <v>0</v>
      </c>
      <c r="I49" s="91">
        <v>0</v>
      </c>
      <c r="J49" s="91">
        <v>4.0593360018837003E-2</v>
      </c>
      <c r="K49" s="91">
        <v>1.9349746127917001E-2</v>
      </c>
      <c r="L49" s="91">
        <v>0</v>
      </c>
      <c r="M49" s="91">
        <v>0</v>
      </c>
      <c r="N49" s="91">
        <v>1.0591433124004001E-2</v>
      </c>
      <c r="O49" s="91">
        <v>0</v>
      </c>
      <c r="P49" s="91">
        <v>0</v>
      </c>
      <c r="Q49" s="91">
        <v>9.3986184477855006E-2</v>
      </c>
      <c r="R49" s="91">
        <v>0.13206496122038</v>
      </c>
      <c r="S49" s="91">
        <v>2.9359605911330001E-2</v>
      </c>
      <c r="T49" s="91">
        <v>8.0868761552679996E-3</v>
      </c>
      <c r="U49" s="91">
        <v>3.2320964311038002E-2</v>
      </c>
      <c r="V49" s="91">
        <v>0</v>
      </c>
      <c r="W49" s="91">
        <v>0</v>
      </c>
      <c r="X49" s="91">
        <v>3.1878371750860002E-3</v>
      </c>
      <c r="Y49" s="91">
        <v>0</v>
      </c>
      <c r="Z49" s="91">
        <v>0.109751329371286</v>
      </c>
      <c r="AA49" s="91">
        <v>0.10496152613017</v>
      </c>
      <c r="AB49" s="91">
        <v>6.5538264078292996E-2</v>
      </c>
      <c r="AC49" s="91">
        <v>4.5728603868138998E-2</v>
      </c>
    </row>
    <row r="50" spans="1:29" ht="15.75" customHeight="1" x14ac:dyDescent="0.25">
      <c r="A50" s="173">
        <f>AVERAGE(E50:AD50)</f>
        <v>0.12923098246123638</v>
      </c>
      <c r="B50" s="142">
        <v>48</v>
      </c>
      <c r="C50" s="64">
        <v>10</v>
      </c>
      <c r="D50" s="85">
        <v>18</v>
      </c>
      <c r="E50" s="86">
        <v>2.8397565922921E-2</v>
      </c>
      <c r="F50" s="87">
        <v>0.120993158222543</v>
      </c>
      <c r="G50" s="87">
        <v>0</v>
      </c>
      <c r="H50" s="87">
        <v>0</v>
      </c>
      <c r="I50" s="87">
        <v>0</v>
      </c>
      <c r="J50" s="87">
        <v>0.154650341417471</v>
      </c>
      <c r="K50" s="87">
        <v>9.8540768869736006E-2</v>
      </c>
      <c r="L50" s="87">
        <v>0</v>
      </c>
      <c r="M50" s="87">
        <v>0</v>
      </c>
      <c r="N50" s="87">
        <v>0.24425906832880301</v>
      </c>
      <c r="O50" s="87">
        <v>6.4818064818064999E-2</v>
      </c>
      <c r="P50" s="87">
        <v>3.2080659945005002E-2</v>
      </c>
      <c r="Q50" s="87">
        <v>0.49382364892320202</v>
      </c>
      <c r="R50" s="87">
        <v>0.44641556326862902</v>
      </c>
      <c r="S50" s="87">
        <v>0.15504574243490499</v>
      </c>
      <c r="T50" s="87">
        <v>2.2643253234750998E-2</v>
      </c>
      <c r="U50" s="87">
        <v>9.5308437721579001E-2</v>
      </c>
      <c r="V50" s="87">
        <v>0</v>
      </c>
      <c r="W50" s="87">
        <v>0</v>
      </c>
      <c r="X50" s="87">
        <v>1.6184404119667001E-2</v>
      </c>
      <c r="Y50" s="87">
        <v>0</v>
      </c>
      <c r="Z50" s="87">
        <v>0.208085705348764</v>
      </c>
      <c r="AA50" s="87">
        <v>0.32005450464892599</v>
      </c>
      <c r="AB50" s="87">
        <v>0.34461735921706999</v>
      </c>
      <c r="AC50" s="165">
        <v>0.38485631508887302</v>
      </c>
    </row>
    <row r="51" spans="1:29" ht="15.75" customHeight="1" x14ac:dyDescent="0.25">
      <c r="A51" s="172">
        <f>AVERAGE(E51:AD51)</f>
        <v>0.12711763451256317</v>
      </c>
      <c r="B51" s="144">
        <v>49</v>
      </c>
      <c r="C51" s="67">
        <v>10</v>
      </c>
      <c r="D51" s="89">
        <v>19</v>
      </c>
      <c r="E51" s="90">
        <v>0</v>
      </c>
      <c r="F51" s="91">
        <v>0.11660055914320901</v>
      </c>
      <c r="G51" s="91">
        <v>0</v>
      </c>
      <c r="H51" s="91">
        <v>0</v>
      </c>
      <c r="I51" s="91">
        <v>0</v>
      </c>
      <c r="J51" s="91">
        <v>0.144525547445256</v>
      </c>
      <c r="K51" s="91">
        <v>9.6322054870504006E-2</v>
      </c>
      <c r="L51" s="91">
        <v>0</v>
      </c>
      <c r="M51" s="91">
        <v>0</v>
      </c>
      <c r="N51" s="91">
        <v>0.245665010778892</v>
      </c>
      <c r="O51" s="91">
        <v>5.6511056511056999E-2</v>
      </c>
      <c r="P51" s="91">
        <v>3.8344026886648001E-2</v>
      </c>
      <c r="Q51" s="91">
        <v>0.46265745631857003</v>
      </c>
      <c r="R51" s="91">
        <v>0.44577280713030798</v>
      </c>
      <c r="S51" s="91">
        <v>0.13539760731879</v>
      </c>
      <c r="T51" s="91">
        <v>2.2566235366605E-2</v>
      </c>
      <c r="U51" s="91">
        <v>0.109548570077996</v>
      </c>
      <c r="V51" s="91">
        <v>0</v>
      </c>
      <c r="W51" s="91">
        <v>0</v>
      </c>
      <c r="X51" s="91">
        <v>1.2260912211869E-2</v>
      </c>
      <c r="Y51" s="91">
        <v>2.2854240731336E-2</v>
      </c>
      <c r="Z51" s="91">
        <v>0.21805598999061601</v>
      </c>
      <c r="AA51" s="91">
        <v>0.31095703751202303</v>
      </c>
      <c r="AB51" s="91">
        <v>0.32552542916733501</v>
      </c>
      <c r="AC51" s="91">
        <v>0.41437632135306601</v>
      </c>
    </row>
    <row r="52" spans="1:29" ht="15.75" customHeight="1" x14ac:dyDescent="0.25">
      <c r="A52" s="173">
        <f>AVERAGE(E52:AD52)</f>
        <v>0.83297141235862038</v>
      </c>
      <c r="B52" s="142">
        <v>50</v>
      </c>
      <c r="C52" s="64">
        <v>11</v>
      </c>
      <c r="D52" s="85">
        <v>0</v>
      </c>
      <c r="E52" s="86">
        <v>0</v>
      </c>
      <c r="F52" s="87">
        <v>0.91946745589839896</v>
      </c>
      <c r="G52" s="87">
        <v>0</v>
      </c>
      <c r="H52" s="87">
        <v>0.30167129121765501</v>
      </c>
      <c r="I52" s="87">
        <v>0.22839534146009899</v>
      </c>
      <c r="J52" s="87">
        <v>0.46037202731339799</v>
      </c>
      <c r="K52" s="87">
        <v>0.38733626317361403</v>
      </c>
      <c r="L52" s="87">
        <v>1.3338240164869499</v>
      </c>
      <c r="M52" s="87">
        <v>1.08704948749036</v>
      </c>
      <c r="N52" s="87">
        <v>0.60183709813478303</v>
      </c>
      <c r="O52" s="87">
        <v>1.36223236223236</v>
      </c>
      <c r="P52" s="87">
        <v>1.1084631836235901</v>
      </c>
      <c r="Q52" s="87">
        <v>1.12880942706217</v>
      </c>
      <c r="R52" s="87">
        <v>1.33144791532759</v>
      </c>
      <c r="S52" s="87">
        <v>0.63935256861365197</v>
      </c>
      <c r="T52" s="87">
        <v>1.0184072704867499</v>
      </c>
      <c r="U52" s="87">
        <v>0.771980619238951</v>
      </c>
      <c r="V52" s="87">
        <v>0.79028371932930097</v>
      </c>
      <c r="W52" s="87">
        <v>1.1292583938014999</v>
      </c>
      <c r="X52" s="87">
        <v>0.814124570868072</v>
      </c>
      <c r="Y52" s="87">
        <v>0.46343321482986299</v>
      </c>
      <c r="Z52" s="87">
        <v>1.71969815451986</v>
      </c>
      <c r="AA52" s="87">
        <v>1.6730121833921101</v>
      </c>
      <c r="AB52" s="87">
        <v>0.662120969035777</v>
      </c>
      <c r="AC52" s="165">
        <v>0.89170777542870605</v>
      </c>
    </row>
    <row r="53" spans="1:29" ht="15.75" customHeight="1" x14ac:dyDescent="0.25">
      <c r="A53" s="172">
        <f>AVERAGE(E53:AD53)</f>
        <v>0.23541173450821978</v>
      </c>
      <c r="B53" s="144">
        <v>51</v>
      </c>
      <c r="C53" s="67">
        <v>11</v>
      </c>
      <c r="D53" s="89">
        <v>1</v>
      </c>
      <c r="E53" s="90">
        <v>0</v>
      </c>
      <c r="F53" s="91">
        <v>0.215846137275746</v>
      </c>
      <c r="G53" s="91">
        <v>0</v>
      </c>
      <c r="H53" s="91">
        <v>8.3500032264308993E-2</v>
      </c>
      <c r="I53" s="91">
        <v>8.4288756967417999E-2</v>
      </c>
      <c r="J53" s="91">
        <v>0.121167883211679</v>
      </c>
      <c r="K53" s="91">
        <v>9.9415454196356001E-2</v>
      </c>
      <c r="L53" s="91">
        <v>0.58635410149780998</v>
      </c>
      <c r="M53" s="91">
        <v>0.315066681362284</v>
      </c>
      <c r="N53" s="91">
        <v>0.26825381947698901</v>
      </c>
      <c r="O53" s="91">
        <v>0.481806481806482</v>
      </c>
      <c r="P53" s="91">
        <v>0.30996028108768697</v>
      </c>
      <c r="Q53" s="91">
        <v>0.34160910199106098</v>
      </c>
      <c r="R53" s="91">
        <v>0.47953892959677802</v>
      </c>
      <c r="S53" s="91">
        <v>0.128613652357495</v>
      </c>
      <c r="T53" s="91">
        <v>0.31931608133086897</v>
      </c>
      <c r="U53" s="91">
        <v>0.22423776884897201</v>
      </c>
      <c r="V53" s="91">
        <v>0.160495648325712</v>
      </c>
      <c r="W53" s="91">
        <v>0.20151272906161599</v>
      </c>
      <c r="X53" s="91">
        <v>0.14345267287886199</v>
      </c>
      <c r="Y53" s="91">
        <v>0.107160995429152</v>
      </c>
      <c r="Z53" s="91">
        <v>0.37437441351266798</v>
      </c>
      <c r="AA53" s="91">
        <v>0.40269317088810502</v>
      </c>
      <c r="AB53" s="91">
        <v>0.14158511150328901</v>
      </c>
      <c r="AC53" s="91">
        <v>0.29504345783415598</v>
      </c>
    </row>
    <row r="54" spans="1:29" ht="15.75" customHeight="1" x14ac:dyDescent="0.25">
      <c r="A54" s="173">
        <f>AVERAGE(E54:AD54)</f>
        <v>0.26588179823631714</v>
      </c>
      <c r="B54" s="142">
        <v>52</v>
      </c>
      <c r="C54" s="64">
        <v>12</v>
      </c>
      <c r="D54" s="85">
        <v>0</v>
      </c>
      <c r="E54" s="86">
        <v>0</v>
      </c>
      <c r="F54" s="87">
        <v>0.22873359214389699</v>
      </c>
      <c r="G54" s="87">
        <v>0</v>
      </c>
      <c r="H54" s="87">
        <v>0.15351358327418199</v>
      </c>
      <c r="I54" s="87">
        <v>0.21312366882675499</v>
      </c>
      <c r="J54" s="87">
        <v>7.9020485048269001E-2</v>
      </c>
      <c r="K54" s="87">
        <v>0.101186158638051</v>
      </c>
      <c r="L54" s="87">
        <v>0.52460162661465404</v>
      </c>
      <c r="M54" s="87">
        <v>0.25546125867959901</v>
      </c>
      <c r="N54" s="87">
        <v>0.285500046864748</v>
      </c>
      <c r="O54" s="87">
        <v>0.51491751491751503</v>
      </c>
      <c r="P54" s="87">
        <v>0.28353192789489801</v>
      </c>
      <c r="Q54" s="87">
        <v>0.47037789516456702</v>
      </c>
      <c r="R54" s="87">
        <v>0.55491279941723504</v>
      </c>
      <c r="S54" s="87">
        <v>0.20472906403940899</v>
      </c>
      <c r="T54" s="87">
        <v>0.33025261860751698</v>
      </c>
      <c r="U54" s="87">
        <v>0.17371779721106101</v>
      </c>
      <c r="V54" s="87">
        <v>0.236072183704578</v>
      </c>
      <c r="W54" s="87">
        <v>0.16160373877751799</v>
      </c>
      <c r="X54" s="87">
        <v>0.38597351642962202</v>
      </c>
      <c r="Y54" s="87">
        <v>0.22168613509395599</v>
      </c>
      <c r="Z54" s="87">
        <v>0.41980763215514499</v>
      </c>
      <c r="AA54" s="87">
        <v>0.45162712407823002</v>
      </c>
      <c r="AB54" s="87">
        <v>0.144874057436227</v>
      </c>
      <c r="AC54" s="165">
        <v>0.25182053089029799</v>
      </c>
    </row>
    <row r="55" spans="1:29" ht="15.75" customHeight="1" x14ac:dyDescent="0.25">
      <c r="A55" s="172">
        <f>AVERAGE(E55:AD55)</f>
        <v>0.24719636081926744</v>
      </c>
      <c r="B55" s="144">
        <v>53</v>
      </c>
      <c r="C55" s="67">
        <v>12</v>
      </c>
      <c r="D55" s="89">
        <v>1</v>
      </c>
      <c r="E55" s="90">
        <v>0</v>
      </c>
      <c r="F55" s="91">
        <v>0.217592874436291</v>
      </c>
      <c r="G55" s="91">
        <v>0</v>
      </c>
      <c r="H55" s="91">
        <v>8.8984964831903005E-2</v>
      </c>
      <c r="I55" s="91">
        <v>0.202882131689854</v>
      </c>
      <c r="J55" s="91">
        <v>7.7042618318812997E-2</v>
      </c>
      <c r="K55" s="91">
        <v>9.5895379101420999E-2</v>
      </c>
      <c r="L55" s="91">
        <v>0.48831560740440899</v>
      </c>
      <c r="M55" s="91">
        <v>0.24386641684117699</v>
      </c>
      <c r="N55" s="91">
        <v>0.242665666885369</v>
      </c>
      <c r="O55" s="91">
        <v>0.482040482040482</v>
      </c>
      <c r="P55" s="91">
        <v>0.24075771463489201</v>
      </c>
      <c r="Q55" s="91">
        <v>0.46013815522145501</v>
      </c>
      <c r="R55" s="91">
        <v>0.554527145734242</v>
      </c>
      <c r="S55" s="91">
        <v>0.19563687543983099</v>
      </c>
      <c r="T55" s="91">
        <v>0.33202402957486099</v>
      </c>
      <c r="U55" s="91">
        <v>0.17117702670763399</v>
      </c>
      <c r="V55" s="91">
        <v>0.20307813345134501</v>
      </c>
      <c r="W55" s="91">
        <v>0.165846759316197</v>
      </c>
      <c r="X55" s="91">
        <v>0.38719960765080902</v>
      </c>
      <c r="Y55" s="91">
        <v>0.17978669375317399</v>
      </c>
      <c r="Z55" s="91">
        <v>0.38321082264623102</v>
      </c>
      <c r="AA55" s="91">
        <v>0.44725873677460698</v>
      </c>
      <c r="AB55" s="91">
        <v>0.119605326488048</v>
      </c>
      <c r="AC55" s="91">
        <v>0.20037585153864201</v>
      </c>
    </row>
    <row r="56" spans="1:29" ht="15.75" customHeight="1" x14ac:dyDescent="0.25">
      <c r="A56" s="173">
        <f>AVERAGE(E56:AD56)</f>
        <v>0.78372751602085455</v>
      </c>
      <c r="B56" s="142">
        <v>54</v>
      </c>
      <c r="C56" s="64">
        <v>12</v>
      </c>
      <c r="D56" s="85">
        <v>2</v>
      </c>
      <c r="E56" s="86">
        <v>0</v>
      </c>
      <c r="F56" s="87">
        <v>0.63764803948656201</v>
      </c>
      <c r="G56" s="87">
        <v>0</v>
      </c>
      <c r="H56" s="87">
        <v>0.64838355810802095</v>
      </c>
      <c r="I56" s="87">
        <v>0.55403996918475595</v>
      </c>
      <c r="J56" s="87">
        <v>0.31742406404520801</v>
      </c>
      <c r="K56" s="87">
        <v>0.294406280667321</v>
      </c>
      <c r="L56" s="87">
        <v>1.4044455893718</v>
      </c>
      <c r="M56" s="87">
        <v>0.901135236415739</v>
      </c>
      <c r="N56" s="87">
        <v>1.0609241728371901</v>
      </c>
      <c r="O56" s="87">
        <v>1.36936936936937</v>
      </c>
      <c r="P56" s="87">
        <v>1.1596394744882399</v>
      </c>
      <c r="Q56" s="87">
        <v>0.890044697277529</v>
      </c>
      <c r="R56" s="87">
        <v>0.98697347559669202</v>
      </c>
      <c r="S56" s="87">
        <v>0.51245601688951503</v>
      </c>
      <c r="T56" s="87">
        <v>0.88909426987061002</v>
      </c>
      <c r="U56" s="87">
        <v>0.58160009454029804</v>
      </c>
      <c r="V56" s="87">
        <v>0.90441068004130398</v>
      </c>
      <c r="W56" s="87">
        <v>1.09340794490223</v>
      </c>
      <c r="X56" s="87">
        <v>1.0561549779303601</v>
      </c>
      <c r="Y56" s="87">
        <v>0.59319451498222497</v>
      </c>
      <c r="Z56" s="87">
        <v>1.2101579605880499</v>
      </c>
      <c r="AA56" s="87">
        <v>1.3136822699583199</v>
      </c>
      <c r="AB56" s="87">
        <v>0.54949462538103599</v>
      </c>
      <c r="AC56" s="165">
        <v>0.66510061858899105</v>
      </c>
    </row>
    <row r="57" spans="1:29" ht="15.75" customHeight="1" x14ac:dyDescent="0.25">
      <c r="A57" s="172">
        <f>AVERAGE(E57:AD57)</f>
        <v>0.74047548630687399</v>
      </c>
      <c r="B57" s="144">
        <v>55</v>
      </c>
      <c r="C57" s="67">
        <v>12</v>
      </c>
      <c r="D57" s="89">
        <v>3</v>
      </c>
      <c r="E57" s="90">
        <v>0</v>
      </c>
      <c r="F57" s="91">
        <v>0.63406090633648804</v>
      </c>
      <c r="G57" s="91">
        <v>0</v>
      </c>
      <c r="H57" s="91">
        <v>0.38220300703361898</v>
      </c>
      <c r="I57" s="91">
        <v>0.46580867358499101</v>
      </c>
      <c r="J57" s="91">
        <v>0.32707793736755397</v>
      </c>
      <c r="K57" s="91">
        <v>0.29425694414814202</v>
      </c>
      <c r="L57" s="91">
        <v>1.30018768630626</v>
      </c>
      <c r="M57" s="91">
        <v>0.89249421360079395</v>
      </c>
      <c r="N57" s="91">
        <v>0.96025869341081604</v>
      </c>
      <c r="O57" s="91">
        <v>1.32093132093132</v>
      </c>
      <c r="P57" s="91">
        <v>1.07806293919951</v>
      </c>
      <c r="Q57" s="91">
        <v>0.88671271840715205</v>
      </c>
      <c r="R57" s="91">
        <v>0.97626087329134004</v>
      </c>
      <c r="S57" s="91">
        <v>0.48329345531315998</v>
      </c>
      <c r="T57" s="91">
        <v>0.83910967344423903</v>
      </c>
      <c r="U57" s="91">
        <v>0.5683053651619</v>
      </c>
      <c r="V57" s="91">
        <v>0.85066627329498001</v>
      </c>
      <c r="W57" s="91">
        <v>1.0589103431312299</v>
      </c>
      <c r="X57" s="91">
        <v>1.0365375183913701</v>
      </c>
      <c r="Y57" s="91">
        <v>0.46267140680548502</v>
      </c>
      <c r="Z57" s="91">
        <v>1.1474820143884901</v>
      </c>
      <c r="AA57" s="91">
        <v>1.3566046809875001</v>
      </c>
      <c r="AB57" s="91">
        <v>0.51596342050376998</v>
      </c>
      <c r="AC57" s="91">
        <v>0.67402709263174398</v>
      </c>
    </row>
    <row r="58" spans="1:29" ht="15.75" customHeight="1" x14ac:dyDescent="0.25">
      <c r="A58" s="173">
        <f>AVERAGE(E58:AD58)</f>
        <v>0.49271611475866101</v>
      </c>
      <c r="B58" s="142">
        <v>56</v>
      </c>
      <c r="C58" s="64">
        <v>13</v>
      </c>
      <c r="D58" s="85">
        <v>0</v>
      </c>
      <c r="E58" s="86">
        <v>0</v>
      </c>
      <c r="F58" s="87">
        <v>0.36351332999283498</v>
      </c>
      <c r="G58" s="87">
        <v>0</v>
      </c>
      <c r="H58" s="87">
        <v>2.4843518100278E-2</v>
      </c>
      <c r="I58" s="87">
        <v>4.9168441564327002E-2</v>
      </c>
      <c r="J58" s="87">
        <v>0.112361667059101</v>
      </c>
      <c r="K58" s="87">
        <v>0.10056747877288</v>
      </c>
      <c r="L58" s="87">
        <v>0.160931807308726</v>
      </c>
      <c r="M58" s="87">
        <v>0.484073625041332</v>
      </c>
      <c r="N58" s="87">
        <v>0.72780954166276102</v>
      </c>
      <c r="O58" s="87">
        <v>1.03381303381303</v>
      </c>
      <c r="P58" s="87">
        <v>1.04185762297586</v>
      </c>
      <c r="Q58" s="87">
        <v>0.42234863876473</v>
      </c>
      <c r="R58" s="87">
        <v>0.57051034837382697</v>
      </c>
      <c r="S58" s="87">
        <v>0.36298381421534098</v>
      </c>
      <c r="T58" s="87">
        <v>0.56261552680221805</v>
      </c>
      <c r="U58" s="87">
        <v>0.560151264476483</v>
      </c>
      <c r="V58" s="87">
        <v>0.52893740473029405</v>
      </c>
      <c r="W58" s="87">
        <v>1.03369819210429</v>
      </c>
      <c r="X58" s="87">
        <v>0.89014222658165698</v>
      </c>
      <c r="Y58" s="87">
        <v>0.93651599796851204</v>
      </c>
      <c r="Z58" s="87">
        <v>0.63512668126368499</v>
      </c>
      <c r="AA58" s="87">
        <v>0.68607726835524196</v>
      </c>
      <c r="AB58" s="87">
        <v>0.40093053104444099</v>
      </c>
      <c r="AC58" s="165">
        <v>0.62892490799467604</v>
      </c>
    </row>
    <row r="59" spans="1:29" ht="15.75" customHeight="1" x14ac:dyDescent="0.25">
      <c r="A59" s="172">
        <f>AVERAGE(E59:AD59)</f>
        <v>0.52285606367713755</v>
      </c>
      <c r="B59" s="144">
        <v>57</v>
      </c>
      <c r="C59" s="67">
        <v>13</v>
      </c>
      <c r="D59" s="89">
        <v>1</v>
      </c>
      <c r="E59" s="90">
        <v>0</v>
      </c>
      <c r="F59" s="91">
        <v>0.44316548110199</v>
      </c>
      <c r="G59" s="91">
        <v>1.9900497512438001E-2</v>
      </c>
      <c r="H59" s="91">
        <v>0.140220687875073</v>
      </c>
      <c r="I59" s="91">
        <v>0.213486201114787</v>
      </c>
      <c r="J59" s="91">
        <v>0.25118907464092299</v>
      </c>
      <c r="K59" s="91">
        <v>0.16913427486453</v>
      </c>
      <c r="L59" s="91">
        <v>0.84006182607735602</v>
      </c>
      <c r="M59" s="91">
        <v>0.78734707373525803</v>
      </c>
      <c r="N59" s="91">
        <v>0.32730340238072902</v>
      </c>
      <c r="O59" s="91">
        <v>0.98537498537498502</v>
      </c>
      <c r="P59" s="91">
        <v>1.02627558814543</v>
      </c>
      <c r="Q59" s="91">
        <v>0.21674116212921599</v>
      </c>
      <c r="R59" s="91">
        <v>0.32767707931610701</v>
      </c>
      <c r="S59" s="91">
        <v>0.30513722730471499</v>
      </c>
      <c r="T59" s="91">
        <v>0</v>
      </c>
      <c r="U59" s="91">
        <v>0</v>
      </c>
      <c r="V59" s="91">
        <v>1.3550671190441099</v>
      </c>
      <c r="W59" s="91">
        <v>1.68208092485549</v>
      </c>
      <c r="X59" s="91">
        <v>0.98921039725355597</v>
      </c>
      <c r="Y59" s="91">
        <v>0.95505332656170605</v>
      </c>
      <c r="Z59" s="91">
        <v>0.44408820769471402</v>
      </c>
      <c r="AA59" s="91">
        <v>0.522924014107086</v>
      </c>
      <c r="AB59" s="91">
        <v>0.549173752607091</v>
      </c>
      <c r="AC59" s="91">
        <v>0.52078928823114901</v>
      </c>
    </row>
    <row r="60" spans="1:29" ht="15.75" customHeight="1" x14ac:dyDescent="0.25">
      <c r="A60" s="173">
        <f>AVERAGE(E60:AD60)</f>
        <v>0.50952067241194821</v>
      </c>
      <c r="B60" s="142">
        <v>58</v>
      </c>
      <c r="C60" s="64">
        <v>13</v>
      </c>
      <c r="D60" s="85">
        <v>2</v>
      </c>
      <c r="E60" s="86">
        <v>0</v>
      </c>
      <c r="F60" s="87">
        <v>0.37432624179899898</v>
      </c>
      <c r="G60" s="87">
        <v>1.9900497512438001E-2</v>
      </c>
      <c r="H60" s="87">
        <v>2.0132928953990999E-2</v>
      </c>
      <c r="I60" s="87">
        <v>6.1041373997372E-2</v>
      </c>
      <c r="J60" s="87">
        <v>0.12764304214739799</v>
      </c>
      <c r="K60" s="87">
        <v>0.103703545675641</v>
      </c>
      <c r="L60" s="87">
        <v>0.170168917675634</v>
      </c>
      <c r="M60" s="87">
        <v>0.49405929681472499</v>
      </c>
      <c r="N60" s="87">
        <v>0.81816477645514996</v>
      </c>
      <c r="O60" s="87">
        <v>1.001872001872</v>
      </c>
      <c r="P60" s="87">
        <v>1.0997555759242299</v>
      </c>
      <c r="Q60" s="87">
        <v>0.43039414872003201</v>
      </c>
      <c r="R60" s="87">
        <v>0.580965848223851</v>
      </c>
      <c r="S60" s="87">
        <v>0.40087262491203401</v>
      </c>
      <c r="T60" s="87">
        <v>0.54859827479975398</v>
      </c>
      <c r="U60" s="87">
        <v>0.58071377924840495</v>
      </c>
      <c r="V60" s="87">
        <v>0.54722918817918098</v>
      </c>
      <c r="W60" s="87">
        <v>1.0625999262083401</v>
      </c>
      <c r="X60" s="87">
        <v>0.90093182932810201</v>
      </c>
      <c r="Y60" s="87">
        <v>0.98400203148806498</v>
      </c>
      <c r="Z60" s="87">
        <v>0.65291679699718497</v>
      </c>
      <c r="AA60" s="87">
        <v>0.70739820455274105</v>
      </c>
      <c r="AB60" s="87">
        <v>0.41817744264399198</v>
      </c>
      <c r="AC60" s="165">
        <v>0.63244851616944597</v>
      </c>
    </row>
    <row r="61" spans="1:29" ht="15.75" customHeight="1" x14ac:dyDescent="0.25">
      <c r="A61" s="172">
        <f>AVERAGE(E61:AD61)</f>
        <v>8.8784425224913033E-2</v>
      </c>
      <c r="B61" s="144">
        <v>59</v>
      </c>
      <c r="C61" s="67">
        <v>13</v>
      </c>
      <c r="D61" s="89">
        <v>3</v>
      </c>
      <c r="E61" s="90">
        <v>0</v>
      </c>
      <c r="F61" s="91">
        <v>0.48561634533883402</v>
      </c>
      <c r="G61" s="91">
        <v>0</v>
      </c>
      <c r="H61" s="91">
        <v>0</v>
      </c>
      <c r="I61" s="91">
        <v>0</v>
      </c>
      <c r="J61" s="91">
        <v>0</v>
      </c>
      <c r="K61" s="91">
        <v>2.8587276528569999E-3</v>
      </c>
      <c r="L61" s="91">
        <v>1.2402016707760999E-2</v>
      </c>
      <c r="M61" s="91">
        <v>0.13695580293177601</v>
      </c>
      <c r="N61" s="91">
        <v>0.60783578592182996</v>
      </c>
      <c r="O61" s="91">
        <v>0.74283374283374304</v>
      </c>
      <c r="P61" s="91">
        <v>0</v>
      </c>
      <c r="Q61" s="91">
        <v>0</v>
      </c>
      <c r="R61" s="91">
        <v>0</v>
      </c>
      <c r="S61" s="91">
        <v>2.3983110485574E-2</v>
      </c>
      <c r="T61" s="91">
        <v>0</v>
      </c>
      <c r="U61" s="91">
        <v>0</v>
      </c>
      <c r="V61" s="91">
        <v>0</v>
      </c>
      <c r="W61" s="91">
        <v>0</v>
      </c>
      <c r="X61" s="91">
        <v>1.2996566944581E-2</v>
      </c>
      <c r="Y61" s="91">
        <v>0.19019807008633799</v>
      </c>
      <c r="Z61" s="91">
        <v>1.485767907413E-3</v>
      </c>
      <c r="AA61" s="91">
        <v>2.444693812119E-3</v>
      </c>
      <c r="AB61" s="91">
        <v>0</v>
      </c>
      <c r="AC61" s="91">
        <v>0</v>
      </c>
    </row>
    <row r="62" spans="1:29" ht="15.75" customHeight="1" x14ac:dyDescent="0.25">
      <c r="A62" s="173">
        <f>AVERAGE(E62:AD62)</f>
        <v>0.7375024918661427</v>
      </c>
      <c r="B62" s="142">
        <v>60</v>
      </c>
      <c r="C62" s="64">
        <v>14</v>
      </c>
      <c r="D62" s="85">
        <v>0</v>
      </c>
      <c r="E62" s="86">
        <v>0</v>
      </c>
      <c r="F62" s="87">
        <v>0.751579322003737</v>
      </c>
      <c r="G62" s="87">
        <v>0</v>
      </c>
      <c r="H62" s="87">
        <v>8.4726076014713006E-2</v>
      </c>
      <c r="I62" s="87">
        <v>6.5754293741785999E-2</v>
      </c>
      <c r="J62" s="87">
        <v>0.28890981869554999</v>
      </c>
      <c r="K62" s="87">
        <v>0.23217561974655501</v>
      </c>
      <c r="L62" s="87">
        <v>0.55860596916056404</v>
      </c>
      <c r="M62" s="87">
        <v>0.72302435798523101</v>
      </c>
      <c r="N62" s="87">
        <v>0.19805042646921001</v>
      </c>
      <c r="O62" s="87">
        <v>1.1118521118521101</v>
      </c>
      <c r="P62" s="87">
        <v>0.94790711885120704</v>
      </c>
      <c r="Q62" s="87">
        <v>1.51271840715156</v>
      </c>
      <c r="R62" s="87">
        <v>1.7101598320264</v>
      </c>
      <c r="S62" s="87">
        <v>0.51200562983814202</v>
      </c>
      <c r="T62" s="87">
        <v>0.39009550215650002</v>
      </c>
      <c r="U62" s="87">
        <v>0.51240841408650395</v>
      </c>
      <c r="V62" s="87">
        <v>0.61287308845945798</v>
      </c>
      <c r="W62" s="87">
        <v>0.74972328126921695</v>
      </c>
      <c r="X62" s="87">
        <v>0.46493379107405602</v>
      </c>
      <c r="Y62" s="87">
        <v>0.152615540883697</v>
      </c>
      <c r="Z62" s="87">
        <v>2.1617532061307498</v>
      </c>
      <c r="AA62" s="87">
        <v>1.9786790638025</v>
      </c>
      <c r="AB62" s="87">
        <v>1.5145997112145</v>
      </c>
      <c r="AC62" s="165">
        <v>1.20241171403962</v>
      </c>
    </row>
    <row r="63" spans="1:29" ht="15.75" customHeight="1" x14ac:dyDescent="0.25">
      <c r="A63" s="172">
        <f>AVERAGE(E63:AD63)</f>
        <v>0.20327955212734009</v>
      </c>
      <c r="B63" s="144">
        <v>61</v>
      </c>
      <c r="C63" s="67">
        <v>14</v>
      </c>
      <c r="D63" s="89">
        <v>1</v>
      </c>
      <c r="E63" s="90">
        <v>0</v>
      </c>
      <c r="F63" s="91">
        <v>0.174472349572213</v>
      </c>
      <c r="G63" s="91">
        <v>0</v>
      </c>
      <c r="H63" s="91">
        <v>2.5811447376909999E-3</v>
      </c>
      <c r="I63" s="91">
        <v>7.3412788326459996E-3</v>
      </c>
      <c r="J63" s="91">
        <v>0.202966800094184</v>
      </c>
      <c r="K63" s="91">
        <v>5.824124247984E-2</v>
      </c>
      <c r="L63" s="91">
        <v>0.126449048688036</v>
      </c>
      <c r="M63" s="91">
        <v>0.15688305962746599</v>
      </c>
      <c r="N63" s="91">
        <v>0.10516449526666</v>
      </c>
      <c r="O63" s="91">
        <v>0.53445653445653396</v>
      </c>
      <c r="P63" s="91">
        <v>0.37228842040941001</v>
      </c>
      <c r="Q63" s="91">
        <v>0.33323852092645301</v>
      </c>
      <c r="R63" s="91">
        <v>0.364914084929511</v>
      </c>
      <c r="S63" s="91">
        <v>8.7093596059113002E-2</v>
      </c>
      <c r="T63" s="91">
        <v>0.195317313616759</v>
      </c>
      <c r="U63" s="91">
        <v>0.14121956984164499</v>
      </c>
      <c r="V63" s="91">
        <v>6.3529527462260996E-2</v>
      </c>
      <c r="W63" s="91">
        <v>0.13669905300700999</v>
      </c>
      <c r="X63" s="91">
        <v>0.22339382050024501</v>
      </c>
      <c r="Y63" s="91">
        <v>0.12417470797359099</v>
      </c>
      <c r="Z63" s="91">
        <v>0.493196746950266</v>
      </c>
      <c r="AA63" s="91">
        <v>0.43367265149086298</v>
      </c>
      <c r="AB63" s="91">
        <v>0.39507460291994201</v>
      </c>
      <c r="AC63" s="91">
        <v>0.34962023334116399</v>
      </c>
    </row>
    <row r="64" spans="1:29" ht="15.75" customHeight="1" x14ac:dyDescent="0.25">
      <c r="A64" s="173">
        <f>AVERAGE(E64:AD64)</f>
        <v>0.40549829310544977</v>
      </c>
      <c r="B64" s="142">
        <v>62</v>
      </c>
      <c r="C64" s="64">
        <v>14</v>
      </c>
      <c r="D64" s="85">
        <v>2</v>
      </c>
      <c r="E64" s="86">
        <v>0</v>
      </c>
      <c r="F64" s="87">
        <v>0.29948815449960398</v>
      </c>
      <c r="G64" s="87">
        <v>0</v>
      </c>
      <c r="H64" s="87">
        <v>5.2332709556687999E-2</v>
      </c>
      <c r="I64" s="87">
        <v>4.8941858884310003E-3</v>
      </c>
      <c r="J64" s="87">
        <v>0.25735813515422601</v>
      </c>
      <c r="K64" s="87">
        <v>0.179993173187695</v>
      </c>
      <c r="L64" s="87">
        <v>0.25551098516910198</v>
      </c>
      <c r="M64" s="87">
        <v>0.274661082332194</v>
      </c>
      <c r="N64" s="87">
        <v>0.18802137032524099</v>
      </c>
      <c r="O64" s="87">
        <v>0.67076167076167104</v>
      </c>
      <c r="P64" s="87">
        <v>0.386953864955698</v>
      </c>
      <c r="Q64" s="87">
        <v>0.76111336854936995</v>
      </c>
      <c r="R64" s="87">
        <v>0.899044435874363</v>
      </c>
      <c r="S64" s="87">
        <v>0.43988740323715703</v>
      </c>
      <c r="T64" s="87">
        <v>0.101894639556377</v>
      </c>
      <c r="U64" s="87">
        <v>0.34064051051760802</v>
      </c>
      <c r="V64" s="87">
        <v>0.18744160889020001</v>
      </c>
      <c r="W64" s="87">
        <v>0.24191366375599599</v>
      </c>
      <c r="X64" s="87">
        <v>0.48896517900931802</v>
      </c>
      <c r="Y64" s="87">
        <v>0.16404266124936501</v>
      </c>
      <c r="Z64" s="87">
        <v>1.25207225523929</v>
      </c>
      <c r="AA64" s="87">
        <v>1.2347306829111899</v>
      </c>
      <c r="AB64" s="87">
        <v>0.87606289106369295</v>
      </c>
      <c r="AC64" s="165">
        <v>0.57967269595176596</v>
      </c>
    </row>
    <row r="65" spans="1:29" ht="15.75" customHeight="1" x14ac:dyDescent="0.25">
      <c r="A65" s="172">
        <f>AVERAGE(E65:AD65)</f>
        <v>3.786316312688412E-2</v>
      </c>
      <c r="B65" s="144">
        <v>63</v>
      </c>
      <c r="C65" s="67">
        <v>15</v>
      </c>
      <c r="D65" s="89">
        <v>0</v>
      </c>
      <c r="E65" s="90">
        <v>0</v>
      </c>
      <c r="F65" s="91">
        <v>2.9207505818555E-2</v>
      </c>
      <c r="G65" s="91">
        <v>0</v>
      </c>
      <c r="H65" s="91">
        <v>1.6841969413435E-2</v>
      </c>
      <c r="I65" s="91">
        <v>3.4531200435039003E-2</v>
      </c>
      <c r="J65" s="91">
        <v>1.1608194019308E-2</v>
      </c>
      <c r="K65" s="91">
        <v>9.7922089004570008E-3</v>
      </c>
      <c r="L65" s="91">
        <v>8.1551540131749006E-2</v>
      </c>
      <c r="M65" s="91">
        <v>4.7217017524523001E-2</v>
      </c>
      <c r="N65" s="91">
        <v>1.7714874871121999E-2</v>
      </c>
      <c r="O65" s="91">
        <v>0.108342108342108</v>
      </c>
      <c r="P65" s="91">
        <v>8.8756492514512994E-2</v>
      </c>
      <c r="Q65" s="91">
        <v>5.6034132466477003E-2</v>
      </c>
      <c r="R65" s="91">
        <v>9.3113939238120003E-2</v>
      </c>
      <c r="S65" s="91">
        <v>1.4778325123153E-2</v>
      </c>
      <c r="T65" s="91">
        <v>2.8342575477511001E-2</v>
      </c>
      <c r="U65" s="91">
        <v>2.6943984873551999E-2</v>
      </c>
      <c r="V65" s="91">
        <v>5.1826719771844998E-2</v>
      </c>
      <c r="W65" s="91">
        <v>4.8641003566597001E-2</v>
      </c>
      <c r="X65" s="91">
        <v>5.1495831289849999E-3</v>
      </c>
      <c r="Y65" s="91">
        <v>9.6495683087859992E-3</v>
      </c>
      <c r="Z65" s="91">
        <v>7.1590553644041002E-2</v>
      </c>
      <c r="AA65" s="91">
        <v>6.0195575504969998E-2</v>
      </c>
      <c r="AB65" s="91">
        <v>1.2433819990374E-2</v>
      </c>
      <c r="AC65" s="91">
        <v>2.2316185106883001E-2</v>
      </c>
    </row>
    <row r="66" spans="1:29" ht="15.75" customHeight="1" x14ac:dyDescent="0.25">
      <c r="A66" s="173">
        <f>AVERAGE(E66:AD66)</f>
        <v>0.21844622036863309</v>
      </c>
      <c r="B66" s="142">
        <v>64</v>
      </c>
      <c r="C66" s="64">
        <v>16</v>
      </c>
      <c r="D66" s="85">
        <v>0</v>
      </c>
      <c r="E66" s="86">
        <v>0</v>
      </c>
      <c r="F66" s="87">
        <v>0.28566879428306502</v>
      </c>
      <c r="G66" s="87">
        <v>0</v>
      </c>
      <c r="H66" s="87">
        <v>4.2137187842807997E-2</v>
      </c>
      <c r="I66" s="87">
        <v>1.6042053745412E-2</v>
      </c>
      <c r="J66" s="87">
        <v>0.15888862726630601</v>
      </c>
      <c r="K66" s="87">
        <v>0.12136792251568</v>
      </c>
      <c r="L66" s="87">
        <v>6.0795642733596E-2</v>
      </c>
      <c r="M66" s="87">
        <v>9.6285682795106006E-2</v>
      </c>
      <c r="N66" s="87">
        <v>3.7023151185677998E-2</v>
      </c>
      <c r="O66" s="87">
        <v>0.26254826254826202</v>
      </c>
      <c r="P66" s="87">
        <v>7.1341277115796006E-2</v>
      </c>
      <c r="Q66" s="87">
        <v>0.424502234863876</v>
      </c>
      <c r="R66" s="87">
        <v>0.56391138535372998</v>
      </c>
      <c r="S66" s="87">
        <v>0.21672061928219599</v>
      </c>
      <c r="T66" s="87">
        <v>0.30591497227356701</v>
      </c>
      <c r="U66" s="87">
        <v>0.285570787047979</v>
      </c>
      <c r="V66" s="87">
        <v>0.17018242611987999</v>
      </c>
      <c r="W66" s="87">
        <v>0.22598696347312799</v>
      </c>
      <c r="X66" s="87">
        <v>0.28641490926925001</v>
      </c>
      <c r="Y66" s="87">
        <v>8.3291010665311999E-2</v>
      </c>
      <c r="Z66" s="87">
        <v>0.59520644354081997</v>
      </c>
      <c r="AA66" s="87">
        <v>0.54556748957999401</v>
      </c>
      <c r="AB66" s="87">
        <v>0.30988288143751003</v>
      </c>
      <c r="AC66" s="165">
        <v>0.295904784276877</v>
      </c>
    </row>
    <row r="67" spans="1:29" ht="15.75" customHeight="1" x14ac:dyDescent="0.25">
      <c r="A67" s="172">
        <f>AVERAGE(E67:AD67)</f>
        <v>9.7520725859880836E-2</v>
      </c>
      <c r="B67" s="144">
        <v>65</v>
      </c>
      <c r="C67" s="67">
        <v>16</v>
      </c>
      <c r="D67" s="89">
        <v>1</v>
      </c>
      <c r="E67" s="90">
        <v>0</v>
      </c>
      <c r="F67" s="91">
        <v>0.179979488716453</v>
      </c>
      <c r="G67" s="91">
        <v>0</v>
      </c>
      <c r="H67" s="91">
        <v>1.3228366780667E-2</v>
      </c>
      <c r="I67" s="91">
        <v>6.8881134726059999E-3</v>
      </c>
      <c r="J67" s="91">
        <v>8.8956910760536995E-2</v>
      </c>
      <c r="K67" s="91">
        <v>6.6924094380680005E-2</v>
      </c>
      <c r="L67" s="91">
        <v>2.3405586427704E-2</v>
      </c>
      <c r="M67" s="91">
        <v>4.0802380689958999E-2</v>
      </c>
      <c r="N67" s="91">
        <v>2.3994751148186E-2</v>
      </c>
      <c r="O67" s="91">
        <v>9.0675090675090997E-2</v>
      </c>
      <c r="P67" s="91">
        <v>2.5206232813932E-2</v>
      </c>
      <c r="Q67" s="91">
        <v>0.2180820804551</v>
      </c>
      <c r="R67" s="91">
        <v>0.27621373784119602</v>
      </c>
      <c r="S67" s="91">
        <v>0.13522871217452501</v>
      </c>
      <c r="T67" s="91">
        <v>0.13439617991374</v>
      </c>
      <c r="U67" s="91">
        <v>6.6414559205862006E-2</v>
      </c>
      <c r="V67" s="91">
        <v>3.6190195210700001E-2</v>
      </c>
      <c r="W67" s="91">
        <v>8.0678883286188996E-2</v>
      </c>
      <c r="X67" s="91">
        <v>6.4737616478665994E-2</v>
      </c>
      <c r="Y67" s="91">
        <v>4.9517521584560999E-2</v>
      </c>
      <c r="Z67" s="91">
        <v>0.319244604316547</v>
      </c>
      <c r="AA67" s="91">
        <v>0.28679063802500798</v>
      </c>
      <c r="AB67" s="91">
        <v>8.7919140060966003E-2</v>
      </c>
      <c r="AC67" s="91">
        <v>0.122543262078146</v>
      </c>
    </row>
    <row r="68" spans="1:29" ht="15.75" customHeight="1" x14ac:dyDescent="0.25">
      <c r="A68" s="173">
        <f>AVERAGE(E68:AD68)</f>
        <v>0.12861652546490729</v>
      </c>
      <c r="B68" s="142">
        <v>66</v>
      </c>
      <c r="C68" s="64">
        <v>16</v>
      </c>
      <c r="D68" s="85">
        <v>2</v>
      </c>
      <c r="E68" s="86">
        <v>0</v>
      </c>
      <c r="F68" s="87">
        <v>0.196458759676128</v>
      </c>
      <c r="G68" s="87">
        <v>0</v>
      </c>
      <c r="H68" s="87">
        <v>3.6587726656771999E-2</v>
      </c>
      <c r="I68" s="87">
        <v>1.4365341913263999E-2</v>
      </c>
      <c r="J68" s="87">
        <v>0.104191193783847</v>
      </c>
      <c r="K68" s="87">
        <v>7.5542944916157997E-2</v>
      </c>
      <c r="L68" s="87">
        <v>6.0832443970117001E-2</v>
      </c>
      <c r="M68" s="87">
        <v>7.2236305521878E-2</v>
      </c>
      <c r="N68" s="87">
        <v>3.5523479238917001E-2</v>
      </c>
      <c r="O68" s="87">
        <v>0.15034515034515</v>
      </c>
      <c r="P68" s="87">
        <v>4.7968224870149997E-2</v>
      </c>
      <c r="Q68" s="87">
        <v>0.241121495327103</v>
      </c>
      <c r="R68" s="87">
        <v>0.38064018511376801</v>
      </c>
      <c r="S68" s="87">
        <v>0.16374384236453199</v>
      </c>
      <c r="T68" s="87">
        <v>0.152957486136784</v>
      </c>
      <c r="U68" s="87">
        <v>0.124675017726306</v>
      </c>
      <c r="V68" s="87">
        <v>0.109111471701824</v>
      </c>
      <c r="W68" s="87">
        <v>0.103062353954003</v>
      </c>
      <c r="X68" s="87">
        <v>0.158410985777342</v>
      </c>
      <c r="Y68" s="87">
        <v>5.3326561706449997E-2</v>
      </c>
      <c r="Z68" s="87">
        <v>0.35873475132937099</v>
      </c>
      <c r="AA68" s="87">
        <v>0.31805065726194298</v>
      </c>
      <c r="AB68" s="87">
        <v>0.124177763516766</v>
      </c>
      <c r="AC68" s="165">
        <v>0.13334899381411</v>
      </c>
    </row>
    <row r="69" spans="1:29" ht="15.75" customHeight="1" x14ac:dyDescent="0.25">
      <c r="A69" s="172">
        <f>AVERAGE(E69:AD69)</f>
        <v>0.11608020185159758</v>
      </c>
      <c r="B69" s="144">
        <v>67</v>
      </c>
      <c r="C69" s="67">
        <v>16</v>
      </c>
      <c r="D69" s="89">
        <v>3</v>
      </c>
      <c r="E69" s="90">
        <v>0</v>
      </c>
      <c r="F69" s="91">
        <v>0.18933600573192</v>
      </c>
      <c r="G69" s="91">
        <v>0</v>
      </c>
      <c r="H69" s="91">
        <v>2.3359359876105001E-2</v>
      </c>
      <c r="I69" s="91">
        <v>1.3685593873204E-2</v>
      </c>
      <c r="J69" s="91">
        <v>9.6962561808334999E-2</v>
      </c>
      <c r="K69" s="91">
        <v>7.2236207705764E-2</v>
      </c>
      <c r="L69" s="91">
        <v>4.8651234681485002E-2</v>
      </c>
      <c r="M69" s="91">
        <v>5.5505345530695999E-2</v>
      </c>
      <c r="N69" s="91">
        <v>3.1305651888648998E-2</v>
      </c>
      <c r="O69" s="91">
        <v>0.11957411957411999</v>
      </c>
      <c r="P69" s="91">
        <v>3.4830430797434003E-2</v>
      </c>
      <c r="Q69" s="91">
        <v>0.24538805363673299</v>
      </c>
      <c r="R69" s="91">
        <v>0.33281912842267602</v>
      </c>
      <c r="S69" s="91">
        <v>0.14722026741731201</v>
      </c>
      <c r="T69" s="91">
        <v>0.16697473813924801</v>
      </c>
      <c r="U69" s="91">
        <v>8.3609075868588997E-2</v>
      </c>
      <c r="V69" s="91">
        <v>7.9756109554015006E-2</v>
      </c>
      <c r="W69" s="91">
        <v>7.1270446439551993E-2</v>
      </c>
      <c r="X69" s="91">
        <v>0.143207454634625</v>
      </c>
      <c r="Y69" s="91">
        <v>6.0436769933977001E-2</v>
      </c>
      <c r="Z69" s="91">
        <v>0.32878479824835799</v>
      </c>
      <c r="AA69" s="91">
        <v>0.307269958319974</v>
      </c>
      <c r="AB69" s="91">
        <v>0.113027434622172</v>
      </c>
      <c r="AC69" s="91">
        <v>0.136794299584997</v>
      </c>
    </row>
    <row r="70" spans="1:29" ht="15.75" customHeight="1" x14ac:dyDescent="0.25">
      <c r="A70" s="173">
        <f>AVERAGE(E70:AD70)</f>
        <v>0.18786829449982703</v>
      </c>
      <c r="B70" s="142">
        <v>68</v>
      </c>
      <c r="C70" s="64">
        <v>16</v>
      </c>
      <c r="D70" s="85">
        <v>4</v>
      </c>
      <c r="E70" s="86">
        <v>0</v>
      </c>
      <c r="F70" s="87">
        <v>0.26933937744976399</v>
      </c>
      <c r="G70" s="87">
        <v>0</v>
      </c>
      <c r="H70" s="87">
        <v>2.6456733561334999E-2</v>
      </c>
      <c r="I70" s="87">
        <v>1.4773190737300001E-2</v>
      </c>
      <c r="J70" s="87">
        <v>0.15384977631269101</v>
      </c>
      <c r="K70" s="87">
        <v>0.116311814652046</v>
      </c>
      <c r="L70" s="87">
        <v>5.3729805321458997E-2</v>
      </c>
      <c r="M70" s="87">
        <v>9.0488261875895995E-2</v>
      </c>
      <c r="N70" s="87">
        <v>2.6431718061673999E-2</v>
      </c>
      <c r="O70" s="87">
        <v>0.184158184158184</v>
      </c>
      <c r="P70" s="87">
        <v>4.9801405438436003E-2</v>
      </c>
      <c r="Q70" s="87">
        <v>0.38524989841527801</v>
      </c>
      <c r="R70" s="87">
        <v>0.48605219179843201</v>
      </c>
      <c r="S70" s="87">
        <v>0.18434904996481399</v>
      </c>
      <c r="T70" s="87">
        <v>0.29266789895255702</v>
      </c>
      <c r="U70" s="87">
        <v>0.20934767194516701</v>
      </c>
      <c r="V70" s="87">
        <v>0.10109652357771499</v>
      </c>
      <c r="W70" s="87">
        <v>0.135469191981306</v>
      </c>
      <c r="X70" s="87">
        <v>0.259440902403139</v>
      </c>
      <c r="Y70" s="87">
        <v>9.0655154900964999E-2</v>
      </c>
      <c r="Z70" s="87">
        <v>0.51004848295276795</v>
      </c>
      <c r="AA70" s="87">
        <v>0.50164315485732602</v>
      </c>
      <c r="AB70" s="87">
        <v>0.276512112947216</v>
      </c>
      <c r="AC70" s="165">
        <v>0.27883486023020898</v>
      </c>
    </row>
    <row r="71" spans="1:29" ht="15.75" customHeight="1" x14ac:dyDescent="0.25">
      <c r="A71" s="172">
        <f>AVERAGE(E71:AD71)</f>
        <v>0.18814829086444074</v>
      </c>
      <c r="B71" s="144">
        <v>69</v>
      </c>
      <c r="C71" s="67">
        <v>17</v>
      </c>
      <c r="D71" s="89">
        <v>0</v>
      </c>
      <c r="E71" s="90">
        <v>0</v>
      </c>
      <c r="F71" s="91">
        <v>0.27042581986597403</v>
      </c>
      <c r="G71" s="91">
        <v>0</v>
      </c>
      <c r="H71" s="91">
        <v>3.5684325998579999E-2</v>
      </c>
      <c r="I71" s="91">
        <v>1.1011918248969001E-2</v>
      </c>
      <c r="J71" s="91">
        <v>0.14179420767600701</v>
      </c>
      <c r="K71" s="91">
        <v>8.4673806374536004E-2</v>
      </c>
      <c r="L71" s="91">
        <v>4.7068781511058998E-2</v>
      </c>
      <c r="M71" s="91">
        <v>0.101377714096771</v>
      </c>
      <c r="N71" s="91">
        <v>6.9172368544380997E-2</v>
      </c>
      <c r="O71" s="91">
        <v>0.23563823563823599</v>
      </c>
      <c r="P71" s="91">
        <v>6.1258783990222998E-2</v>
      </c>
      <c r="Q71" s="91">
        <v>0.38240552620885798</v>
      </c>
      <c r="R71" s="91">
        <v>0.43548870891717001</v>
      </c>
      <c r="S71" s="91">
        <v>0.22111189303307499</v>
      </c>
      <c r="T71" s="91">
        <v>0.24799753542821901</v>
      </c>
      <c r="U71" s="91">
        <v>0.187898841881352</v>
      </c>
      <c r="V71" s="91">
        <v>0.16492107980528101</v>
      </c>
      <c r="W71" s="91">
        <v>0.20206616652318299</v>
      </c>
      <c r="X71" s="91">
        <v>0.16012751348700299</v>
      </c>
      <c r="Y71" s="91">
        <v>6.8816658202132994E-2</v>
      </c>
      <c r="Z71" s="91">
        <v>0.49632467938692498</v>
      </c>
      <c r="AA71" s="91">
        <v>0.55434434113497899</v>
      </c>
      <c r="AB71" s="91">
        <v>0.29921386170383402</v>
      </c>
      <c r="AC71" s="91">
        <v>0.22488450395427101</v>
      </c>
    </row>
    <row r="72" spans="1:29" ht="15.75" customHeight="1" x14ac:dyDescent="0.25">
      <c r="A72" s="173">
        <f>AVERAGE(E72:AD72)</f>
        <v>0.10867412114452342</v>
      </c>
      <c r="B72" s="142">
        <v>70</v>
      </c>
      <c r="C72" s="64">
        <v>17</v>
      </c>
      <c r="D72" s="85">
        <v>1</v>
      </c>
      <c r="E72" s="86">
        <v>0</v>
      </c>
      <c r="F72" s="87">
        <v>0.19685212675785899</v>
      </c>
      <c r="G72" s="87">
        <v>0</v>
      </c>
      <c r="H72" s="87">
        <v>1.9358585532683999E-2</v>
      </c>
      <c r="I72" s="87">
        <v>3.8972220963430001E-3</v>
      </c>
      <c r="J72" s="87">
        <v>7.1320932422887007E-2</v>
      </c>
      <c r="K72" s="87">
        <v>5.9393267056364003E-2</v>
      </c>
      <c r="L72" s="87">
        <v>1.7848599712950001E-2</v>
      </c>
      <c r="M72" s="87">
        <v>4.3800286564531998E-2</v>
      </c>
      <c r="N72" s="87">
        <v>0.10319617583653599</v>
      </c>
      <c r="O72" s="87">
        <v>0.114777114777115</v>
      </c>
      <c r="P72" s="87">
        <v>2.2761992056218001E-2</v>
      </c>
      <c r="Q72" s="87">
        <v>0.23055668427468501</v>
      </c>
      <c r="R72" s="87">
        <v>0.25890217251574799</v>
      </c>
      <c r="S72" s="87">
        <v>0.16045038705137199</v>
      </c>
      <c r="T72" s="87">
        <v>7.416820702403E-2</v>
      </c>
      <c r="U72" s="87">
        <v>7.3682344599385996E-2</v>
      </c>
      <c r="V72" s="87">
        <v>3.2108963957318999E-2</v>
      </c>
      <c r="W72" s="87">
        <v>6.7949821670150998E-2</v>
      </c>
      <c r="X72" s="87">
        <v>0.15252574791564499</v>
      </c>
      <c r="Y72" s="87">
        <v>5.0787201625191E-2</v>
      </c>
      <c r="Z72" s="87">
        <v>0.26466218329684099</v>
      </c>
      <c r="AA72" s="87">
        <v>0.34029336325745402</v>
      </c>
      <c r="AB72" s="87">
        <v>0.13244023744585301</v>
      </c>
      <c r="AC72" s="165">
        <v>0.22511941116592299</v>
      </c>
    </row>
    <row r="73" spans="1:29" ht="15.75" customHeight="1" x14ac:dyDescent="0.25">
      <c r="A73" s="172">
        <f>AVERAGE(E73:AD73)</f>
        <v>0.10476357191721881</v>
      </c>
      <c r="B73" s="144">
        <v>71</v>
      </c>
      <c r="C73" s="67">
        <v>17</v>
      </c>
      <c r="D73" s="89">
        <v>2</v>
      </c>
      <c r="E73" s="90">
        <v>0</v>
      </c>
      <c r="F73" s="91">
        <v>0.185903409649669</v>
      </c>
      <c r="G73" s="91">
        <v>0</v>
      </c>
      <c r="H73" s="91">
        <v>1.5551397044589001E-2</v>
      </c>
      <c r="I73" s="91">
        <v>7.4319119046540004E-3</v>
      </c>
      <c r="J73" s="91">
        <v>9.8116317400518002E-2</v>
      </c>
      <c r="K73" s="91">
        <v>7.1254853436873003E-2</v>
      </c>
      <c r="L73" s="91">
        <v>1.5934935413829999E-2</v>
      </c>
      <c r="M73" s="91">
        <v>4.2786288989309001E-2</v>
      </c>
      <c r="N73" s="91">
        <v>2.8212578498453999E-2</v>
      </c>
      <c r="O73" s="91">
        <v>0.103428103428103</v>
      </c>
      <c r="P73" s="91">
        <v>2.5817293003361001E-2</v>
      </c>
      <c r="Q73" s="91">
        <v>0.212962210483543</v>
      </c>
      <c r="R73" s="91">
        <v>0.312465184042508</v>
      </c>
      <c r="S73" s="91">
        <v>0.14941590429275201</v>
      </c>
      <c r="T73" s="91">
        <v>0.14063462723351799</v>
      </c>
      <c r="U73" s="91">
        <v>0.104939730560151</v>
      </c>
      <c r="V73" s="91">
        <v>4.7352116831390997E-2</v>
      </c>
      <c r="W73" s="91">
        <v>8.3753535850449007E-2</v>
      </c>
      <c r="X73" s="91">
        <v>8.5090730750367993E-2</v>
      </c>
      <c r="Y73" s="91">
        <v>4.4692737430168002E-2</v>
      </c>
      <c r="Z73" s="91">
        <v>0.33472786987801101</v>
      </c>
      <c r="AA73" s="91">
        <v>0.29604841295286899</v>
      </c>
      <c r="AB73" s="91">
        <v>9.0887213219958005E-2</v>
      </c>
      <c r="AC73" s="91">
        <v>0.121681935635424</v>
      </c>
    </row>
    <row r="74" spans="1:29" ht="15.75" customHeight="1" x14ac:dyDescent="0.25">
      <c r="A74" s="173">
        <f>AVERAGE(E74:AD74)</f>
        <v>0.11166065438465035</v>
      </c>
      <c r="B74" s="142">
        <v>72</v>
      </c>
      <c r="C74" s="64">
        <v>17</v>
      </c>
      <c r="D74" s="85">
        <v>3</v>
      </c>
      <c r="E74" s="86">
        <v>0</v>
      </c>
      <c r="F74" s="87">
        <v>0.18728956031862701</v>
      </c>
      <c r="G74" s="87">
        <v>0</v>
      </c>
      <c r="H74" s="87">
        <v>2.9037878299026001E-2</v>
      </c>
      <c r="I74" s="87">
        <v>7.2506457606379996E-3</v>
      </c>
      <c r="J74" s="87">
        <v>6.4233576642336004E-2</v>
      </c>
      <c r="K74" s="87">
        <v>5.2139778981951997E-2</v>
      </c>
      <c r="L74" s="87">
        <v>2.4399219813786E-2</v>
      </c>
      <c r="M74" s="87">
        <v>5.5086520445277003E-2</v>
      </c>
      <c r="N74" s="87">
        <v>4.1334708032618003E-2</v>
      </c>
      <c r="O74" s="87">
        <v>0.132327132327132</v>
      </c>
      <c r="P74" s="87">
        <v>3.9871677360220001E-2</v>
      </c>
      <c r="Q74" s="87">
        <v>0.25290532303941499</v>
      </c>
      <c r="R74" s="87">
        <v>0.25461713159360699</v>
      </c>
      <c r="S74" s="87">
        <v>0.14851513019000701</v>
      </c>
      <c r="T74" s="87">
        <v>0.14448552064078901</v>
      </c>
      <c r="U74" s="87">
        <v>7.0491609548570006E-2</v>
      </c>
      <c r="V74" s="87">
        <v>0.113635246103162</v>
      </c>
      <c r="W74" s="87">
        <v>8.9718361825114001E-2</v>
      </c>
      <c r="X74" s="87">
        <v>0.12555174104953401</v>
      </c>
      <c r="Y74" s="87">
        <v>4.4184865413916002E-2</v>
      </c>
      <c r="Z74" s="87">
        <v>0.255903972474195</v>
      </c>
      <c r="AA74" s="87">
        <v>0.34233728759217702</v>
      </c>
      <c r="AB74" s="87">
        <v>0.14158511150328901</v>
      </c>
      <c r="AC74" s="165">
        <v>0.17461436066087199</v>
      </c>
    </row>
    <row r="75" spans="1:29" ht="15.75" customHeight="1" x14ac:dyDescent="0.25">
      <c r="A75" s="172">
        <f>AVERAGE(E75:AD75)</f>
        <v>0.10182845639223777</v>
      </c>
      <c r="B75" s="144">
        <v>73</v>
      </c>
      <c r="C75" s="67">
        <v>17</v>
      </c>
      <c r="D75" s="89">
        <v>4</v>
      </c>
      <c r="E75" s="90">
        <v>0</v>
      </c>
      <c r="F75" s="91">
        <v>0.189823031642635</v>
      </c>
      <c r="G75" s="91">
        <v>0</v>
      </c>
      <c r="H75" s="91">
        <v>2.1746144415048001E-2</v>
      </c>
      <c r="I75" s="91">
        <v>2.583042552227E-3</v>
      </c>
      <c r="J75" s="91">
        <v>6.1431598775606E-2</v>
      </c>
      <c r="K75" s="91">
        <v>4.6742330503051002E-2</v>
      </c>
      <c r="L75" s="91">
        <v>1.3138041438192E-2</v>
      </c>
      <c r="M75" s="91">
        <v>4.1728204562989001E-2</v>
      </c>
      <c r="N75" s="91">
        <v>0.131971131315025</v>
      </c>
      <c r="O75" s="91">
        <v>0.11957411957411999</v>
      </c>
      <c r="P75" s="91">
        <v>1.5582034830431E-2</v>
      </c>
      <c r="Q75" s="91">
        <v>0.21202763104429101</v>
      </c>
      <c r="R75" s="91">
        <v>0.21643741697733199</v>
      </c>
      <c r="S75" s="91">
        <v>0.156593947923997</v>
      </c>
      <c r="T75" s="91">
        <v>0.1241528034504</v>
      </c>
      <c r="U75" s="91">
        <v>7.2855116993619004E-2</v>
      </c>
      <c r="V75" s="91">
        <v>2.8666961695432001E-2</v>
      </c>
      <c r="W75" s="91">
        <v>6.0078711105645E-2</v>
      </c>
      <c r="X75" s="91">
        <v>9.3918587542913004E-2</v>
      </c>
      <c r="Y75" s="91">
        <v>1.8791264601320998E-2</v>
      </c>
      <c r="Z75" s="91">
        <v>0.27893337503909899</v>
      </c>
      <c r="AA75" s="91">
        <v>0.31744950304584801</v>
      </c>
      <c r="AB75" s="91">
        <v>0.123616236162362</v>
      </c>
      <c r="AC75" s="91">
        <v>0.19787017461436099</v>
      </c>
    </row>
    <row r="76" spans="1:29" ht="15.75" customHeight="1" x14ac:dyDescent="0.25">
      <c r="A76" s="173">
        <f>AVERAGE(E76:AD76)</f>
        <v>0.2393920380654749</v>
      </c>
      <c r="B76" s="142">
        <v>74</v>
      </c>
      <c r="C76" s="64">
        <v>18</v>
      </c>
      <c r="D76" s="85">
        <v>0</v>
      </c>
      <c r="E76" s="86">
        <v>0</v>
      </c>
      <c r="F76" s="87">
        <v>0.19404704482979801</v>
      </c>
      <c r="G76" s="87">
        <v>0</v>
      </c>
      <c r="H76" s="87">
        <v>0.38497773762663701</v>
      </c>
      <c r="I76" s="87">
        <v>6.2355553541487002E-2</v>
      </c>
      <c r="J76" s="87">
        <v>0.17756063103367101</v>
      </c>
      <c r="K76" s="87">
        <v>0.12260528224602101</v>
      </c>
      <c r="L76" s="87">
        <v>0.44731902991940498</v>
      </c>
      <c r="M76" s="87">
        <v>0.323134575112973</v>
      </c>
      <c r="N76" s="87">
        <v>3.7679257662386001E-2</v>
      </c>
      <c r="O76" s="87">
        <v>0.44799344799344798</v>
      </c>
      <c r="P76" s="87">
        <v>0.170333027803239</v>
      </c>
      <c r="Q76" s="87">
        <v>0.28021129622104801</v>
      </c>
      <c r="R76" s="87">
        <v>0.36371427347131202</v>
      </c>
      <c r="S76" s="87">
        <v>0.11214637579169601</v>
      </c>
      <c r="T76" s="87">
        <v>0.40642329020332701</v>
      </c>
      <c r="U76" s="87">
        <v>0.34607657764122002</v>
      </c>
      <c r="V76" s="87">
        <v>0.61326646014653097</v>
      </c>
      <c r="W76" s="87">
        <v>0.160373877751814</v>
      </c>
      <c r="X76" s="87">
        <v>9.8822952427660996E-2</v>
      </c>
      <c r="Y76" s="87">
        <v>1.0411376333164E-2</v>
      </c>
      <c r="Z76" s="87">
        <v>0.53299968720675595</v>
      </c>
      <c r="AA76" s="87">
        <v>0.51062039115100999</v>
      </c>
      <c r="AB76" s="87">
        <v>0.107733033852078</v>
      </c>
      <c r="AC76" s="165">
        <v>7.3995771670190003E-2</v>
      </c>
    </row>
    <row r="77" spans="1:29" ht="15.75" customHeight="1" x14ac:dyDescent="0.25">
      <c r="A77" s="172">
        <f>AVERAGE(E77:AD77)</f>
        <v>0.2182873905998188</v>
      </c>
      <c r="B77" s="144">
        <v>75</v>
      </c>
      <c r="C77" s="67">
        <v>18</v>
      </c>
      <c r="D77" s="89">
        <v>1</v>
      </c>
      <c r="E77" s="90">
        <v>0</v>
      </c>
      <c r="F77" s="91">
        <v>0.17947373103994099</v>
      </c>
      <c r="G77" s="91">
        <v>0</v>
      </c>
      <c r="H77" s="91">
        <v>0.258888817190424</v>
      </c>
      <c r="I77" s="91">
        <v>3.4485883899035001E-2</v>
      </c>
      <c r="J77" s="91">
        <v>0.15695785260183701</v>
      </c>
      <c r="K77" s="91">
        <v>8.4396467124632002E-2</v>
      </c>
      <c r="L77" s="91">
        <v>0.25378132705258899</v>
      </c>
      <c r="M77" s="91">
        <v>0.248539623057423</v>
      </c>
      <c r="N77" s="91">
        <v>5.4175649076765003E-2</v>
      </c>
      <c r="O77" s="91">
        <v>0.42330642330642299</v>
      </c>
      <c r="P77" s="91">
        <v>0.215245951726245</v>
      </c>
      <c r="Q77" s="91">
        <v>0.28663145062982498</v>
      </c>
      <c r="R77" s="91">
        <v>0.37348416677379298</v>
      </c>
      <c r="S77" s="91">
        <v>9.7959183673468994E-2</v>
      </c>
      <c r="T77" s="91">
        <v>0.43676833025261902</v>
      </c>
      <c r="U77" s="91">
        <v>0.34885369888915202</v>
      </c>
      <c r="V77" s="91">
        <v>0.49014112209273702</v>
      </c>
      <c r="W77" s="91">
        <v>0.106751937031115</v>
      </c>
      <c r="X77" s="91">
        <v>9.6615988229523997E-2</v>
      </c>
      <c r="Y77" s="91">
        <v>4.0121889283901001E-2</v>
      </c>
      <c r="Z77" s="91">
        <v>0.53233500156396596</v>
      </c>
      <c r="AA77" s="91">
        <v>0.49863738377685202</v>
      </c>
      <c r="AB77" s="91">
        <v>0.138857692924755</v>
      </c>
      <c r="AC77" s="91">
        <v>0.10077519379845</v>
      </c>
    </row>
    <row r="78" spans="1:29" ht="15.75" customHeight="1" x14ac:dyDescent="0.25">
      <c r="A78" s="173">
        <f>AVERAGE(E78:AD78)</f>
        <v>0.2321983025519001</v>
      </c>
      <c r="B78" s="142">
        <v>76</v>
      </c>
      <c r="C78" s="64">
        <v>18</v>
      </c>
      <c r="D78" s="85">
        <v>2</v>
      </c>
      <c r="E78" s="86">
        <v>0</v>
      </c>
      <c r="F78" s="87">
        <v>0.222800305327782</v>
      </c>
      <c r="G78" s="87">
        <v>0</v>
      </c>
      <c r="H78" s="87">
        <v>0.33522617280764</v>
      </c>
      <c r="I78" s="87">
        <v>4.2099061947704998E-2</v>
      </c>
      <c r="J78" s="87">
        <v>0.2287261596421</v>
      </c>
      <c r="K78" s="87">
        <v>0.14278704612365101</v>
      </c>
      <c r="L78" s="87">
        <v>0.39793177050748901</v>
      </c>
      <c r="M78" s="87">
        <v>0.303802490907087</v>
      </c>
      <c r="N78" s="87">
        <v>4.8645608773081002E-2</v>
      </c>
      <c r="O78" s="87">
        <v>0.439452439452439</v>
      </c>
      <c r="P78" s="87">
        <v>0.18545676749159801</v>
      </c>
      <c r="Q78" s="87">
        <v>0.25310849248273098</v>
      </c>
      <c r="R78" s="87">
        <v>0.346574109782748</v>
      </c>
      <c r="S78" s="87">
        <v>0.13396199859253999</v>
      </c>
      <c r="T78" s="87">
        <v>0.36960874922982101</v>
      </c>
      <c r="U78" s="87">
        <v>0.312810210352163</v>
      </c>
      <c r="V78" s="87">
        <v>0.556817623051581</v>
      </c>
      <c r="W78" s="87">
        <v>0.109334645185094</v>
      </c>
      <c r="X78" s="87">
        <v>6.154977930358E-2</v>
      </c>
      <c r="Y78" s="87">
        <v>2.260030472321E-2</v>
      </c>
      <c r="Z78" s="87">
        <v>0.55790584923365705</v>
      </c>
      <c r="AA78" s="87">
        <v>0.56207919204873402</v>
      </c>
      <c r="AB78" s="87">
        <v>0.100032087277395</v>
      </c>
      <c r="AC78" s="165">
        <v>7.1646699553676002E-2</v>
      </c>
    </row>
    <row r="79" spans="1:29" ht="15.75" customHeight="1" x14ac:dyDescent="0.25">
      <c r="A79" s="172">
        <f>AVERAGE(E79:AD79)</f>
        <v>5.9416384550284709E-2</v>
      </c>
      <c r="B79" s="144">
        <v>77</v>
      </c>
      <c r="C79" s="67">
        <v>18</v>
      </c>
      <c r="D79" s="89">
        <v>3</v>
      </c>
      <c r="E79" s="90">
        <v>0</v>
      </c>
      <c r="F79" s="91">
        <v>3.3295713703691998E-2</v>
      </c>
      <c r="G79" s="91">
        <v>0</v>
      </c>
      <c r="H79" s="91">
        <v>3.3490352971543E-2</v>
      </c>
      <c r="I79" s="91">
        <v>8.1569764807200003E-4</v>
      </c>
      <c r="J79" s="91">
        <v>6.6988462444077995E-2</v>
      </c>
      <c r="K79" s="91">
        <v>2.4107180953193998E-2</v>
      </c>
      <c r="L79" s="91">
        <v>4.7179185220622998E-2</v>
      </c>
      <c r="M79" s="91">
        <v>5.9803813512619999E-2</v>
      </c>
      <c r="N79" s="91">
        <v>8.7168431905519997E-3</v>
      </c>
      <c r="O79" s="91">
        <v>0.29343629343629302</v>
      </c>
      <c r="P79" s="91">
        <v>0.11732355637030301</v>
      </c>
      <c r="Q79" s="91">
        <v>6.7005282405526001E-2</v>
      </c>
      <c r="R79" s="91">
        <v>0.105112053820114</v>
      </c>
      <c r="S79" s="91">
        <v>3.2906403940887001E-2</v>
      </c>
      <c r="T79" s="91">
        <v>5.7840418977202997E-2</v>
      </c>
      <c r="U79" s="91">
        <v>7.6695816591821994E-2</v>
      </c>
      <c r="V79" s="91">
        <v>9.0131287800560997E-2</v>
      </c>
      <c r="W79" s="91">
        <v>8.793506333784E-3</v>
      </c>
      <c r="X79" s="91">
        <v>3.1878371750860002E-3</v>
      </c>
      <c r="Y79" s="91">
        <v>1.4220416455053E-2</v>
      </c>
      <c r="Z79" s="91">
        <v>0.15694401000938399</v>
      </c>
      <c r="AA79" s="91">
        <v>0.15393555626803501</v>
      </c>
      <c r="AB79" s="91">
        <v>1.1711856248997E-2</v>
      </c>
      <c r="AC79" s="91">
        <v>2.1768068279696001E-2</v>
      </c>
    </row>
    <row r="80" spans="1:29" ht="15.75" customHeight="1" x14ac:dyDescent="0.25">
      <c r="A80" s="173">
        <f>AVERAGE(E80:AD80)</f>
        <v>0.25337939628591</v>
      </c>
      <c r="B80" s="142">
        <v>78</v>
      </c>
      <c r="C80" s="64">
        <v>18</v>
      </c>
      <c r="D80" s="85">
        <v>4</v>
      </c>
      <c r="E80" s="86">
        <v>0</v>
      </c>
      <c r="F80" s="87">
        <v>0.23651664083244001</v>
      </c>
      <c r="G80" s="87">
        <v>0</v>
      </c>
      <c r="H80" s="87">
        <v>0.29618635865006099</v>
      </c>
      <c r="I80" s="87">
        <v>5.351882902071E-2</v>
      </c>
      <c r="J80" s="87">
        <v>0.240169531433953</v>
      </c>
      <c r="K80" s="87">
        <v>0.15146989802449101</v>
      </c>
      <c r="L80" s="87">
        <v>0.26949545504729</v>
      </c>
      <c r="M80" s="87">
        <v>0.26361732613248101</v>
      </c>
      <c r="N80" s="87">
        <v>7.1328146967851003E-2</v>
      </c>
      <c r="O80" s="87">
        <v>0.542295542295542</v>
      </c>
      <c r="P80" s="87">
        <v>0.26183929117018001</v>
      </c>
      <c r="Q80" s="87">
        <v>0.29914668833807401</v>
      </c>
      <c r="R80" s="87">
        <v>0.41252088957449501</v>
      </c>
      <c r="S80" s="87">
        <v>0.161576354679803</v>
      </c>
      <c r="T80" s="87">
        <v>0.48236290819470101</v>
      </c>
      <c r="U80" s="87">
        <v>0.396182935476247</v>
      </c>
      <c r="V80" s="87">
        <v>0.48630574814377697</v>
      </c>
      <c r="W80" s="87">
        <v>8.9226417414832004E-2</v>
      </c>
      <c r="X80" s="87">
        <v>7.9941147621383005E-2</v>
      </c>
      <c r="Y80" s="87">
        <v>4.1391569324530003E-2</v>
      </c>
      <c r="Z80" s="87">
        <v>0.61901782921488901</v>
      </c>
      <c r="AA80" s="87">
        <v>0.62812600192369294</v>
      </c>
      <c r="AB80" s="87">
        <v>0.14254772982512401</v>
      </c>
      <c r="AC80" s="165">
        <v>0.109701667841203</v>
      </c>
    </row>
    <row r="81" spans="1:29" ht="15.75" customHeight="1" x14ac:dyDescent="0.25">
      <c r="A81" s="172">
        <f>AVERAGE(E81:AD81)</f>
        <v>7.7135518821714502E-2</v>
      </c>
      <c r="B81" s="144">
        <v>79</v>
      </c>
      <c r="C81" s="67">
        <v>19</v>
      </c>
      <c r="D81" s="89">
        <v>0</v>
      </c>
      <c r="E81" s="90">
        <v>0</v>
      </c>
      <c r="F81" s="91">
        <v>4.3607550774793002E-2</v>
      </c>
      <c r="G81" s="91">
        <v>0</v>
      </c>
      <c r="H81" s="91">
        <v>0</v>
      </c>
      <c r="I81" s="91">
        <v>0</v>
      </c>
      <c r="J81" s="91">
        <v>4.567930303744E-3</v>
      </c>
      <c r="K81" s="91">
        <v>5.6534539403510003E-3</v>
      </c>
      <c r="L81" s="91">
        <v>1.65605564347E-3</v>
      </c>
      <c r="M81" s="91">
        <v>8.5087622616549993E-3</v>
      </c>
      <c r="N81" s="91">
        <v>0</v>
      </c>
      <c r="O81" s="91">
        <v>0.37709137709137702</v>
      </c>
      <c r="P81" s="91">
        <v>0.50152765047357195</v>
      </c>
      <c r="Q81" s="91">
        <v>0.16806176351076799</v>
      </c>
      <c r="R81" s="91">
        <v>0.27582808415820398</v>
      </c>
      <c r="S81" s="91">
        <v>2.3082336382830001E-3</v>
      </c>
      <c r="T81" s="91">
        <v>6.1152187307455003E-2</v>
      </c>
      <c r="U81" s="91">
        <v>7.2441503190735002E-2</v>
      </c>
      <c r="V81" s="91">
        <v>6.1464326105129998E-3</v>
      </c>
      <c r="W81" s="91">
        <v>0.10091009715902099</v>
      </c>
      <c r="X81" s="91">
        <v>0</v>
      </c>
      <c r="Y81" s="91">
        <v>0</v>
      </c>
      <c r="Z81" s="91">
        <v>9.9741945573976004E-2</v>
      </c>
      <c r="AA81" s="91">
        <v>0.132734850913754</v>
      </c>
      <c r="AB81" s="91">
        <v>5.1259425637735001E-2</v>
      </c>
      <c r="AC81" s="91">
        <v>1.5190666353457E-2</v>
      </c>
    </row>
    <row r="82" spans="1:29" ht="15.75" customHeight="1" x14ac:dyDescent="0.25">
      <c r="A82" s="173">
        <f>AVERAGE(E82:AD82)</f>
        <v>3.6820245964129528E-2</v>
      </c>
      <c r="B82" s="142">
        <v>80</v>
      </c>
      <c r="C82" s="64">
        <v>19</v>
      </c>
      <c r="D82" s="85">
        <v>1</v>
      </c>
      <c r="E82" s="86">
        <v>0</v>
      </c>
      <c r="F82" s="87">
        <v>2.4487100837778001E-2</v>
      </c>
      <c r="G82" s="87">
        <v>0</v>
      </c>
      <c r="H82" s="87">
        <v>0</v>
      </c>
      <c r="I82" s="87">
        <v>0</v>
      </c>
      <c r="J82" s="87">
        <v>2.2133270543910001E-3</v>
      </c>
      <c r="K82" s="87">
        <v>2.240047787686E-3</v>
      </c>
      <c r="L82" s="87">
        <v>0</v>
      </c>
      <c r="M82" s="87">
        <v>2.7113413424449998E-3</v>
      </c>
      <c r="N82" s="87">
        <v>0</v>
      </c>
      <c r="O82" s="87">
        <v>0.23013923013922999</v>
      </c>
      <c r="P82" s="87">
        <v>0.13855789795294801</v>
      </c>
      <c r="Q82" s="87">
        <v>0.107151564404714</v>
      </c>
      <c r="R82" s="87">
        <v>0.130908000171402</v>
      </c>
      <c r="S82" s="87">
        <v>1.2667135819849999E-3</v>
      </c>
      <c r="T82" s="87">
        <v>3.9125077017868E-2</v>
      </c>
      <c r="U82" s="87">
        <v>6.1982982746396E-2</v>
      </c>
      <c r="V82" s="87">
        <v>1.47514382652E-4</v>
      </c>
      <c r="W82" s="87">
        <v>1.291354076989E-3</v>
      </c>
      <c r="X82" s="87">
        <v>0</v>
      </c>
      <c r="Y82" s="87">
        <v>0</v>
      </c>
      <c r="Z82" s="87">
        <v>5.7397560212698998E-2</v>
      </c>
      <c r="AA82" s="87">
        <v>5.4384418082719002E-2</v>
      </c>
      <c r="AB82" s="87">
        <v>3.0482913524788002E-2</v>
      </c>
      <c r="AC82" s="165">
        <v>3.6019105786548003E-2</v>
      </c>
    </row>
    <row r="83" spans="1:29" ht="15.75" customHeight="1" x14ac:dyDescent="0.25">
      <c r="A83" s="172">
        <f>AVERAGE(E83:AD83)</f>
        <v>5.5534691924153244E-2</v>
      </c>
      <c r="B83" s="144">
        <v>81</v>
      </c>
      <c r="C83" s="67">
        <v>19</v>
      </c>
      <c r="D83" s="89">
        <v>2</v>
      </c>
      <c r="E83" s="90">
        <v>0</v>
      </c>
      <c r="F83" s="91">
        <v>3.6171039753490002E-2</v>
      </c>
      <c r="G83" s="91">
        <v>0</v>
      </c>
      <c r="H83" s="91">
        <v>0</v>
      </c>
      <c r="I83" s="91">
        <v>0</v>
      </c>
      <c r="J83" s="91">
        <v>3.7673651989600002E-4</v>
      </c>
      <c r="K83" s="91">
        <v>3.562742671844E-3</v>
      </c>
      <c r="L83" s="91">
        <v>0</v>
      </c>
      <c r="M83" s="91">
        <v>1.3071751350159999E-2</v>
      </c>
      <c r="N83" s="91">
        <v>0</v>
      </c>
      <c r="O83" s="91">
        <v>0.31777231777231801</v>
      </c>
      <c r="P83" s="91">
        <v>0.37641307668805402</v>
      </c>
      <c r="Q83" s="91">
        <v>0.13445753758634699</v>
      </c>
      <c r="R83" s="91">
        <v>0.163002956678236</v>
      </c>
      <c r="S83" s="91">
        <v>1.97044334975E-4</v>
      </c>
      <c r="T83" s="91">
        <v>4.6287738755391002E-2</v>
      </c>
      <c r="U83" s="91">
        <v>4.1774994091230998E-2</v>
      </c>
      <c r="V83" s="91">
        <v>4.7204602448739997E-3</v>
      </c>
      <c r="W83" s="91">
        <v>6.9302668798426004E-2</v>
      </c>
      <c r="X83" s="91">
        <v>0</v>
      </c>
      <c r="Y83" s="91">
        <v>0</v>
      </c>
      <c r="Z83" s="91">
        <v>5.6146387238036E-2</v>
      </c>
      <c r="AA83" s="91">
        <v>7.4903815325425005E-2</v>
      </c>
      <c r="AB83" s="91">
        <v>3.6659714423231002E-2</v>
      </c>
      <c r="AC83" s="91">
        <v>1.3546315871897001E-2</v>
      </c>
    </row>
    <row r="84" spans="1:29" ht="15.75" customHeight="1" x14ac:dyDescent="0.25">
      <c r="A84" s="173">
        <f>AVERAGE(E84:AD84)</f>
        <v>0.14838766867675679</v>
      </c>
      <c r="B84" s="142">
        <v>82</v>
      </c>
      <c r="C84" s="64">
        <v>20</v>
      </c>
      <c r="D84" s="85">
        <v>0</v>
      </c>
      <c r="E84" s="86">
        <v>0</v>
      </c>
      <c r="F84" s="87">
        <v>0.158892203370781</v>
      </c>
      <c r="G84" s="87">
        <v>0</v>
      </c>
      <c r="H84" s="87">
        <v>0.134413112215267</v>
      </c>
      <c r="I84" s="87">
        <v>5.4833008564825002E-2</v>
      </c>
      <c r="J84" s="87">
        <v>3.3482458205792001E-2</v>
      </c>
      <c r="K84" s="87">
        <v>4.9814396040449002E-2</v>
      </c>
      <c r="L84" s="87">
        <v>0.29724358738453599</v>
      </c>
      <c r="M84" s="87">
        <v>0.21393144494654501</v>
      </c>
      <c r="N84" s="87">
        <v>0.247352141718999</v>
      </c>
      <c r="O84" s="87">
        <v>0.34971334971335</v>
      </c>
      <c r="P84" s="87">
        <v>0.187442713107241</v>
      </c>
      <c r="Q84" s="87">
        <v>0.164567249085738</v>
      </c>
      <c r="R84" s="87">
        <v>0.18789904443587399</v>
      </c>
      <c r="S84" s="87">
        <v>0.13210415200563</v>
      </c>
      <c r="T84" s="87">
        <v>9.0187923598275002E-2</v>
      </c>
      <c r="U84" s="87">
        <v>6.9605294256676997E-2</v>
      </c>
      <c r="V84" s="87">
        <v>0.240841815410336</v>
      </c>
      <c r="W84" s="87">
        <v>8.6520723158283006E-2</v>
      </c>
      <c r="X84" s="87">
        <v>9.9803825404609997E-2</v>
      </c>
      <c r="Y84" s="87">
        <v>9.9288979177246994E-2</v>
      </c>
      <c r="Z84" s="87">
        <v>0.179074131998749</v>
      </c>
      <c r="AA84" s="87">
        <v>0.248998076306508</v>
      </c>
      <c r="AB84" s="87">
        <v>0.18361944489010101</v>
      </c>
      <c r="AC84" s="165">
        <v>0.20006264192310699</v>
      </c>
    </row>
    <row r="85" spans="1:29" ht="15.75" customHeight="1" x14ac:dyDescent="0.25">
      <c r="A85" s="172">
        <f>AVERAGE(E85:AD85)</f>
        <v>0.10741943287183073</v>
      </c>
      <c r="B85" s="144">
        <v>83</v>
      </c>
      <c r="C85" s="67">
        <v>20</v>
      </c>
      <c r="D85" s="89">
        <v>1</v>
      </c>
      <c r="E85" s="90">
        <v>0</v>
      </c>
      <c r="F85" s="91">
        <v>8.4185238431964002E-2</v>
      </c>
      <c r="G85" s="91">
        <v>0</v>
      </c>
      <c r="H85" s="91">
        <v>4.7105891462860001E-3</v>
      </c>
      <c r="I85" s="91">
        <v>4.9168441564327002E-2</v>
      </c>
      <c r="J85" s="91">
        <v>4.8646103131622001E-2</v>
      </c>
      <c r="K85" s="91">
        <v>4.3990271792465001E-2</v>
      </c>
      <c r="L85" s="91">
        <v>8.2986788356088997E-2</v>
      </c>
      <c r="M85" s="91">
        <v>0.10481648848231</v>
      </c>
      <c r="N85" s="91">
        <v>8.7918267878902001E-2</v>
      </c>
      <c r="O85" s="91">
        <v>0.21832221832221799</v>
      </c>
      <c r="P85" s="91">
        <v>4.2010388023219998E-2</v>
      </c>
      <c r="Q85" s="91">
        <v>0.14932954083705799</v>
      </c>
      <c r="R85" s="91">
        <v>0.103740840725029</v>
      </c>
      <c r="S85" s="91">
        <v>0.108177339901478</v>
      </c>
      <c r="T85" s="91">
        <v>7.5015403573629E-2</v>
      </c>
      <c r="U85" s="91">
        <v>4.3606712361144002E-2</v>
      </c>
      <c r="V85" s="91">
        <v>0.123715395584403</v>
      </c>
      <c r="W85" s="91">
        <v>5.6635100233673998E-2</v>
      </c>
      <c r="X85" s="91">
        <v>0.18219715546836701</v>
      </c>
      <c r="Y85" s="91">
        <v>0.22168613509395599</v>
      </c>
      <c r="Z85" s="91">
        <v>0.27693931811072903</v>
      </c>
      <c r="AA85" s="91">
        <v>0.22783744789996799</v>
      </c>
      <c r="AB85" s="91">
        <v>0.17030322477137799</v>
      </c>
      <c r="AC85" s="91">
        <v>0.179547412105552</v>
      </c>
    </row>
    <row r="86" spans="1:29" ht="15.75" customHeight="1" x14ac:dyDescent="0.25">
      <c r="A86" s="173">
        <f>AVERAGE(E86:AD86)</f>
        <v>0.10821415297169774</v>
      </c>
      <c r="B86" s="142">
        <v>84</v>
      </c>
      <c r="C86" s="64">
        <v>20</v>
      </c>
      <c r="D86" s="85">
        <v>2</v>
      </c>
      <c r="E86" s="86">
        <v>0</v>
      </c>
      <c r="F86" s="87">
        <v>8.5051582600063E-2</v>
      </c>
      <c r="G86" s="87">
        <v>0</v>
      </c>
      <c r="H86" s="87">
        <v>4.7105891462860001E-3</v>
      </c>
      <c r="I86" s="87">
        <v>4.9168441564327002E-2</v>
      </c>
      <c r="J86" s="87">
        <v>4.8999293619024997E-2</v>
      </c>
      <c r="K86" s="87">
        <v>4.4118274523189997E-2</v>
      </c>
      <c r="L86" s="87">
        <v>8.5305266256945997E-2</v>
      </c>
      <c r="M86" s="87">
        <v>9.8688416179874006E-2</v>
      </c>
      <c r="N86" s="87">
        <v>9.8978348486269005E-2</v>
      </c>
      <c r="O86" s="87">
        <v>0.21832221832221799</v>
      </c>
      <c r="P86" s="87">
        <v>4.2010388023219998E-2</v>
      </c>
      <c r="Q86" s="87">
        <v>0.149776513612353</v>
      </c>
      <c r="R86" s="87">
        <v>0.103740840725029</v>
      </c>
      <c r="S86" s="87">
        <v>0.108177339901478</v>
      </c>
      <c r="T86" s="87">
        <v>7.5477510782502005E-2</v>
      </c>
      <c r="U86" s="87">
        <v>4.3606712361144002E-2</v>
      </c>
      <c r="V86" s="87">
        <v>0.132861287308846</v>
      </c>
      <c r="W86" s="87">
        <v>5.6635100233673998E-2</v>
      </c>
      <c r="X86" s="87">
        <v>0.18219715546836701</v>
      </c>
      <c r="Y86" s="87">
        <v>0.22168613509395599</v>
      </c>
      <c r="Z86" s="87">
        <v>0.27803409446355998</v>
      </c>
      <c r="AA86" s="87">
        <v>0.22795767874318701</v>
      </c>
      <c r="AB86" s="87">
        <v>0.17030322477137799</v>
      </c>
      <c r="AC86" s="165">
        <v>0.179547412105552</v>
      </c>
    </row>
    <row r="87" spans="1:29" ht="15.75" customHeight="1" x14ac:dyDescent="0.25">
      <c r="A87" s="172">
        <f>AVERAGE(E87:AD87)</f>
        <v>0.12979617409736521</v>
      </c>
      <c r="B87" s="144">
        <v>85</v>
      </c>
      <c r="C87" s="67">
        <v>20</v>
      </c>
      <c r="D87" s="89">
        <v>3</v>
      </c>
      <c r="E87" s="90">
        <v>0</v>
      </c>
      <c r="F87" s="91">
        <v>0.15576399848272701</v>
      </c>
      <c r="G87" s="91">
        <v>0</v>
      </c>
      <c r="H87" s="91">
        <v>6.2399174033684002E-2</v>
      </c>
      <c r="I87" s="91">
        <v>5.1842117188561999E-2</v>
      </c>
      <c r="J87" s="91">
        <v>3.3482458205792001E-2</v>
      </c>
      <c r="K87" s="91">
        <v>4.9814396040449002E-2</v>
      </c>
      <c r="L87" s="91">
        <v>0.11397342950723099</v>
      </c>
      <c r="M87" s="91">
        <v>0.16120357103493901</v>
      </c>
      <c r="N87" s="91">
        <v>0.22944980785453201</v>
      </c>
      <c r="O87" s="91">
        <v>0.319176319176319</v>
      </c>
      <c r="P87" s="91">
        <v>0.18897036358081301</v>
      </c>
      <c r="Q87" s="91">
        <v>0.12312068264933</v>
      </c>
      <c r="R87" s="91">
        <v>0.186956335433003</v>
      </c>
      <c r="S87" s="91">
        <v>0.15031667839549601</v>
      </c>
      <c r="T87" s="91">
        <v>3.8894023413431997E-2</v>
      </c>
      <c r="U87" s="91">
        <v>3.7875206806901998E-2</v>
      </c>
      <c r="V87" s="91">
        <v>0.23887495697497199</v>
      </c>
      <c r="W87" s="91">
        <v>8.9164924363547005E-2</v>
      </c>
      <c r="X87" s="91">
        <v>9.9803825404609997E-2</v>
      </c>
      <c r="Y87" s="91">
        <v>9.9288979177246994E-2</v>
      </c>
      <c r="Z87" s="91">
        <v>0.179074131998749</v>
      </c>
      <c r="AA87" s="91">
        <v>0.248957999358769</v>
      </c>
      <c r="AB87" s="91">
        <v>0.18361944489010101</v>
      </c>
      <c r="AC87" s="91">
        <v>0.20288152846292401</v>
      </c>
    </row>
    <row r="88" spans="1:29" ht="15.75" customHeight="1" x14ac:dyDescent="0.25">
      <c r="A88" s="173">
        <f>AVERAGE(E88:AD88)</f>
        <v>0.13127324370470059</v>
      </c>
      <c r="B88" s="142">
        <v>86</v>
      </c>
      <c r="C88" s="64">
        <v>20</v>
      </c>
      <c r="D88" s="85">
        <v>4</v>
      </c>
      <c r="E88" s="86">
        <v>0</v>
      </c>
      <c r="F88" s="87">
        <v>0.14802777920867699</v>
      </c>
      <c r="G88" s="87">
        <v>0</v>
      </c>
      <c r="H88" s="87">
        <v>5.3365167451764998E-2</v>
      </c>
      <c r="I88" s="87">
        <v>5.5104907780848998E-2</v>
      </c>
      <c r="J88" s="87">
        <v>3.3035083588414997E-2</v>
      </c>
      <c r="K88" s="87">
        <v>4.7489013098946001E-2</v>
      </c>
      <c r="L88" s="87">
        <v>0.102601847422073</v>
      </c>
      <c r="M88" s="87">
        <v>0.160939049928359</v>
      </c>
      <c r="N88" s="87">
        <v>0.247258412222326</v>
      </c>
      <c r="O88" s="87">
        <v>0.32865332865332902</v>
      </c>
      <c r="P88" s="87">
        <v>0.18973418881759899</v>
      </c>
      <c r="Q88" s="87">
        <v>0.13852092645266201</v>
      </c>
      <c r="R88" s="87">
        <v>0.138749625058919</v>
      </c>
      <c r="S88" s="87">
        <v>0.132216748768473</v>
      </c>
      <c r="T88" s="87">
        <v>2.9343807763401002E-2</v>
      </c>
      <c r="U88" s="87">
        <v>2.4048688253367999E-2</v>
      </c>
      <c r="V88" s="87">
        <v>0.23567881201750501</v>
      </c>
      <c r="W88" s="87">
        <v>9.2055097773952002E-2</v>
      </c>
      <c r="X88" s="87">
        <v>0.15939185875429099</v>
      </c>
      <c r="Y88" s="87">
        <v>0.172168613509396</v>
      </c>
      <c r="Z88" s="87">
        <v>0.180364404128871</v>
      </c>
      <c r="AA88" s="87">
        <v>0.23060275729400401</v>
      </c>
      <c r="AB88" s="87">
        <v>0.18578533611423101</v>
      </c>
      <c r="AC88" s="165">
        <v>0.196695638556104</v>
      </c>
    </row>
    <row r="89" spans="1:29" ht="15.75" customHeight="1" x14ac:dyDescent="0.25">
      <c r="A89" s="172">
        <f>AVERAGE(E89:AD89)</f>
        <v>0.13005857669719589</v>
      </c>
      <c r="B89" s="144">
        <v>87</v>
      </c>
      <c r="C89" s="67">
        <v>20</v>
      </c>
      <c r="D89" s="89">
        <v>5</v>
      </c>
      <c r="E89" s="90">
        <v>0</v>
      </c>
      <c r="F89" s="91">
        <v>0.15134330175469801</v>
      </c>
      <c r="G89" s="91">
        <v>0</v>
      </c>
      <c r="H89" s="91">
        <v>5.3365167451764998E-2</v>
      </c>
      <c r="I89" s="91">
        <v>5.5104907780848998E-2</v>
      </c>
      <c r="J89" s="91">
        <v>3.3035083588414997E-2</v>
      </c>
      <c r="K89" s="91">
        <v>4.7489013098946001E-2</v>
      </c>
      <c r="L89" s="91">
        <v>0.102565046185552</v>
      </c>
      <c r="M89" s="91">
        <v>0.151129725559352</v>
      </c>
      <c r="N89" s="91">
        <v>0.25222607554597398</v>
      </c>
      <c r="O89" s="91">
        <v>0.32210132210132197</v>
      </c>
      <c r="P89" s="91">
        <v>0.17415215398716799</v>
      </c>
      <c r="Q89" s="91">
        <v>0.13852092645266201</v>
      </c>
      <c r="R89" s="91">
        <v>0.138749625058919</v>
      </c>
      <c r="S89" s="91">
        <v>0.13064039408867001</v>
      </c>
      <c r="T89" s="91">
        <v>2.9343807763401002E-2</v>
      </c>
      <c r="U89" s="91">
        <v>2.4048688253367999E-2</v>
      </c>
      <c r="V89" s="91">
        <v>0.23612135516546201</v>
      </c>
      <c r="W89" s="91">
        <v>8.6028778748001994E-2</v>
      </c>
      <c r="X89" s="91">
        <v>0.15988229524276601</v>
      </c>
      <c r="Y89" s="91">
        <v>0.172168613509396</v>
      </c>
      <c r="Z89" s="91">
        <v>0.180364404128871</v>
      </c>
      <c r="AA89" s="91">
        <v>0.23060275729400401</v>
      </c>
      <c r="AB89" s="91">
        <v>0.18578533611423101</v>
      </c>
      <c r="AC89" s="91">
        <v>0.196695638556104</v>
      </c>
    </row>
    <row r="90" spans="1:29" ht="15.75" customHeight="1" x14ac:dyDescent="0.25">
      <c r="A90" s="173">
        <f>AVERAGE(E90:AD90)</f>
        <v>0.10290339386889118</v>
      </c>
      <c r="B90" s="142">
        <v>88</v>
      </c>
      <c r="C90" s="64">
        <v>20</v>
      </c>
      <c r="D90" s="85">
        <v>6</v>
      </c>
      <c r="E90" s="86">
        <v>0</v>
      </c>
      <c r="F90" s="87">
        <v>8.1881231238965999E-2</v>
      </c>
      <c r="G90" s="87">
        <v>0</v>
      </c>
      <c r="H90" s="87">
        <v>4.7105891462860001E-3</v>
      </c>
      <c r="I90" s="87">
        <v>4.8534010060270999E-2</v>
      </c>
      <c r="J90" s="87">
        <v>4.8646103131622001E-2</v>
      </c>
      <c r="K90" s="87">
        <v>4.3990271792465001E-2</v>
      </c>
      <c r="L90" s="87">
        <v>8.2913185883045998E-2</v>
      </c>
      <c r="M90" s="87">
        <v>9.6770638157170005E-2</v>
      </c>
      <c r="N90" s="87">
        <v>8.7918267878902001E-2</v>
      </c>
      <c r="O90" s="87">
        <v>0.178191178191178</v>
      </c>
      <c r="P90" s="87">
        <v>4.2010388023219998E-2</v>
      </c>
      <c r="Q90" s="87">
        <v>0.14876066639577401</v>
      </c>
      <c r="R90" s="87">
        <v>0.10369799031580799</v>
      </c>
      <c r="S90" s="87">
        <v>0.108458831808586</v>
      </c>
      <c r="T90" s="87">
        <v>6.6928527418361E-2</v>
      </c>
      <c r="U90" s="87">
        <v>4.3606712361144002E-2</v>
      </c>
      <c r="V90" s="87">
        <v>9.8441264689973995E-2</v>
      </c>
      <c r="W90" s="87">
        <v>5.6635100233673998E-2</v>
      </c>
      <c r="X90" s="87">
        <v>0.18219715546836701</v>
      </c>
      <c r="Y90" s="87">
        <v>0.22168613509395599</v>
      </c>
      <c r="Z90" s="87">
        <v>0.262120738192055</v>
      </c>
      <c r="AA90" s="87">
        <v>0.21677621032382199</v>
      </c>
      <c r="AB90" s="87">
        <v>0.16918017006257</v>
      </c>
      <c r="AC90" s="165">
        <v>0.17852948085506201</v>
      </c>
    </row>
    <row r="91" spans="1:29" ht="15.75" customHeight="1" x14ac:dyDescent="0.25">
      <c r="A91" s="172">
        <f>AVERAGE(E91:AD91)</f>
        <v>0.12194000352256355</v>
      </c>
      <c r="B91" s="144">
        <v>89</v>
      </c>
      <c r="C91" s="67">
        <v>20</v>
      </c>
      <c r="D91" s="89">
        <v>7</v>
      </c>
      <c r="E91" s="90">
        <v>0</v>
      </c>
      <c r="F91" s="91">
        <v>0.142576835361827</v>
      </c>
      <c r="G91" s="91">
        <v>0</v>
      </c>
      <c r="H91" s="91">
        <v>5.2913467122668999E-2</v>
      </c>
      <c r="I91" s="91">
        <v>5.5104907780848998E-2</v>
      </c>
      <c r="J91" s="91">
        <v>3.3035083588414997E-2</v>
      </c>
      <c r="K91" s="91">
        <v>4.7041003541408999E-2</v>
      </c>
      <c r="L91" s="91">
        <v>9.4284767968203995E-2</v>
      </c>
      <c r="M91" s="91">
        <v>0.15756640581946399</v>
      </c>
      <c r="N91" s="91">
        <v>0.246696035242291</v>
      </c>
      <c r="O91" s="91">
        <v>0.24874224874224901</v>
      </c>
      <c r="P91" s="91">
        <v>0.16269477543538</v>
      </c>
      <c r="Q91" s="91">
        <v>0.12974400650142201</v>
      </c>
      <c r="R91" s="91">
        <v>0.137721215237606</v>
      </c>
      <c r="S91" s="91">
        <v>0.12636171710063299</v>
      </c>
      <c r="T91" s="91">
        <v>2.718730745533E-2</v>
      </c>
      <c r="U91" s="91">
        <v>2.1448830063815E-2</v>
      </c>
      <c r="V91" s="91">
        <v>0.19899690219796401</v>
      </c>
      <c r="W91" s="91">
        <v>8.5782806542860995E-2</v>
      </c>
      <c r="X91" s="91">
        <v>0.15939185875429099</v>
      </c>
      <c r="Y91" s="91">
        <v>0.172168613509396</v>
      </c>
      <c r="Z91" s="91">
        <v>0.16718798873944299</v>
      </c>
      <c r="AA91" s="91">
        <v>0.216054825264508</v>
      </c>
      <c r="AB91" s="91">
        <v>0.18233595379432099</v>
      </c>
      <c r="AC91" s="91">
        <v>0.18346253229974199</v>
      </c>
    </row>
    <row r="92" spans="1:29" ht="15.75" customHeight="1" x14ac:dyDescent="0.25">
      <c r="A92" s="173">
        <f>AVERAGE(E92:AD92)</f>
        <v>0.14176076007253063</v>
      </c>
      <c r="B92" s="142">
        <v>90</v>
      </c>
      <c r="C92" s="64">
        <v>20</v>
      </c>
      <c r="D92" s="85">
        <v>8</v>
      </c>
      <c r="E92" s="86">
        <v>0</v>
      </c>
      <c r="F92" s="87">
        <v>0.140174486398397</v>
      </c>
      <c r="G92" s="87">
        <v>0</v>
      </c>
      <c r="H92" s="87">
        <v>0.129186294121443</v>
      </c>
      <c r="I92" s="87">
        <v>5.0482621108443003E-2</v>
      </c>
      <c r="J92" s="87">
        <v>4.2618318813280001E-2</v>
      </c>
      <c r="K92" s="87">
        <v>5.3035798097026E-2</v>
      </c>
      <c r="L92" s="87">
        <v>0.28852169432892899</v>
      </c>
      <c r="M92" s="87">
        <v>0.20343877438553901</v>
      </c>
      <c r="N92" s="87">
        <v>0.17040022495079199</v>
      </c>
      <c r="O92" s="87">
        <v>0.27015327015327001</v>
      </c>
      <c r="P92" s="87">
        <v>8.3256950809655006E-2</v>
      </c>
      <c r="Q92" s="87">
        <v>0.14303128809427099</v>
      </c>
      <c r="R92" s="87">
        <v>0.16737369841881999</v>
      </c>
      <c r="S92" s="87">
        <v>0.13787473610133699</v>
      </c>
      <c r="T92" s="87">
        <v>4.0434380776339998E-2</v>
      </c>
      <c r="U92" s="87">
        <v>6.2573859607658003E-2</v>
      </c>
      <c r="V92" s="87">
        <v>0.156070216846142</v>
      </c>
      <c r="W92" s="87">
        <v>8.4798917722297001E-2</v>
      </c>
      <c r="X92" s="87">
        <v>0.16307013241785201</v>
      </c>
      <c r="Y92" s="87">
        <v>0.24885728796343301</v>
      </c>
      <c r="Z92" s="87">
        <v>0.264583984985924</v>
      </c>
      <c r="AA92" s="87">
        <v>0.26887624238537999</v>
      </c>
      <c r="AB92" s="87">
        <v>0.20247072035937699</v>
      </c>
      <c r="AC92" s="165">
        <v>0.17273510296766101</v>
      </c>
    </row>
    <row r="93" spans="1:29" ht="15.75" customHeight="1" x14ac:dyDescent="0.25">
      <c r="A93" s="172">
        <f>AVERAGE(E93:AD93)</f>
        <v>0.15742923542350995</v>
      </c>
      <c r="B93" s="144">
        <v>91</v>
      </c>
      <c r="C93" s="67">
        <v>20</v>
      </c>
      <c r="D93" s="89">
        <v>9</v>
      </c>
      <c r="E93" s="90">
        <v>0</v>
      </c>
      <c r="F93" s="91">
        <v>0.14715206915767901</v>
      </c>
      <c r="G93" s="91">
        <v>0</v>
      </c>
      <c r="H93" s="91">
        <v>0.134413112215267</v>
      </c>
      <c r="I93" s="91">
        <v>4.7627679340191E-2</v>
      </c>
      <c r="J93" s="91">
        <v>4.2665410878267002E-2</v>
      </c>
      <c r="K93" s="91">
        <v>5.4379826769637998E-2</v>
      </c>
      <c r="L93" s="91">
        <v>0.29716998491149299</v>
      </c>
      <c r="M93" s="91">
        <v>0.21840626033285601</v>
      </c>
      <c r="N93" s="91">
        <v>0.17443059330771399</v>
      </c>
      <c r="O93" s="91">
        <v>0.32385632385632401</v>
      </c>
      <c r="P93" s="91">
        <v>0.13901619309502</v>
      </c>
      <c r="Q93" s="91">
        <v>0.17675741568468101</v>
      </c>
      <c r="R93" s="91">
        <v>0.17063032951964699</v>
      </c>
      <c r="S93" s="91">
        <v>0.14012667135819801</v>
      </c>
      <c r="T93" s="91">
        <v>9.0187923598275002E-2</v>
      </c>
      <c r="U93" s="91">
        <v>6.9605294256676997E-2</v>
      </c>
      <c r="V93" s="91">
        <v>0.240841815410336</v>
      </c>
      <c r="W93" s="91">
        <v>8.6520723158283006E-2</v>
      </c>
      <c r="X93" s="91">
        <v>0.16307013241785201</v>
      </c>
      <c r="Y93" s="91">
        <v>0.25545962417470802</v>
      </c>
      <c r="Z93" s="91">
        <v>0.283977166093212</v>
      </c>
      <c r="AA93" s="91">
        <v>0.29039756332157701</v>
      </c>
      <c r="AB93" s="91">
        <v>0.20463661158350699</v>
      </c>
      <c r="AC93" s="91">
        <v>0.184402161146347</v>
      </c>
    </row>
    <row r="94" spans="1:29" ht="15.75" customHeight="1" x14ac:dyDescent="0.25">
      <c r="A94" s="173">
        <f>AVERAGE(E94:AD94)</f>
        <v>0.15672190194440497</v>
      </c>
      <c r="B94" s="142">
        <v>92</v>
      </c>
      <c r="C94" s="64">
        <v>20</v>
      </c>
      <c r="D94" s="85">
        <v>10</v>
      </c>
      <c r="E94" s="86">
        <v>0</v>
      </c>
      <c r="F94" s="87">
        <v>0.14692260502666901</v>
      </c>
      <c r="G94" s="87">
        <v>0</v>
      </c>
      <c r="H94" s="87">
        <v>0.134413112215267</v>
      </c>
      <c r="I94" s="87">
        <v>5.4833008564825002E-2</v>
      </c>
      <c r="J94" s="87">
        <v>4.2335766423357998E-2</v>
      </c>
      <c r="K94" s="87">
        <v>5.4358492981184003E-2</v>
      </c>
      <c r="L94" s="87">
        <v>0.295587531741066</v>
      </c>
      <c r="M94" s="87">
        <v>0.215430397883831</v>
      </c>
      <c r="N94" s="87">
        <v>0.17049395444746501</v>
      </c>
      <c r="O94" s="87">
        <v>0.32385632385632401</v>
      </c>
      <c r="P94" s="87">
        <v>0.13855789795294801</v>
      </c>
      <c r="Q94" s="87">
        <v>0.173913043478261</v>
      </c>
      <c r="R94" s="87">
        <v>0.17063032951964699</v>
      </c>
      <c r="S94" s="87">
        <v>0.13945109078114001</v>
      </c>
      <c r="T94" s="87">
        <v>8.7030191004313001E-2</v>
      </c>
      <c r="U94" s="87">
        <v>6.6237296147482999E-2</v>
      </c>
      <c r="V94" s="87">
        <v>0.23735064168756401</v>
      </c>
      <c r="W94" s="87">
        <v>8.6520723158283006E-2</v>
      </c>
      <c r="X94" s="87">
        <v>0.16307013241785201</v>
      </c>
      <c r="Y94" s="87">
        <v>0.25545962417470802</v>
      </c>
      <c r="Z94" s="87">
        <v>0.28296058805129798</v>
      </c>
      <c r="AA94" s="87">
        <v>0.289596024366784</v>
      </c>
      <c r="AB94" s="87">
        <v>0.20463661158350699</v>
      </c>
      <c r="AC94" s="165">
        <v>0.184402161146347</v>
      </c>
    </row>
    <row r="95" spans="1:29" ht="15.75" customHeight="1" x14ac:dyDescent="0.25">
      <c r="A95" s="172">
        <f>AVERAGE(E95:AD95)</f>
        <v>0.12014939446931988</v>
      </c>
      <c r="B95" s="144">
        <v>93</v>
      </c>
      <c r="C95" s="67">
        <v>20</v>
      </c>
      <c r="D95" s="89">
        <v>11</v>
      </c>
      <c r="E95" s="90">
        <v>0</v>
      </c>
      <c r="F95" s="91">
        <v>0.14808865744751601</v>
      </c>
      <c r="G95" s="91">
        <v>0</v>
      </c>
      <c r="H95" s="91">
        <v>6.2399174033684002E-2</v>
      </c>
      <c r="I95" s="91">
        <v>5.1842117188561999E-2</v>
      </c>
      <c r="J95" s="91">
        <v>3.3482458205792001E-2</v>
      </c>
      <c r="K95" s="91">
        <v>4.8449033579383002E-2</v>
      </c>
      <c r="L95" s="91">
        <v>9.5167997644721003E-2</v>
      </c>
      <c r="M95" s="91">
        <v>0.15829383886255899</v>
      </c>
      <c r="N95" s="91">
        <v>0.22888743087449601</v>
      </c>
      <c r="O95" s="91">
        <v>0.25728325728325702</v>
      </c>
      <c r="P95" s="91">
        <v>0.17247173846623901</v>
      </c>
      <c r="Q95" s="91">
        <v>0.11808208045510001</v>
      </c>
      <c r="R95" s="91">
        <v>0.17924326177315</v>
      </c>
      <c r="S95" s="91">
        <v>0.15026038001407499</v>
      </c>
      <c r="T95" s="91">
        <v>3.2193468884781001E-2</v>
      </c>
      <c r="U95" s="91">
        <v>2.7593949420941E-2</v>
      </c>
      <c r="V95" s="91">
        <v>0.18222943403648501</v>
      </c>
      <c r="W95" s="91">
        <v>8.4306973312016004E-2</v>
      </c>
      <c r="X95" s="91">
        <v>9.9803825404609997E-2</v>
      </c>
      <c r="Y95" s="91">
        <v>9.9288979177246994E-2</v>
      </c>
      <c r="Z95" s="91">
        <v>0.16722708789490101</v>
      </c>
      <c r="AA95" s="91">
        <v>0.23893876242385401</v>
      </c>
      <c r="AB95" s="91">
        <v>0.18129311727899899</v>
      </c>
      <c r="AC95" s="91">
        <v>0.186907838070629</v>
      </c>
    </row>
    <row r="96" spans="1:29" ht="15.75" customHeight="1" x14ac:dyDescent="0.25">
      <c r="A96" s="173">
        <f>AVERAGE(E96:AD96)</f>
        <v>0.13020804722860507</v>
      </c>
      <c r="B96" s="142">
        <v>94</v>
      </c>
      <c r="C96" s="64">
        <v>20</v>
      </c>
      <c r="D96" s="85">
        <v>12</v>
      </c>
      <c r="E96" s="86">
        <v>0</v>
      </c>
      <c r="F96" s="87">
        <v>0.14808865744751601</v>
      </c>
      <c r="G96" s="87">
        <v>0</v>
      </c>
      <c r="H96" s="87">
        <v>0.129186294121443</v>
      </c>
      <c r="I96" s="87">
        <v>5.0482621108443003E-2</v>
      </c>
      <c r="J96" s="87">
        <v>3.3482458205792001E-2</v>
      </c>
      <c r="K96" s="87">
        <v>4.8449033579383002E-2</v>
      </c>
      <c r="L96" s="87">
        <v>0.28734405476024</v>
      </c>
      <c r="M96" s="87">
        <v>0.204783423343988</v>
      </c>
      <c r="N96" s="87">
        <v>0.22523198050426499</v>
      </c>
      <c r="O96" s="87">
        <v>0.28594828594828597</v>
      </c>
      <c r="P96" s="87">
        <v>8.5853956614727001E-2</v>
      </c>
      <c r="Q96" s="87">
        <v>0.124746038195855</v>
      </c>
      <c r="R96" s="87">
        <v>0.186142177657797</v>
      </c>
      <c r="S96" s="87">
        <v>0.13325826882477099</v>
      </c>
      <c r="T96" s="87">
        <v>4.0434380776339998E-2</v>
      </c>
      <c r="U96" s="87">
        <v>6.2573859607658003E-2</v>
      </c>
      <c r="V96" s="87">
        <v>0.15906967596007299</v>
      </c>
      <c r="W96" s="87">
        <v>8.4798917722297001E-2</v>
      </c>
      <c r="X96" s="87">
        <v>9.9803825404609997E-2</v>
      </c>
      <c r="Y96" s="87">
        <v>9.4210259014728001E-2</v>
      </c>
      <c r="Z96" s="87">
        <v>0.16722708789490101</v>
      </c>
      <c r="AA96" s="87">
        <v>0.23893876242385401</v>
      </c>
      <c r="AB96" s="87">
        <v>0.18129311727899899</v>
      </c>
      <c r="AC96" s="165">
        <v>0.183854044319161</v>
      </c>
    </row>
    <row r="97" spans="1:29" ht="15.75" customHeight="1" x14ac:dyDescent="0.25">
      <c r="A97" s="172">
        <f>AVERAGE(E97:AD97)</f>
        <v>0.14492703452126812</v>
      </c>
      <c r="B97" s="144">
        <v>95</v>
      </c>
      <c r="C97" s="67">
        <v>20</v>
      </c>
      <c r="D97" s="89">
        <v>13</v>
      </c>
      <c r="E97" s="90">
        <v>0</v>
      </c>
      <c r="F97" s="91">
        <v>0.15576399848272701</v>
      </c>
      <c r="G97" s="91">
        <v>0</v>
      </c>
      <c r="H97" s="91">
        <v>0.134413112215267</v>
      </c>
      <c r="I97" s="91">
        <v>4.6404132868084001E-2</v>
      </c>
      <c r="J97" s="91">
        <v>3.3482458205792001E-2</v>
      </c>
      <c r="K97" s="91">
        <v>4.9814396040449002E-2</v>
      </c>
      <c r="L97" s="91">
        <v>0.29702277996540699</v>
      </c>
      <c r="M97" s="91">
        <v>0.212652926264742</v>
      </c>
      <c r="N97" s="91">
        <v>0.22944980785453201</v>
      </c>
      <c r="O97" s="91">
        <v>0.34971334971335</v>
      </c>
      <c r="P97" s="91">
        <v>0.17766575007638299</v>
      </c>
      <c r="Q97" s="91">
        <v>0.16212921576594899</v>
      </c>
      <c r="R97" s="91">
        <v>0.18789904443587399</v>
      </c>
      <c r="S97" s="91">
        <v>0.13427163969035899</v>
      </c>
      <c r="T97" s="91">
        <v>8.7030191004313001E-2</v>
      </c>
      <c r="U97" s="91">
        <v>6.6237296147482999E-2</v>
      </c>
      <c r="V97" s="91">
        <v>0.201898018390126</v>
      </c>
      <c r="W97" s="91">
        <v>8.6520723158283006E-2</v>
      </c>
      <c r="X97" s="91">
        <v>9.9803825404609997E-2</v>
      </c>
      <c r="Y97" s="91">
        <v>9.9288979177246994E-2</v>
      </c>
      <c r="Z97" s="91">
        <v>0.179074131998749</v>
      </c>
      <c r="AA97" s="91">
        <v>0.248957999358769</v>
      </c>
      <c r="AB97" s="91">
        <v>0.18361944489010101</v>
      </c>
      <c r="AC97" s="91">
        <v>0.20006264192310699</v>
      </c>
    </row>
    <row r="98" spans="1:29" ht="15.75" customHeight="1" thickBot="1" x14ac:dyDescent="0.3">
      <c r="A98" s="173">
        <f>AVERAGE(E98:AD98)</f>
        <v>0.13170289569388458</v>
      </c>
      <c r="B98" s="142">
        <v>96</v>
      </c>
      <c r="C98" s="93">
        <v>20</v>
      </c>
      <c r="D98" s="94">
        <v>14</v>
      </c>
      <c r="E98" s="95">
        <v>0</v>
      </c>
      <c r="F98" s="96">
        <v>0.158892203370781</v>
      </c>
      <c r="G98" s="96">
        <v>0</v>
      </c>
      <c r="H98" s="96">
        <v>6.2399174033684002E-2</v>
      </c>
      <c r="I98" s="96">
        <v>5.1842117188561999E-2</v>
      </c>
      <c r="J98" s="96">
        <v>3.3482458205792001E-2</v>
      </c>
      <c r="K98" s="96">
        <v>4.9814396040449002E-2</v>
      </c>
      <c r="L98" s="96">
        <v>0.11423103816288201</v>
      </c>
      <c r="M98" s="96">
        <v>0.161953047503582</v>
      </c>
      <c r="N98" s="96">
        <v>0.247352141718999</v>
      </c>
      <c r="O98" s="96">
        <v>0.319176319176319</v>
      </c>
      <c r="P98" s="96">
        <v>0.20149709746409999</v>
      </c>
      <c r="Q98" s="96">
        <v>0.12312068264933</v>
      </c>
      <c r="R98" s="96">
        <v>0.186956335433003</v>
      </c>
      <c r="S98" s="96">
        <v>0.153103448275862</v>
      </c>
      <c r="T98" s="96">
        <v>3.8894023413431997E-2</v>
      </c>
      <c r="U98" s="96">
        <v>3.7875206806901998E-2</v>
      </c>
      <c r="V98" s="96">
        <v>0.24915179229974899</v>
      </c>
      <c r="W98" s="96">
        <v>8.9164924363547005E-2</v>
      </c>
      <c r="X98" s="96">
        <v>9.9803825404609997E-2</v>
      </c>
      <c r="Y98" s="96">
        <v>9.9288979177246994E-2</v>
      </c>
      <c r="Z98" s="96">
        <v>0.179074131998749</v>
      </c>
      <c r="AA98" s="96">
        <v>0.248998076306508</v>
      </c>
      <c r="AB98" s="96">
        <v>0.18361944489010101</v>
      </c>
      <c r="AC98" s="96">
        <v>0.20288152846292401</v>
      </c>
    </row>
    <row r="99" spans="1:29" ht="15.75" customHeight="1" thickBot="1" x14ac:dyDescent="0.3">
      <c r="A99" s="70" t="s">
        <v>48</v>
      </c>
      <c r="B99" s="146" t="s">
        <v>50</v>
      </c>
      <c r="C99" s="71" t="s">
        <v>0</v>
      </c>
      <c r="D99" s="99" t="s">
        <v>6</v>
      </c>
      <c r="E99" s="100" t="s">
        <v>23</v>
      </c>
      <c r="F99" s="101" t="s">
        <v>24</v>
      </c>
      <c r="G99" s="101" t="s">
        <v>25</v>
      </c>
      <c r="H99" s="101" t="s">
        <v>26</v>
      </c>
      <c r="I99" s="101" t="s">
        <v>27</v>
      </c>
      <c r="J99" s="101" t="s">
        <v>28</v>
      </c>
      <c r="K99" s="101" t="s">
        <v>29</v>
      </c>
      <c r="L99" s="101" t="s">
        <v>30</v>
      </c>
      <c r="M99" s="101" t="s">
        <v>31</v>
      </c>
      <c r="N99" s="101" t="s">
        <v>32</v>
      </c>
      <c r="O99" s="101" t="s">
        <v>33</v>
      </c>
      <c r="P99" s="101" t="s">
        <v>34</v>
      </c>
      <c r="Q99" s="101" t="s">
        <v>35</v>
      </c>
      <c r="R99" s="101" t="s">
        <v>36</v>
      </c>
      <c r="S99" s="101" t="s">
        <v>37</v>
      </c>
      <c r="T99" s="101" t="s">
        <v>38</v>
      </c>
      <c r="U99" s="101" t="s">
        <v>39</v>
      </c>
      <c r="V99" s="101" t="s">
        <v>40</v>
      </c>
      <c r="W99" s="101" t="s">
        <v>41</v>
      </c>
      <c r="X99" s="101" t="s">
        <v>42</v>
      </c>
      <c r="Y99" s="101" t="s">
        <v>43</v>
      </c>
      <c r="Z99" s="101" t="s">
        <v>44</v>
      </c>
      <c r="AA99" s="101" t="s">
        <v>45</v>
      </c>
      <c r="AB99" s="101" t="s">
        <v>46</v>
      </c>
      <c r="AC99" s="102" t="s">
        <v>47</v>
      </c>
    </row>
    <row r="100" spans="1:29" s="134" customFormat="1" ht="30" customHeight="1" x14ac:dyDescent="0.25">
      <c r="A100" s="174" t="s">
        <v>62</v>
      </c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74"/>
      <c r="Z100" s="174"/>
      <c r="AA100" s="174"/>
      <c r="AB100" s="174"/>
      <c r="AC100" s="174"/>
    </row>
    <row r="101" spans="1:29" s="176" customFormat="1" ht="15.75" customHeight="1" x14ac:dyDescent="0.25">
      <c r="A101" s="145"/>
      <c r="B101" s="145"/>
      <c r="C101" s="175"/>
      <c r="D101" s="175"/>
      <c r="E101" s="145"/>
      <c r="F101" s="145"/>
    </row>
    <row r="102" spans="1:29" s="176" customFormat="1" ht="15.75" customHeight="1" x14ac:dyDescent="0.25">
      <c r="A102" s="176" t="s">
        <v>52</v>
      </c>
      <c r="B102" s="145"/>
      <c r="C102" s="177">
        <f>AVERAGE(A3:A98)</f>
        <v>0.25529020512836142</v>
      </c>
    </row>
    <row r="103" spans="1:29" s="176" customFormat="1" ht="15.75" customHeight="1" x14ac:dyDescent="0.25">
      <c r="A103" s="176" t="s">
        <v>53</v>
      </c>
      <c r="B103" s="145"/>
      <c r="C103" s="178">
        <f>_xlfn.STDEV.S(A3:A98)</f>
        <v>0.23250788217160062</v>
      </c>
    </row>
    <row r="104" spans="1:29" s="176" customFormat="1" ht="15.75" customHeight="1" x14ac:dyDescent="0.25">
      <c r="A104" s="176" t="s">
        <v>54</v>
      </c>
      <c r="B104" s="145"/>
      <c r="C104" s="177">
        <f>MAX(A3:A98)</f>
        <v>1.3771528712724606</v>
      </c>
    </row>
    <row r="105" spans="1:29" s="176" customFormat="1" ht="15.75" customHeight="1" x14ac:dyDescent="0.25">
      <c r="A105" s="176" t="s">
        <v>55</v>
      </c>
      <c r="B105" s="145"/>
      <c r="C105" s="177">
        <f>MIN(A4:A99)</f>
        <v>8.9239655563616797E-3</v>
      </c>
    </row>
    <row r="106" spans="1:29" s="176" customFormat="1" ht="15.75" customHeight="1" x14ac:dyDescent="0.25">
      <c r="A106" s="145"/>
      <c r="B106" s="145"/>
      <c r="C106" s="175"/>
      <c r="D106" s="175"/>
      <c r="E106" s="145"/>
      <c r="F106" s="145"/>
    </row>
    <row r="107" spans="1:29" s="176" customFormat="1" ht="15.75" customHeight="1" x14ac:dyDescent="0.25">
      <c r="A107" s="145"/>
      <c r="B107" s="145"/>
      <c r="C107" s="175"/>
      <c r="D107" s="175"/>
      <c r="E107" s="145"/>
      <c r="F107" s="145"/>
    </row>
    <row r="108" spans="1:29" s="176" customFormat="1" ht="15.75" customHeight="1" x14ac:dyDescent="0.25">
      <c r="A108" s="145"/>
      <c r="B108" s="145"/>
      <c r="C108" s="175"/>
      <c r="D108" s="175"/>
      <c r="E108" s="145"/>
      <c r="F108" s="145"/>
    </row>
    <row r="109" spans="1:29" s="176" customFormat="1" ht="15.75" customHeight="1" x14ac:dyDescent="0.25">
      <c r="A109" s="145"/>
      <c r="B109" s="145"/>
      <c r="C109" s="175"/>
      <c r="D109" s="175"/>
      <c r="E109" s="145"/>
      <c r="F109" s="145"/>
    </row>
    <row r="110" spans="1:29" s="176" customFormat="1" ht="15.75" customHeight="1" x14ac:dyDescent="0.25">
      <c r="A110" s="145"/>
      <c r="B110" s="145"/>
      <c r="C110" s="175"/>
      <c r="D110" s="175"/>
      <c r="E110" s="145"/>
      <c r="F110" s="145"/>
    </row>
    <row r="111" spans="1:29" s="176" customFormat="1" ht="15.75" customHeight="1" x14ac:dyDescent="0.25">
      <c r="A111" s="145"/>
      <c r="B111" s="145"/>
      <c r="C111" s="175"/>
      <c r="D111" s="175"/>
      <c r="E111" s="145"/>
      <c r="F111" s="145"/>
    </row>
    <row r="112" spans="1:29" s="176" customFormat="1" ht="15.75" customHeight="1" x14ac:dyDescent="0.25">
      <c r="A112" s="145"/>
      <c r="B112" s="145"/>
      <c r="C112" s="175"/>
      <c r="D112" s="175"/>
      <c r="E112" s="145"/>
      <c r="F112" s="145"/>
    </row>
    <row r="113" spans="1:6" s="176" customFormat="1" ht="15.75" customHeight="1" x14ac:dyDescent="0.25">
      <c r="A113" s="145"/>
      <c r="B113" s="145"/>
      <c r="C113" s="175"/>
      <c r="D113" s="175"/>
      <c r="E113" s="145"/>
      <c r="F113" s="145"/>
    </row>
    <row r="114" spans="1:6" s="176" customFormat="1" ht="15.75" customHeight="1" x14ac:dyDescent="0.25">
      <c r="A114" s="145"/>
      <c r="B114" s="145"/>
      <c r="C114" s="175"/>
      <c r="D114" s="175"/>
      <c r="E114" s="145"/>
      <c r="F114" s="145"/>
    </row>
    <row r="115" spans="1:6" s="176" customFormat="1" ht="15.75" customHeight="1" x14ac:dyDescent="0.25">
      <c r="A115" s="145"/>
      <c r="B115" s="145"/>
      <c r="C115" s="175"/>
      <c r="D115" s="175"/>
      <c r="E115" s="145"/>
      <c r="F115" s="145"/>
    </row>
    <row r="116" spans="1:6" s="176" customFormat="1" ht="15.75" customHeight="1" x14ac:dyDescent="0.25">
      <c r="A116" s="145"/>
      <c r="B116" s="145"/>
      <c r="C116" s="175"/>
      <c r="D116" s="175"/>
      <c r="E116" s="145"/>
      <c r="F116" s="145"/>
    </row>
    <row r="117" spans="1:6" s="176" customFormat="1" ht="15.75" customHeight="1" x14ac:dyDescent="0.25">
      <c r="A117" s="145"/>
      <c r="B117" s="145"/>
      <c r="C117" s="175"/>
      <c r="D117" s="175"/>
      <c r="E117" s="145"/>
      <c r="F117" s="145"/>
    </row>
    <row r="118" spans="1:6" s="176" customFormat="1" ht="15.75" customHeight="1" x14ac:dyDescent="0.25">
      <c r="A118" s="145"/>
      <c r="B118" s="145"/>
      <c r="C118" s="175"/>
      <c r="D118" s="175"/>
      <c r="E118" s="145"/>
      <c r="F118" s="145"/>
    </row>
    <row r="119" spans="1:6" s="176" customFormat="1" ht="15.75" customHeight="1" x14ac:dyDescent="0.25">
      <c r="A119" s="145"/>
      <c r="B119" s="145"/>
      <c r="C119" s="175"/>
      <c r="D119" s="175"/>
      <c r="E119" s="145"/>
      <c r="F119" s="145"/>
    </row>
    <row r="120" spans="1:6" s="176" customFormat="1" ht="15.75" customHeight="1" x14ac:dyDescent="0.25">
      <c r="A120" s="145"/>
      <c r="B120" s="145"/>
      <c r="C120" s="175"/>
      <c r="D120" s="175"/>
      <c r="E120" s="145"/>
      <c r="F120" s="145"/>
    </row>
    <row r="121" spans="1:6" s="176" customFormat="1" ht="15.75" customHeight="1" x14ac:dyDescent="0.25">
      <c r="A121" s="145"/>
      <c r="B121" s="145"/>
      <c r="C121" s="175"/>
      <c r="D121" s="175"/>
      <c r="E121" s="145"/>
      <c r="F121" s="145"/>
    </row>
    <row r="122" spans="1:6" s="176" customFormat="1" ht="15.75" customHeight="1" x14ac:dyDescent="0.25">
      <c r="A122" s="145"/>
      <c r="B122" s="145"/>
      <c r="C122" s="175"/>
      <c r="D122" s="175"/>
      <c r="E122" s="145"/>
      <c r="F122" s="145"/>
    </row>
    <row r="123" spans="1:6" ht="15.75" customHeight="1" x14ac:dyDescent="0.25">
      <c r="A123" s="105"/>
      <c r="B123" s="145"/>
      <c r="C123" s="77"/>
      <c r="D123" s="78"/>
      <c r="E123" s="79"/>
      <c r="F123" s="79"/>
    </row>
    <row r="124" spans="1:6" ht="15.75" customHeight="1" x14ac:dyDescent="0.25">
      <c r="A124" s="105"/>
      <c r="B124" s="145"/>
      <c r="C124" s="77"/>
      <c r="D124" s="78"/>
      <c r="E124" s="79"/>
      <c r="F124" s="79"/>
    </row>
    <row r="125" spans="1:6" ht="15.75" customHeight="1" x14ac:dyDescent="0.25">
      <c r="A125" s="105"/>
      <c r="B125" s="145"/>
      <c r="C125" s="77"/>
      <c r="D125" s="78"/>
      <c r="E125" s="79"/>
      <c r="F125" s="79"/>
    </row>
    <row r="126" spans="1:6" ht="15.75" customHeight="1" x14ac:dyDescent="0.25">
      <c r="A126" s="105"/>
      <c r="B126" s="145"/>
      <c r="C126" s="77"/>
      <c r="D126" s="78"/>
      <c r="E126" s="79"/>
      <c r="F126" s="79"/>
    </row>
    <row r="127" spans="1:6" ht="15.75" customHeight="1" x14ac:dyDescent="0.25">
      <c r="A127" s="105"/>
      <c r="B127" s="145"/>
      <c r="C127" s="77"/>
      <c r="D127" s="78"/>
      <c r="E127" s="79"/>
      <c r="F127" s="79"/>
    </row>
    <row r="128" spans="1:6" ht="15.75" customHeight="1" x14ac:dyDescent="0.25">
      <c r="A128" s="105"/>
      <c r="B128" s="145"/>
      <c r="C128" s="77"/>
      <c r="D128" s="78"/>
      <c r="E128" s="79"/>
      <c r="F128" s="79"/>
    </row>
    <row r="129" spans="1:6" ht="15.75" customHeight="1" x14ac:dyDescent="0.25">
      <c r="A129" s="105"/>
      <c r="B129" s="145"/>
      <c r="C129" s="77"/>
      <c r="D129" s="78"/>
      <c r="E129" s="79"/>
      <c r="F129" s="79"/>
    </row>
    <row r="130" spans="1:6" ht="15.75" customHeight="1" x14ac:dyDescent="0.25">
      <c r="A130" s="105"/>
      <c r="B130" s="145"/>
      <c r="C130" s="77"/>
      <c r="D130" s="78"/>
      <c r="E130" s="79"/>
      <c r="F130" s="79"/>
    </row>
    <row r="131" spans="1:6" ht="15.75" customHeight="1" x14ac:dyDescent="0.25">
      <c r="A131" s="105"/>
      <c r="B131" s="145"/>
      <c r="C131" s="77"/>
      <c r="D131" s="78"/>
      <c r="E131" s="79"/>
      <c r="F131" s="79"/>
    </row>
    <row r="132" spans="1:6" ht="15.75" customHeight="1" x14ac:dyDescent="0.25">
      <c r="A132" s="105"/>
      <c r="B132" s="145"/>
      <c r="C132" s="77"/>
      <c r="D132" s="78"/>
      <c r="E132" s="79"/>
      <c r="F132" s="79"/>
    </row>
    <row r="133" spans="1:6" ht="15.75" customHeight="1" x14ac:dyDescent="0.25">
      <c r="A133" s="105"/>
      <c r="B133" s="145"/>
      <c r="C133" s="77"/>
      <c r="D133" s="78"/>
      <c r="E133" s="79"/>
      <c r="F133" s="79"/>
    </row>
    <row r="134" spans="1:6" ht="15.75" customHeight="1" x14ac:dyDescent="0.25">
      <c r="A134" s="105"/>
      <c r="B134" s="145"/>
      <c r="C134" s="77"/>
      <c r="D134" s="78"/>
      <c r="E134" s="79"/>
      <c r="F134" s="79"/>
    </row>
    <row r="135" spans="1:6" ht="15.75" customHeight="1" x14ac:dyDescent="0.25">
      <c r="A135" s="105"/>
      <c r="B135" s="145"/>
      <c r="C135" s="77"/>
      <c r="D135" s="78"/>
      <c r="E135" s="79"/>
      <c r="F135" s="79"/>
    </row>
    <row r="136" spans="1:6" ht="15.75" customHeight="1" x14ac:dyDescent="0.25">
      <c r="A136" s="105"/>
      <c r="B136" s="145"/>
      <c r="C136" s="77"/>
      <c r="D136" s="78"/>
      <c r="E136" s="79"/>
      <c r="F136" s="79"/>
    </row>
    <row r="137" spans="1:6" ht="15.75" customHeight="1" x14ac:dyDescent="0.25">
      <c r="A137" s="105"/>
      <c r="B137" s="145"/>
      <c r="C137" s="77"/>
      <c r="D137" s="78"/>
      <c r="E137" s="79"/>
      <c r="F137" s="79"/>
    </row>
    <row r="138" spans="1:6" ht="15.75" customHeight="1" x14ac:dyDescent="0.25">
      <c r="A138" s="105"/>
      <c r="B138" s="145"/>
      <c r="C138" s="77"/>
      <c r="D138" s="78"/>
      <c r="E138" s="79"/>
      <c r="F138" s="79"/>
    </row>
    <row r="139" spans="1:6" ht="15.75" customHeight="1" x14ac:dyDescent="0.25">
      <c r="A139" s="105"/>
      <c r="B139" s="145"/>
      <c r="C139" s="77"/>
      <c r="D139" s="78"/>
      <c r="E139" s="79"/>
      <c r="F139" s="79"/>
    </row>
    <row r="140" spans="1:6" ht="15.75" customHeight="1" x14ac:dyDescent="0.25">
      <c r="A140" s="105"/>
      <c r="B140" s="145"/>
      <c r="C140" s="77"/>
      <c r="D140" s="78"/>
      <c r="E140" s="79"/>
      <c r="F140" s="79"/>
    </row>
    <row r="141" spans="1:6" ht="15.75" customHeight="1" x14ac:dyDescent="0.25">
      <c r="A141" s="105"/>
      <c r="B141" s="145"/>
      <c r="C141" s="77"/>
      <c r="D141" s="78"/>
      <c r="E141" s="79"/>
      <c r="F141" s="79"/>
    </row>
    <row r="142" spans="1:6" ht="15.75" customHeight="1" x14ac:dyDescent="0.25">
      <c r="A142" s="105"/>
      <c r="B142" s="145"/>
      <c r="C142" s="77"/>
      <c r="D142" s="78"/>
      <c r="E142" s="79"/>
      <c r="F142" s="79"/>
    </row>
    <row r="143" spans="1:6" ht="15.75" customHeight="1" x14ac:dyDescent="0.25">
      <c r="A143" s="105"/>
      <c r="B143" s="145"/>
      <c r="C143" s="77"/>
      <c r="D143" s="78"/>
      <c r="E143" s="79"/>
      <c r="F143" s="79"/>
    </row>
    <row r="144" spans="1:6" ht="15.75" customHeight="1" x14ac:dyDescent="0.25">
      <c r="A144" s="105"/>
      <c r="B144" s="145"/>
      <c r="C144" s="77"/>
      <c r="D144" s="78"/>
      <c r="E144" s="79"/>
      <c r="F144" s="79"/>
    </row>
    <row r="145" spans="1:6" ht="15.75" customHeight="1" x14ac:dyDescent="0.25">
      <c r="A145" s="105"/>
      <c r="B145" s="145"/>
      <c r="C145" s="77"/>
      <c r="D145" s="78"/>
      <c r="E145" s="79"/>
      <c r="F145" s="79"/>
    </row>
    <row r="146" spans="1:6" ht="15.75" customHeight="1" x14ac:dyDescent="0.25">
      <c r="A146" s="105"/>
      <c r="B146" s="145"/>
      <c r="C146" s="77"/>
      <c r="D146" s="78"/>
      <c r="E146" s="79"/>
      <c r="F146" s="79"/>
    </row>
    <row r="147" spans="1:6" ht="15.75" customHeight="1" x14ac:dyDescent="0.25">
      <c r="A147" s="105"/>
      <c r="B147" s="145"/>
      <c r="C147" s="77"/>
      <c r="D147" s="78"/>
      <c r="E147" s="79"/>
      <c r="F147" s="79"/>
    </row>
    <row r="148" spans="1:6" ht="15.75" customHeight="1" x14ac:dyDescent="0.25">
      <c r="A148" s="105"/>
      <c r="B148" s="145"/>
      <c r="C148" s="77"/>
      <c r="D148" s="78"/>
      <c r="E148" s="79"/>
      <c r="F148" s="79"/>
    </row>
    <row r="149" spans="1:6" ht="15.75" customHeight="1" x14ac:dyDescent="0.25">
      <c r="A149" s="105"/>
      <c r="B149" s="145"/>
      <c r="C149" s="77"/>
      <c r="D149" s="78"/>
      <c r="E149" s="79"/>
      <c r="F149" s="79"/>
    </row>
    <row r="150" spans="1:6" ht="15.75" customHeight="1" x14ac:dyDescent="0.25">
      <c r="A150" s="105"/>
      <c r="B150" s="145"/>
      <c r="C150" s="77"/>
      <c r="D150" s="78"/>
      <c r="E150" s="79"/>
      <c r="F150" s="79"/>
    </row>
    <row r="151" spans="1:6" ht="15.75" customHeight="1" x14ac:dyDescent="0.25">
      <c r="A151" s="105"/>
      <c r="B151" s="145"/>
      <c r="C151" s="77"/>
      <c r="D151" s="78"/>
      <c r="E151" s="79"/>
      <c r="F151" s="79"/>
    </row>
    <row r="152" spans="1:6" ht="15.75" customHeight="1" x14ac:dyDescent="0.25">
      <c r="A152" s="105"/>
      <c r="B152" s="145"/>
      <c r="C152" s="77"/>
      <c r="D152" s="78"/>
      <c r="E152" s="79"/>
      <c r="F152" s="79"/>
    </row>
    <row r="153" spans="1:6" ht="15.75" customHeight="1" x14ac:dyDescent="0.25">
      <c r="A153" s="105"/>
      <c r="B153" s="145"/>
      <c r="C153" s="77"/>
      <c r="D153" s="78"/>
      <c r="E153" s="79"/>
      <c r="F153" s="79"/>
    </row>
    <row r="154" spans="1:6" ht="15.75" customHeight="1" x14ac:dyDescent="0.25">
      <c r="A154" s="105"/>
      <c r="B154" s="145"/>
      <c r="C154" s="77"/>
      <c r="D154" s="78"/>
      <c r="E154" s="79"/>
      <c r="F154" s="79"/>
    </row>
    <row r="155" spans="1:6" ht="15.75" customHeight="1" x14ac:dyDescent="0.25">
      <c r="A155" s="105"/>
      <c r="B155" s="145"/>
      <c r="C155" s="77"/>
      <c r="D155" s="78"/>
      <c r="E155" s="79"/>
      <c r="F155" s="79"/>
    </row>
    <row r="156" spans="1:6" ht="15.75" customHeight="1" x14ac:dyDescent="0.25">
      <c r="A156" s="105"/>
      <c r="B156" s="145"/>
      <c r="C156" s="77"/>
      <c r="D156" s="78"/>
      <c r="E156" s="79"/>
      <c r="F156" s="79"/>
    </row>
    <row r="157" spans="1:6" ht="15.75" customHeight="1" x14ac:dyDescent="0.25">
      <c r="A157" s="105"/>
      <c r="B157" s="145"/>
      <c r="C157" s="77"/>
      <c r="D157" s="78"/>
      <c r="E157" s="79"/>
      <c r="F157" s="79"/>
    </row>
    <row r="158" spans="1:6" ht="15.75" customHeight="1" x14ac:dyDescent="0.25">
      <c r="A158" s="105"/>
      <c r="B158" s="145"/>
      <c r="C158" s="77"/>
      <c r="D158" s="78"/>
      <c r="E158" s="79"/>
      <c r="F158" s="79"/>
    </row>
    <row r="159" spans="1:6" ht="15.75" customHeight="1" x14ac:dyDescent="0.25">
      <c r="A159" s="105"/>
      <c r="B159" s="145"/>
      <c r="C159" s="77"/>
      <c r="D159" s="78"/>
      <c r="E159" s="79"/>
      <c r="F159" s="79"/>
    </row>
    <row r="160" spans="1:6" ht="15.75" customHeight="1" x14ac:dyDescent="0.25">
      <c r="A160" s="105"/>
      <c r="B160" s="145"/>
      <c r="C160" s="77"/>
      <c r="D160" s="78"/>
      <c r="E160" s="79"/>
      <c r="F160" s="79"/>
    </row>
    <row r="161" spans="1:6" ht="15.75" customHeight="1" x14ac:dyDescent="0.25">
      <c r="A161" s="105"/>
      <c r="B161" s="145"/>
      <c r="C161" s="77"/>
      <c r="D161" s="78"/>
      <c r="E161" s="79"/>
      <c r="F161" s="79"/>
    </row>
    <row r="162" spans="1:6" ht="15.75" customHeight="1" x14ac:dyDescent="0.25">
      <c r="A162" s="105"/>
      <c r="B162" s="145"/>
      <c r="C162" s="77"/>
      <c r="D162" s="78"/>
      <c r="E162" s="79"/>
      <c r="F162" s="79"/>
    </row>
    <row r="163" spans="1:6" ht="15.75" customHeight="1" x14ac:dyDescent="0.25">
      <c r="A163" s="105"/>
      <c r="B163" s="145"/>
      <c r="C163" s="77"/>
      <c r="D163" s="78"/>
      <c r="E163" s="79"/>
      <c r="F163" s="79"/>
    </row>
    <row r="164" spans="1:6" ht="15.75" customHeight="1" x14ac:dyDescent="0.25">
      <c r="A164" s="105"/>
      <c r="B164" s="145"/>
      <c r="C164" s="77"/>
      <c r="D164" s="78"/>
      <c r="E164" s="79"/>
      <c r="F164" s="79"/>
    </row>
    <row r="165" spans="1:6" ht="15.75" customHeight="1" x14ac:dyDescent="0.25">
      <c r="A165" s="105"/>
      <c r="B165" s="145"/>
      <c r="C165" s="77"/>
      <c r="D165" s="78"/>
      <c r="E165" s="79"/>
      <c r="F165" s="79"/>
    </row>
    <row r="166" spans="1:6" ht="15.75" customHeight="1" x14ac:dyDescent="0.25">
      <c r="A166" s="105"/>
      <c r="B166" s="145"/>
      <c r="C166" s="77"/>
      <c r="D166" s="78"/>
      <c r="E166" s="79"/>
      <c r="F166" s="79"/>
    </row>
    <row r="167" spans="1:6" ht="15.75" customHeight="1" x14ac:dyDescent="0.25">
      <c r="A167" s="105"/>
      <c r="B167" s="145"/>
      <c r="C167" s="77"/>
      <c r="D167" s="78"/>
      <c r="E167" s="79"/>
      <c r="F167" s="79"/>
    </row>
    <row r="168" spans="1:6" ht="15.75" customHeight="1" x14ac:dyDescent="0.25">
      <c r="A168" s="105"/>
      <c r="B168" s="145"/>
      <c r="C168" s="77"/>
      <c r="D168" s="78"/>
      <c r="E168" s="79"/>
      <c r="F168" s="79"/>
    </row>
    <row r="169" spans="1:6" ht="15.75" customHeight="1" x14ac:dyDescent="0.25">
      <c r="A169" s="105"/>
      <c r="B169" s="145"/>
      <c r="C169" s="77"/>
      <c r="D169" s="78"/>
      <c r="E169" s="79"/>
      <c r="F169" s="79"/>
    </row>
    <row r="170" spans="1:6" ht="15.75" customHeight="1" x14ac:dyDescent="0.25">
      <c r="A170" s="105"/>
      <c r="B170" s="145"/>
      <c r="C170" s="77"/>
      <c r="D170" s="78"/>
      <c r="E170" s="79"/>
      <c r="F170" s="79"/>
    </row>
    <row r="171" spans="1:6" ht="15.75" customHeight="1" x14ac:dyDescent="0.25">
      <c r="A171" s="105"/>
      <c r="B171" s="145"/>
      <c r="C171" s="77"/>
      <c r="D171" s="78"/>
      <c r="E171" s="79"/>
      <c r="F171" s="79"/>
    </row>
    <row r="172" spans="1:6" ht="15.75" customHeight="1" x14ac:dyDescent="0.25">
      <c r="A172" s="105"/>
      <c r="B172" s="145"/>
      <c r="C172" s="77"/>
      <c r="D172" s="78"/>
      <c r="E172" s="79"/>
      <c r="F172" s="79"/>
    </row>
    <row r="173" spans="1:6" ht="15.75" customHeight="1" x14ac:dyDescent="0.25">
      <c r="A173" s="105"/>
      <c r="B173" s="145"/>
      <c r="C173" s="77"/>
      <c r="D173" s="78"/>
      <c r="E173" s="79"/>
      <c r="F173" s="79"/>
    </row>
    <row r="174" spans="1:6" ht="15.75" customHeight="1" x14ac:dyDescent="0.25">
      <c r="A174" s="105"/>
      <c r="B174" s="145"/>
      <c r="C174" s="77"/>
      <c r="D174" s="78"/>
      <c r="E174" s="79"/>
      <c r="F174" s="79"/>
    </row>
    <row r="175" spans="1:6" ht="15.75" customHeight="1" x14ac:dyDescent="0.25">
      <c r="A175" s="105"/>
      <c r="B175" s="145"/>
      <c r="C175" s="77"/>
      <c r="D175" s="78"/>
      <c r="E175" s="79"/>
      <c r="F175" s="79"/>
    </row>
    <row r="176" spans="1:6" ht="15.75" customHeight="1" x14ac:dyDescent="0.25">
      <c r="A176" s="105"/>
      <c r="B176" s="145"/>
      <c r="C176" s="77"/>
      <c r="D176" s="78"/>
      <c r="E176" s="79"/>
      <c r="F176" s="79"/>
    </row>
    <row r="177" spans="1:6" ht="15.75" customHeight="1" x14ac:dyDescent="0.25">
      <c r="A177" s="105"/>
      <c r="B177" s="145"/>
      <c r="C177" s="77"/>
      <c r="D177" s="78"/>
      <c r="E177" s="79"/>
      <c r="F177" s="79"/>
    </row>
    <row r="178" spans="1:6" ht="15.75" customHeight="1" x14ac:dyDescent="0.25">
      <c r="A178" s="105"/>
      <c r="B178" s="145"/>
      <c r="C178" s="77"/>
      <c r="D178" s="78"/>
      <c r="E178" s="79"/>
      <c r="F178" s="79"/>
    </row>
    <row r="179" spans="1:6" ht="15.75" customHeight="1" x14ac:dyDescent="0.25">
      <c r="A179" s="105"/>
      <c r="B179" s="145"/>
      <c r="C179" s="77"/>
      <c r="D179" s="78"/>
      <c r="E179" s="79"/>
      <c r="F179" s="79"/>
    </row>
    <row r="180" spans="1:6" ht="15.75" customHeight="1" x14ac:dyDescent="0.25">
      <c r="A180" s="105"/>
      <c r="B180" s="145"/>
      <c r="C180" s="77"/>
      <c r="D180" s="78"/>
      <c r="E180" s="79"/>
      <c r="F180" s="79"/>
    </row>
    <row r="181" spans="1:6" ht="15.75" customHeight="1" x14ac:dyDescent="0.25">
      <c r="A181" s="105"/>
      <c r="B181" s="145"/>
      <c r="C181" s="77"/>
      <c r="D181" s="78"/>
      <c r="E181" s="79"/>
      <c r="F181" s="79"/>
    </row>
    <row r="182" spans="1:6" ht="15.75" customHeight="1" x14ac:dyDescent="0.25">
      <c r="A182" s="105"/>
      <c r="B182" s="145"/>
      <c r="C182" s="77"/>
      <c r="D182" s="78"/>
      <c r="E182" s="79"/>
      <c r="F182" s="79"/>
    </row>
    <row r="183" spans="1:6" ht="15.75" customHeight="1" x14ac:dyDescent="0.25">
      <c r="A183" s="105"/>
      <c r="B183" s="145"/>
      <c r="C183" s="77"/>
      <c r="D183" s="78"/>
      <c r="E183" s="79"/>
      <c r="F183" s="79"/>
    </row>
    <row r="184" spans="1:6" ht="15.75" customHeight="1" x14ac:dyDescent="0.25">
      <c r="A184" s="105"/>
      <c r="B184" s="145"/>
      <c r="C184" s="77"/>
      <c r="D184" s="78"/>
      <c r="E184" s="79"/>
      <c r="F184" s="79"/>
    </row>
    <row r="185" spans="1:6" ht="15.75" customHeight="1" x14ac:dyDescent="0.25">
      <c r="A185" s="105"/>
      <c r="B185" s="145"/>
      <c r="C185" s="77"/>
      <c r="D185" s="78"/>
      <c r="E185" s="79"/>
      <c r="F185" s="79"/>
    </row>
    <row r="186" spans="1:6" ht="15.75" customHeight="1" x14ac:dyDescent="0.25">
      <c r="A186" s="105"/>
      <c r="B186" s="145"/>
      <c r="C186" s="77"/>
      <c r="D186" s="78"/>
      <c r="E186" s="79"/>
      <c r="F186" s="79"/>
    </row>
    <row r="187" spans="1:6" ht="15.75" customHeight="1" x14ac:dyDescent="0.25">
      <c r="A187" s="105"/>
      <c r="B187" s="145"/>
      <c r="C187" s="77"/>
      <c r="D187" s="78"/>
      <c r="E187" s="79"/>
      <c r="F187" s="79"/>
    </row>
    <row r="188" spans="1:6" ht="15.75" customHeight="1" x14ac:dyDescent="0.25">
      <c r="A188" s="105"/>
      <c r="B188" s="145"/>
      <c r="C188" s="77"/>
      <c r="D188" s="78"/>
      <c r="E188" s="79"/>
      <c r="F188" s="79"/>
    </row>
    <row r="189" spans="1:6" ht="15.75" customHeight="1" x14ac:dyDescent="0.25">
      <c r="A189" s="105"/>
      <c r="B189" s="145"/>
      <c r="C189" s="77"/>
      <c r="D189" s="78"/>
      <c r="E189" s="79"/>
      <c r="F189" s="79"/>
    </row>
    <row r="190" spans="1:6" ht="15.75" customHeight="1" x14ac:dyDescent="0.25">
      <c r="A190" s="105"/>
      <c r="B190" s="145"/>
      <c r="C190" s="77"/>
      <c r="D190" s="78"/>
      <c r="E190" s="79"/>
      <c r="F190" s="79"/>
    </row>
    <row r="191" spans="1:6" ht="15.75" customHeight="1" x14ac:dyDescent="0.25">
      <c r="A191" s="105"/>
      <c r="B191" s="145"/>
      <c r="C191" s="77"/>
      <c r="D191" s="78"/>
      <c r="E191" s="79"/>
      <c r="F191" s="79"/>
    </row>
    <row r="192" spans="1:6" ht="15.75" customHeight="1" x14ac:dyDescent="0.25">
      <c r="A192" s="105"/>
      <c r="B192" s="145"/>
      <c r="C192" s="77"/>
      <c r="D192" s="78"/>
      <c r="E192" s="79"/>
      <c r="F192" s="79"/>
    </row>
    <row r="193" spans="1:6" ht="15.75" customHeight="1" x14ac:dyDescent="0.25">
      <c r="A193" s="105"/>
      <c r="B193" s="145"/>
      <c r="C193" s="77"/>
      <c r="D193" s="78"/>
      <c r="E193" s="79"/>
      <c r="F193" s="79"/>
    </row>
    <row r="194" spans="1:6" ht="15.75" customHeight="1" x14ac:dyDescent="0.25">
      <c r="A194" s="105"/>
      <c r="B194" s="145"/>
      <c r="C194" s="77"/>
      <c r="D194" s="78"/>
      <c r="E194" s="79"/>
      <c r="F194" s="79"/>
    </row>
    <row r="195" spans="1:6" ht="15.75" customHeight="1" x14ac:dyDescent="0.25">
      <c r="A195" s="105"/>
      <c r="B195" s="145"/>
      <c r="C195" s="77"/>
      <c r="D195" s="78"/>
      <c r="E195" s="79"/>
      <c r="F195" s="79"/>
    </row>
    <row r="196" spans="1:6" ht="15.75" customHeight="1" x14ac:dyDescent="0.25">
      <c r="A196" s="105"/>
      <c r="B196" s="145"/>
      <c r="C196" s="77"/>
      <c r="D196" s="78"/>
      <c r="E196" s="79"/>
      <c r="F196" s="79"/>
    </row>
    <row r="197" spans="1:6" ht="15.75" customHeight="1" x14ac:dyDescent="0.25">
      <c r="A197" s="105"/>
      <c r="B197" s="145"/>
      <c r="C197" s="77"/>
      <c r="D197" s="78"/>
      <c r="E197" s="79"/>
      <c r="F197" s="79"/>
    </row>
    <row r="198" spans="1:6" ht="15.75" customHeight="1" x14ac:dyDescent="0.25">
      <c r="A198" s="105"/>
      <c r="B198" s="145"/>
      <c r="C198" s="77"/>
      <c r="D198" s="78"/>
      <c r="E198" s="79"/>
      <c r="F198" s="79"/>
    </row>
    <row r="199" spans="1:6" ht="15.75" customHeight="1" x14ac:dyDescent="0.25">
      <c r="A199" s="105"/>
      <c r="B199" s="145"/>
      <c r="C199" s="77"/>
      <c r="D199" s="78"/>
      <c r="E199" s="79"/>
      <c r="F199" s="79"/>
    </row>
    <row r="200" spans="1:6" ht="15.75" customHeight="1" x14ac:dyDescent="0.25">
      <c r="A200" s="105"/>
      <c r="B200" s="145"/>
      <c r="C200" s="77"/>
      <c r="D200" s="78"/>
      <c r="E200" s="79"/>
      <c r="F200" s="79"/>
    </row>
    <row r="201" spans="1:6" ht="15.75" customHeight="1" x14ac:dyDescent="0.25">
      <c r="A201" s="105"/>
      <c r="B201" s="145"/>
      <c r="C201" s="77"/>
      <c r="D201" s="78"/>
      <c r="E201" s="79"/>
      <c r="F201" s="79"/>
    </row>
    <row r="202" spans="1:6" ht="15.75" customHeight="1" x14ac:dyDescent="0.25">
      <c r="A202" s="105"/>
      <c r="B202" s="145"/>
      <c r="C202" s="77"/>
      <c r="D202" s="78"/>
      <c r="E202" s="79"/>
      <c r="F202" s="79"/>
    </row>
    <row r="203" spans="1:6" ht="15.75" customHeight="1" x14ac:dyDescent="0.25">
      <c r="A203" s="105"/>
      <c r="B203" s="145"/>
      <c r="C203" s="77"/>
      <c r="D203" s="78"/>
      <c r="E203" s="79"/>
      <c r="F203" s="79"/>
    </row>
    <row r="204" spans="1:6" ht="15.75" customHeight="1" x14ac:dyDescent="0.25">
      <c r="A204" s="105"/>
      <c r="B204" s="145"/>
      <c r="C204" s="77"/>
      <c r="D204" s="78"/>
      <c r="E204" s="79"/>
      <c r="F204" s="79"/>
    </row>
    <row r="205" spans="1:6" ht="15.75" customHeight="1" x14ac:dyDescent="0.25">
      <c r="A205" s="105"/>
      <c r="B205" s="145"/>
      <c r="C205" s="77"/>
      <c r="D205" s="78"/>
      <c r="E205" s="79"/>
      <c r="F205" s="79"/>
    </row>
    <row r="206" spans="1:6" ht="15.75" customHeight="1" x14ac:dyDescent="0.25">
      <c r="A206" s="105"/>
      <c r="B206" s="145"/>
      <c r="C206" s="77"/>
      <c r="D206" s="78"/>
      <c r="E206" s="79"/>
      <c r="F206" s="79"/>
    </row>
    <row r="207" spans="1:6" ht="15.75" customHeight="1" x14ac:dyDescent="0.25">
      <c r="A207" s="105"/>
      <c r="B207" s="145"/>
      <c r="C207" s="77"/>
      <c r="D207" s="78"/>
      <c r="E207" s="79"/>
      <c r="F207" s="79"/>
    </row>
    <row r="208" spans="1:6" ht="15.75" customHeight="1" x14ac:dyDescent="0.25">
      <c r="A208" s="105"/>
      <c r="B208" s="145"/>
      <c r="C208" s="77"/>
      <c r="D208" s="78"/>
      <c r="E208" s="79"/>
      <c r="F208" s="79"/>
    </row>
    <row r="209" spans="1:6" ht="15.75" customHeight="1" x14ac:dyDescent="0.25">
      <c r="A209" s="105"/>
      <c r="B209" s="145"/>
      <c r="C209" s="77"/>
      <c r="D209" s="78"/>
      <c r="E209" s="79"/>
      <c r="F209" s="79"/>
    </row>
    <row r="210" spans="1:6" ht="15.75" customHeight="1" x14ac:dyDescent="0.25">
      <c r="A210" s="105"/>
      <c r="B210" s="145"/>
      <c r="C210" s="77"/>
      <c r="D210" s="78"/>
      <c r="E210" s="79"/>
      <c r="F210" s="79"/>
    </row>
    <row r="211" spans="1:6" ht="15.75" customHeight="1" x14ac:dyDescent="0.25">
      <c r="A211" s="105"/>
      <c r="B211" s="145"/>
      <c r="C211" s="77"/>
      <c r="D211" s="78"/>
      <c r="E211" s="79"/>
      <c r="F211" s="79"/>
    </row>
    <row r="212" spans="1:6" ht="15.75" customHeight="1" x14ac:dyDescent="0.25">
      <c r="A212" s="105"/>
      <c r="B212" s="145"/>
      <c r="C212" s="77"/>
      <c r="D212" s="78"/>
      <c r="E212" s="79"/>
      <c r="F212" s="79"/>
    </row>
    <row r="213" spans="1:6" ht="15.75" customHeight="1" x14ac:dyDescent="0.25">
      <c r="A213" s="105"/>
      <c r="B213" s="145"/>
      <c r="C213" s="77"/>
      <c r="D213" s="78"/>
      <c r="E213" s="79"/>
      <c r="F213" s="79"/>
    </row>
    <row r="214" spans="1:6" ht="15.75" customHeight="1" x14ac:dyDescent="0.25">
      <c r="A214" s="105"/>
      <c r="B214" s="145"/>
      <c r="C214" s="77"/>
      <c r="D214" s="78"/>
      <c r="E214" s="79"/>
      <c r="F214" s="79"/>
    </row>
    <row r="215" spans="1:6" ht="15.75" customHeight="1" x14ac:dyDescent="0.25">
      <c r="A215" s="105"/>
      <c r="B215" s="145"/>
      <c r="C215" s="77"/>
      <c r="D215" s="78"/>
      <c r="E215" s="79"/>
      <c r="F215" s="79"/>
    </row>
    <row r="216" spans="1:6" ht="15.75" customHeight="1" x14ac:dyDescent="0.25">
      <c r="A216" s="105"/>
      <c r="B216" s="145"/>
      <c r="C216" s="77"/>
      <c r="D216" s="78"/>
      <c r="E216" s="79"/>
      <c r="F216" s="79"/>
    </row>
    <row r="217" spans="1:6" ht="15.75" customHeight="1" x14ac:dyDescent="0.25">
      <c r="A217" s="105"/>
      <c r="B217" s="145"/>
      <c r="C217" s="77"/>
      <c r="D217" s="78"/>
      <c r="E217" s="79"/>
      <c r="F217" s="79"/>
    </row>
    <row r="218" spans="1:6" ht="15.75" customHeight="1" x14ac:dyDescent="0.25">
      <c r="A218" s="105"/>
      <c r="B218" s="145"/>
      <c r="C218" s="77"/>
      <c r="D218" s="78"/>
      <c r="E218" s="79"/>
      <c r="F218" s="79"/>
    </row>
    <row r="219" spans="1:6" ht="15.75" customHeight="1" x14ac:dyDescent="0.25">
      <c r="A219" s="105"/>
      <c r="B219" s="145"/>
      <c r="C219" s="77"/>
      <c r="D219" s="78"/>
      <c r="E219" s="79"/>
      <c r="F219" s="79"/>
    </row>
    <row r="220" spans="1:6" ht="15.75" customHeight="1" x14ac:dyDescent="0.25">
      <c r="A220" s="105"/>
      <c r="B220" s="145"/>
      <c r="C220" s="77"/>
      <c r="D220" s="78"/>
      <c r="E220" s="79"/>
      <c r="F220" s="79"/>
    </row>
    <row r="221" spans="1:6" ht="15.75" customHeight="1" x14ac:dyDescent="0.25">
      <c r="A221" s="105"/>
      <c r="B221" s="145"/>
      <c r="C221" s="77"/>
      <c r="D221" s="78"/>
      <c r="E221" s="79"/>
      <c r="F221" s="79"/>
    </row>
    <row r="222" spans="1:6" ht="15.75" customHeight="1" x14ac:dyDescent="0.25">
      <c r="A222" s="105"/>
      <c r="B222" s="145"/>
      <c r="C222" s="77"/>
      <c r="D222" s="78"/>
      <c r="E222" s="79"/>
      <c r="F222" s="79"/>
    </row>
    <row r="223" spans="1:6" ht="15.75" customHeight="1" x14ac:dyDescent="0.25">
      <c r="A223" s="105"/>
      <c r="B223" s="145"/>
      <c r="C223" s="77"/>
      <c r="D223" s="78"/>
      <c r="E223" s="79"/>
      <c r="F223" s="79"/>
    </row>
    <row r="224" spans="1:6" ht="15.75" customHeight="1" x14ac:dyDescent="0.25">
      <c r="A224" s="105"/>
      <c r="B224" s="145"/>
      <c r="C224" s="77"/>
      <c r="D224" s="78"/>
      <c r="E224" s="79"/>
      <c r="F224" s="79"/>
    </row>
    <row r="225" spans="1:6" ht="15.75" customHeight="1" x14ac:dyDescent="0.25">
      <c r="A225" s="105"/>
      <c r="B225" s="145"/>
      <c r="C225" s="77"/>
      <c r="D225" s="78"/>
      <c r="E225" s="79"/>
      <c r="F225" s="79"/>
    </row>
    <row r="226" spans="1:6" ht="15.75" customHeight="1" x14ac:dyDescent="0.25">
      <c r="A226" s="105"/>
      <c r="B226" s="145"/>
      <c r="C226" s="77"/>
      <c r="D226" s="78"/>
      <c r="E226" s="79"/>
      <c r="F226" s="79"/>
    </row>
    <row r="227" spans="1:6" ht="15.75" customHeight="1" x14ac:dyDescent="0.25">
      <c r="A227" s="105"/>
      <c r="B227" s="145"/>
      <c r="C227" s="77"/>
      <c r="D227" s="78"/>
      <c r="E227" s="79"/>
      <c r="F227" s="79"/>
    </row>
    <row r="228" spans="1:6" ht="15.75" customHeight="1" x14ac:dyDescent="0.25">
      <c r="A228" s="105"/>
      <c r="B228" s="145"/>
      <c r="C228" s="77"/>
      <c r="D228" s="78"/>
      <c r="E228" s="79"/>
      <c r="F228" s="79"/>
    </row>
    <row r="229" spans="1:6" ht="15.75" customHeight="1" x14ac:dyDescent="0.25">
      <c r="A229" s="105"/>
      <c r="B229" s="145"/>
      <c r="C229" s="77"/>
      <c r="D229" s="78"/>
      <c r="E229" s="79"/>
      <c r="F229" s="79"/>
    </row>
    <row r="230" spans="1:6" ht="15.75" customHeight="1" x14ac:dyDescent="0.25">
      <c r="A230" s="105"/>
      <c r="B230" s="145"/>
      <c r="C230" s="77"/>
      <c r="D230" s="78"/>
      <c r="E230" s="79"/>
      <c r="F230" s="79"/>
    </row>
    <row r="231" spans="1:6" ht="15.75" customHeight="1" x14ac:dyDescent="0.25">
      <c r="A231" s="105"/>
      <c r="B231" s="145"/>
      <c r="C231" s="77"/>
      <c r="D231" s="78"/>
      <c r="E231" s="79"/>
      <c r="F231" s="79"/>
    </row>
    <row r="232" spans="1:6" ht="15.75" customHeight="1" x14ac:dyDescent="0.25">
      <c r="A232" s="105"/>
      <c r="B232" s="145"/>
      <c r="C232" s="77"/>
      <c r="D232" s="78"/>
      <c r="E232" s="79"/>
      <c r="F232" s="79"/>
    </row>
    <row r="233" spans="1:6" ht="15.75" customHeight="1" x14ac:dyDescent="0.25">
      <c r="A233" s="105"/>
      <c r="B233" s="145"/>
      <c r="C233" s="77"/>
      <c r="D233" s="78"/>
      <c r="E233" s="79"/>
      <c r="F233" s="79"/>
    </row>
    <row r="234" spans="1:6" ht="15.75" customHeight="1" x14ac:dyDescent="0.25">
      <c r="A234" s="105"/>
      <c r="B234" s="145"/>
      <c r="C234" s="77"/>
      <c r="D234" s="78"/>
      <c r="E234" s="79"/>
      <c r="F234" s="79"/>
    </row>
    <row r="235" spans="1:6" ht="15.75" customHeight="1" x14ac:dyDescent="0.25">
      <c r="A235" s="105"/>
      <c r="B235" s="145"/>
      <c r="C235" s="77"/>
      <c r="D235" s="78"/>
      <c r="E235" s="79"/>
      <c r="F235" s="79"/>
    </row>
    <row r="236" spans="1:6" ht="15.75" customHeight="1" x14ac:dyDescent="0.25">
      <c r="A236" s="105"/>
      <c r="B236" s="145"/>
      <c r="C236" s="77"/>
      <c r="D236" s="78"/>
      <c r="E236" s="79"/>
      <c r="F236" s="79"/>
    </row>
    <row r="237" spans="1:6" ht="15.75" customHeight="1" x14ac:dyDescent="0.25">
      <c r="A237" s="105"/>
      <c r="B237" s="145"/>
      <c r="C237" s="77"/>
      <c r="D237" s="78"/>
      <c r="E237" s="79"/>
      <c r="F237" s="79"/>
    </row>
    <row r="238" spans="1:6" ht="15.75" customHeight="1" x14ac:dyDescent="0.25">
      <c r="A238" s="105"/>
      <c r="B238" s="145"/>
      <c r="C238" s="77"/>
      <c r="D238" s="78"/>
      <c r="E238" s="79"/>
      <c r="F238" s="79"/>
    </row>
    <row r="239" spans="1:6" ht="15.75" customHeight="1" x14ac:dyDescent="0.25">
      <c r="A239" s="105"/>
      <c r="B239" s="145"/>
      <c r="C239" s="77"/>
      <c r="D239" s="78"/>
      <c r="E239" s="79"/>
      <c r="F239" s="79"/>
    </row>
    <row r="240" spans="1:6" ht="15.75" customHeight="1" x14ac:dyDescent="0.25">
      <c r="A240" s="105"/>
      <c r="B240" s="145"/>
      <c r="C240" s="77"/>
      <c r="D240" s="78"/>
      <c r="E240" s="79"/>
      <c r="F240" s="79"/>
    </row>
    <row r="241" spans="1:6" ht="15.75" customHeight="1" x14ac:dyDescent="0.25">
      <c r="A241" s="105"/>
      <c r="B241" s="145"/>
      <c r="C241" s="77"/>
      <c r="D241" s="78"/>
      <c r="E241" s="79"/>
      <c r="F241" s="79"/>
    </row>
    <row r="242" spans="1:6" ht="15.75" customHeight="1" x14ac:dyDescent="0.25">
      <c r="A242" s="105"/>
      <c r="B242" s="145"/>
      <c r="C242" s="77"/>
      <c r="D242" s="78"/>
      <c r="E242" s="79"/>
      <c r="F242" s="79"/>
    </row>
    <row r="243" spans="1:6" ht="15.75" customHeight="1" x14ac:dyDescent="0.25">
      <c r="A243" s="105"/>
      <c r="B243" s="145"/>
      <c r="C243" s="77"/>
      <c r="D243" s="78"/>
      <c r="E243" s="79"/>
      <c r="F243" s="79"/>
    </row>
    <row r="244" spans="1:6" ht="15.75" customHeight="1" x14ac:dyDescent="0.25">
      <c r="A244" s="105"/>
      <c r="B244" s="145"/>
      <c r="C244" s="77"/>
      <c r="D244" s="78"/>
      <c r="E244" s="79"/>
      <c r="F244" s="79"/>
    </row>
    <row r="245" spans="1:6" ht="15.75" customHeight="1" x14ac:dyDescent="0.25">
      <c r="A245" s="105"/>
      <c r="B245" s="145"/>
      <c r="C245" s="77"/>
      <c r="D245" s="78"/>
      <c r="E245" s="79"/>
      <c r="F245" s="79"/>
    </row>
    <row r="246" spans="1:6" ht="15.75" customHeight="1" x14ac:dyDescent="0.25">
      <c r="A246" s="105"/>
      <c r="B246" s="145"/>
      <c r="C246" s="77"/>
      <c r="D246" s="78"/>
      <c r="E246" s="79"/>
      <c r="F246" s="79"/>
    </row>
    <row r="247" spans="1:6" ht="15.75" customHeight="1" x14ac:dyDescent="0.25">
      <c r="A247" s="105"/>
      <c r="B247" s="145"/>
      <c r="C247" s="77"/>
      <c r="D247" s="78"/>
      <c r="E247" s="79"/>
      <c r="F247" s="79"/>
    </row>
    <row r="248" spans="1:6" ht="15.75" customHeight="1" x14ac:dyDescent="0.25">
      <c r="A248" s="105"/>
      <c r="B248" s="145"/>
      <c r="C248" s="77"/>
      <c r="D248" s="78"/>
      <c r="E248" s="79"/>
      <c r="F248" s="79"/>
    </row>
    <row r="249" spans="1:6" ht="15.75" customHeight="1" x14ac:dyDescent="0.25">
      <c r="A249" s="105"/>
      <c r="B249" s="145"/>
      <c r="C249" s="77"/>
      <c r="D249" s="78"/>
      <c r="E249" s="79"/>
      <c r="F249" s="79"/>
    </row>
    <row r="250" spans="1:6" ht="15.75" customHeight="1" x14ac:dyDescent="0.25">
      <c r="A250" s="105"/>
      <c r="B250" s="145"/>
      <c r="C250" s="77"/>
      <c r="D250" s="78"/>
      <c r="E250" s="79"/>
      <c r="F250" s="79"/>
    </row>
    <row r="251" spans="1:6" ht="15.75" customHeight="1" x14ac:dyDescent="0.25">
      <c r="A251" s="105"/>
      <c r="B251" s="145"/>
      <c r="C251" s="77"/>
      <c r="D251" s="78"/>
      <c r="E251" s="79"/>
      <c r="F251" s="79"/>
    </row>
    <row r="252" spans="1:6" ht="15.75" customHeight="1" x14ac:dyDescent="0.25">
      <c r="A252" s="105"/>
      <c r="B252" s="145"/>
      <c r="C252" s="77"/>
      <c r="D252" s="78"/>
      <c r="E252" s="79"/>
      <c r="F252" s="79"/>
    </row>
    <row r="253" spans="1:6" ht="15.75" customHeight="1" x14ac:dyDescent="0.25">
      <c r="A253" s="105"/>
      <c r="B253" s="145"/>
      <c r="C253" s="77"/>
      <c r="D253" s="78"/>
      <c r="E253" s="79"/>
      <c r="F253" s="79"/>
    </row>
    <row r="254" spans="1:6" ht="15.75" customHeight="1" x14ac:dyDescent="0.25">
      <c r="A254" s="105"/>
      <c r="B254" s="145"/>
      <c r="C254" s="77"/>
      <c r="D254" s="78"/>
      <c r="E254" s="79"/>
      <c r="F254" s="79"/>
    </row>
    <row r="255" spans="1:6" ht="15.75" customHeight="1" x14ac:dyDescent="0.25">
      <c r="A255" s="105"/>
      <c r="B255" s="145"/>
      <c r="C255" s="77"/>
      <c r="D255" s="78"/>
      <c r="E255" s="79"/>
      <c r="F255" s="79"/>
    </row>
    <row r="256" spans="1:6" ht="15.75" customHeight="1" x14ac:dyDescent="0.25">
      <c r="A256" s="105"/>
      <c r="B256" s="145"/>
      <c r="C256" s="77"/>
      <c r="D256" s="78"/>
      <c r="E256" s="79"/>
      <c r="F256" s="79"/>
    </row>
    <row r="257" spans="1:6" ht="15.75" customHeight="1" x14ac:dyDescent="0.25">
      <c r="A257" s="105"/>
      <c r="B257" s="145"/>
      <c r="C257" s="77"/>
      <c r="D257" s="78"/>
      <c r="E257" s="79"/>
      <c r="F257" s="79"/>
    </row>
    <row r="258" spans="1:6" ht="15.75" customHeight="1" x14ac:dyDescent="0.25">
      <c r="A258" s="105"/>
      <c r="B258" s="145"/>
      <c r="C258" s="77"/>
      <c r="D258" s="78"/>
      <c r="E258" s="79"/>
      <c r="F258" s="79"/>
    </row>
    <row r="259" spans="1:6" ht="15.75" customHeight="1" x14ac:dyDescent="0.25">
      <c r="A259" s="105"/>
      <c r="B259" s="145"/>
      <c r="C259" s="77"/>
      <c r="D259" s="78"/>
      <c r="E259" s="79"/>
      <c r="F259" s="79"/>
    </row>
    <row r="260" spans="1:6" ht="15.75" customHeight="1" x14ac:dyDescent="0.25">
      <c r="A260" s="105"/>
      <c r="B260" s="145"/>
      <c r="C260" s="77"/>
      <c r="D260" s="78"/>
      <c r="E260" s="79"/>
      <c r="F260" s="79"/>
    </row>
    <row r="261" spans="1:6" ht="15.75" customHeight="1" x14ac:dyDescent="0.25">
      <c r="A261" s="105"/>
      <c r="B261" s="145"/>
      <c r="C261" s="77"/>
      <c r="D261" s="78"/>
      <c r="E261" s="79"/>
      <c r="F261" s="79"/>
    </row>
    <row r="262" spans="1:6" ht="15.75" customHeight="1" x14ac:dyDescent="0.25">
      <c r="A262" s="105"/>
      <c r="B262" s="145"/>
      <c r="C262" s="77"/>
      <c r="D262" s="78"/>
      <c r="E262" s="79"/>
      <c r="F262" s="79"/>
    </row>
    <row r="263" spans="1:6" ht="15.75" customHeight="1" x14ac:dyDescent="0.25">
      <c r="A263" s="105"/>
      <c r="B263" s="145"/>
      <c r="C263" s="77"/>
      <c r="D263" s="78"/>
      <c r="E263" s="79"/>
      <c r="F263" s="79"/>
    </row>
    <row r="264" spans="1:6" ht="15.75" customHeight="1" x14ac:dyDescent="0.25">
      <c r="A264" s="105"/>
      <c r="B264" s="145"/>
      <c r="C264" s="77"/>
      <c r="D264" s="78"/>
      <c r="E264" s="79"/>
      <c r="F264" s="79"/>
    </row>
    <row r="265" spans="1:6" ht="15.75" customHeight="1" x14ac:dyDescent="0.25">
      <c r="A265" s="105"/>
      <c r="B265" s="145"/>
      <c r="C265" s="77"/>
      <c r="D265" s="78"/>
      <c r="E265" s="79"/>
      <c r="F265" s="79"/>
    </row>
    <row r="266" spans="1:6" ht="15.75" customHeight="1" x14ac:dyDescent="0.25">
      <c r="A266" s="105"/>
      <c r="B266" s="145"/>
      <c r="C266" s="77"/>
      <c r="D266" s="78"/>
      <c r="E266" s="79"/>
      <c r="F266" s="79"/>
    </row>
    <row r="267" spans="1:6" ht="15.75" customHeight="1" x14ac:dyDescent="0.25">
      <c r="A267" s="105"/>
      <c r="B267" s="145"/>
      <c r="C267" s="77"/>
      <c r="D267" s="78"/>
      <c r="E267" s="79"/>
      <c r="F267" s="79"/>
    </row>
    <row r="268" spans="1:6" ht="15.75" customHeight="1" x14ac:dyDescent="0.25">
      <c r="A268" s="105"/>
      <c r="B268" s="145"/>
      <c r="C268" s="77"/>
      <c r="D268" s="78"/>
      <c r="E268" s="79"/>
      <c r="F268" s="79"/>
    </row>
    <row r="269" spans="1:6" ht="15.75" customHeight="1" x14ac:dyDescent="0.25">
      <c r="A269" s="105"/>
      <c r="B269" s="145"/>
      <c r="C269" s="77"/>
      <c r="D269" s="78"/>
      <c r="E269" s="79"/>
      <c r="F269" s="79"/>
    </row>
    <row r="270" spans="1:6" ht="15.75" customHeight="1" x14ac:dyDescent="0.25">
      <c r="A270" s="105"/>
      <c r="B270" s="145"/>
      <c r="C270" s="77"/>
      <c r="D270" s="78"/>
      <c r="E270" s="79"/>
      <c r="F270" s="79"/>
    </row>
    <row r="271" spans="1:6" ht="15.75" customHeight="1" x14ac:dyDescent="0.25">
      <c r="A271" s="105"/>
      <c r="B271" s="145"/>
      <c r="C271" s="77"/>
      <c r="D271" s="78"/>
      <c r="E271" s="79"/>
      <c r="F271" s="79"/>
    </row>
    <row r="272" spans="1:6" ht="15.75" customHeight="1" x14ac:dyDescent="0.25">
      <c r="A272" s="105"/>
      <c r="B272" s="145"/>
      <c r="C272" s="77"/>
      <c r="D272" s="78"/>
      <c r="E272" s="79"/>
      <c r="F272" s="79"/>
    </row>
    <row r="273" spans="1:6" ht="15.75" customHeight="1" x14ac:dyDescent="0.25">
      <c r="A273" s="105"/>
      <c r="B273" s="145"/>
      <c r="C273" s="77"/>
      <c r="D273" s="78"/>
      <c r="E273" s="79"/>
      <c r="F273" s="79"/>
    </row>
    <row r="274" spans="1:6" ht="15.75" customHeight="1" x14ac:dyDescent="0.25">
      <c r="A274" s="105"/>
      <c r="B274" s="145"/>
      <c r="C274" s="77"/>
      <c r="D274" s="78"/>
      <c r="E274" s="79"/>
      <c r="F274" s="79"/>
    </row>
    <row r="275" spans="1:6" ht="15.75" customHeight="1" x14ac:dyDescent="0.25">
      <c r="A275" s="105"/>
      <c r="B275" s="145"/>
      <c r="C275" s="77"/>
      <c r="D275" s="78"/>
      <c r="E275" s="79"/>
      <c r="F275" s="79"/>
    </row>
    <row r="276" spans="1:6" ht="15.75" customHeight="1" x14ac:dyDescent="0.25">
      <c r="A276" s="105"/>
      <c r="B276" s="145"/>
      <c r="C276" s="77"/>
      <c r="D276" s="78"/>
      <c r="E276" s="79"/>
      <c r="F276" s="79"/>
    </row>
    <row r="277" spans="1:6" ht="15.75" customHeight="1" x14ac:dyDescent="0.25">
      <c r="A277" s="105"/>
      <c r="B277" s="145"/>
      <c r="C277" s="77"/>
      <c r="D277" s="78"/>
      <c r="E277" s="79"/>
      <c r="F277" s="79"/>
    </row>
    <row r="278" spans="1:6" ht="15.75" customHeight="1" x14ac:dyDescent="0.25">
      <c r="A278" s="105"/>
      <c r="B278" s="145"/>
      <c r="C278" s="77"/>
      <c r="D278" s="78"/>
      <c r="E278" s="79"/>
      <c r="F278" s="79"/>
    </row>
    <row r="279" spans="1:6" ht="15.75" customHeight="1" x14ac:dyDescent="0.25">
      <c r="A279" s="105"/>
      <c r="B279" s="145"/>
      <c r="C279" s="77"/>
      <c r="D279" s="78"/>
      <c r="E279" s="79"/>
      <c r="F279" s="79"/>
    </row>
    <row r="280" spans="1:6" ht="15.75" customHeight="1" x14ac:dyDescent="0.25">
      <c r="A280" s="105"/>
      <c r="B280" s="145"/>
      <c r="C280" s="77"/>
      <c r="D280" s="78"/>
      <c r="E280" s="79"/>
      <c r="F280" s="79"/>
    </row>
    <row r="281" spans="1:6" ht="15.75" customHeight="1" x14ac:dyDescent="0.25">
      <c r="A281" s="105"/>
      <c r="B281" s="145"/>
      <c r="C281" s="77"/>
      <c r="D281" s="78"/>
      <c r="E281" s="79"/>
      <c r="F281" s="79"/>
    </row>
    <row r="282" spans="1:6" ht="15.75" customHeight="1" x14ac:dyDescent="0.25">
      <c r="A282" s="105"/>
      <c r="B282" s="145"/>
      <c r="C282" s="77"/>
      <c r="D282" s="78"/>
      <c r="E282" s="79"/>
      <c r="F282" s="79"/>
    </row>
    <row r="283" spans="1:6" ht="15.75" customHeight="1" x14ac:dyDescent="0.25">
      <c r="A283" s="105"/>
      <c r="B283" s="145"/>
      <c r="C283" s="77"/>
      <c r="D283" s="78"/>
      <c r="E283" s="79"/>
      <c r="F283" s="79"/>
    </row>
    <row r="284" spans="1:6" ht="15.75" customHeight="1" x14ac:dyDescent="0.25">
      <c r="A284" s="105"/>
      <c r="B284" s="145"/>
      <c r="C284" s="77"/>
      <c r="D284" s="78"/>
      <c r="E284" s="79"/>
      <c r="F284" s="79"/>
    </row>
    <row r="285" spans="1:6" ht="15.75" customHeight="1" x14ac:dyDescent="0.25">
      <c r="A285" s="105"/>
      <c r="B285" s="145"/>
      <c r="C285" s="77"/>
      <c r="D285" s="78"/>
      <c r="E285" s="79"/>
      <c r="F285" s="79"/>
    </row>
    <row r="286" spans="1:6" ht="15.75" customHeight="1" x14ac:dyDescent="0.25">
      <c r="A286" s="105"/>
      <c r="B286" s="145"/>
      <c r="C286" s="77"/>
      <c r="D286" s="78"/>
      <c r="E286" s="79"/>
      <c r="F286" s="79"/>
    </row>
    <row r="287" spans="1:6" ht="15.75" customHeight="1" x14ac:dyDescent="0.25">
      <c r="A287" s="105"/>
      <c r="B287" s="145"/>
      <c r="C287" s="77"/>
      <c r="D287" s="78"/>
      <c r="E287" s="79"/>
      <c r="F287" s="79"/>
    </row>
    <row r="288" spans="1:6" ht="15.75" customHeight="1" x14ac:dyDescent="0.25">
      <c r="A288" s="105"/>
      <c r="B288" s="145"/>
      <c r="C288" s="77"/>
      <c r="D288" s="78"/>
      <c r="E288" s="79"/>
      <c r="F288" s="79"/>
    </row>
    <row r="289" spans="1:6" ht="15.75" customHeight="1" x14ac:dyDescent="0.25">
      <c r="A289" s="105"/>
      <c r="B289" s="145"/>
      <c r="C289" s="77"/>
      <c r="D289" s="78"/>
      <c r="E289" s="79"/>
      <c r="F289" s="79"/>
    </row>
    <row r="290" spans="1:6" ht="15.75" customHeight="1" x14ac:dyDescent="0.25">
      <c r="A290" s="105"/>
      <c r="B290" s="145"/>
      <c r="C290" s="77"/>
      <c r="D290" s="78"/>
      <c r="E290" s="79"/>
      <c r="F290" s="79"/>
    </row>
    <row r="291" spans="1:6" ht="15.75" customHeight="1" x14ac:dyDescent="0.25">
      <c r="A291" s="105"/>
      <c r="B291" s="145"/>
      <c r="C291" s="77"/>
      <c r="D291" s="78"/>
      <c r="E291" s="79"/>
      <c r="F291" s="79"/>
    </row>
    <row r="292" spans="1:6" ht="15.75" customHeight="1" x14ac:dyDescent="0.25">
      <c r="A292" s="105"/>
      <c r="B292" s="145"/>
      <c r="C292" s="77"/>
      <c r="D292" s="78"/>
      <c r="E292" s="79"/>
      <c r="F292" s="79"/>
    </row>
    <row r="293" spans="1:6" ht="15.75" customHeight="1" x14ac:dyDescent="0.25">
      <c r="A293" s="105"/>
      <c r="B293" s="145"/>
      <c r="C293" s="77"/>
      <c r="D293" s="78"/>
      <c r="E293" s="79"/>
      <c r="F293" s="79"/>
    </row>
    <row r="294" spans="1:6" ht="15.75" customHeight="1" x14ac:dyDescent="0.25">
      <c r="A294" s="105"/>
      <c r="B294" s="145"/>
      <c r="C294" s="77"/>
      <c r="D294" s="78"/>
      <c r="E294" s="79"/>
      <c r="F294" s="79"/>
    </row>
    <row r="295" spans="1:6" ht="15.75" customHeight="1" x14ac:dyDescent="0.25">
      <c r="A295" s="105"/>
      <c r="B295" s="145"/>
      <c r="C295" s="77"/>
      <c r="D295" s="78"/>
      <c r="E295" s="79"/>
      <c r="F295" s="79"/>
    </row>
    <row r="296" spans="1:6" ht="15.75" customHeight="1" x14ac:dyDescent="0.25">
      <c r="A296" s="105"/>
      <c r="B296" s="145"/>
      <c r="C296" s="77"/>
      <c r="D296" s="78"/>
      <c r="E296" s="79"/>
      <c r="F296" s="79"/>
    </row>
    <row r="297" spans="1:6" ht="15.75" customHeight="1" x14ac:dyDescent="0.25">
      <c r="A297" s="105"/>
      <c r="B297" s="145"/>
      <c r="C297" s="77"/>
      <c r="D297" s="78"/>
      <c r="E297" s="79"/>
      <c r="F297" s="79"/>
    </row>
    <row r="298" spans="1:6" ht="15.75" customHeight="1" x14ac:dyDescent="0.25">
      <c r="A298" s="105"/>
      <c r="B298" s="145"/>
      <c r="C298" s="77"/>
      <c r="D298" s="78"/>
      <c r="E298" s="79"/>
      <c r="F298" s="79"/>
    </row>
    <row r="299" spans="1:6" ht="15.75" customHeight="1" x14ac:dyDescent="0.25">
      <c r="A299" s="105"/>
      <c r="B299" s="145"/>
      <c r="C299" s="77"/>
      <c r="D299" s="78"/>
      <c r="E299" s="79"/>
      <c r="F299" s="79"/>
    </row>
    <row r="300" spans="1:6" ht="15.75" customHeight="1" x14ac:dyDescent="0.25">
      <c r="A300" s="105"/>
      <c r="B300" s="145"/>
      <c r="C300" s="77"/>
      <c r="D300" s="78"/>
    </row>
    <row r="301" spans="1:6" ht="15.75" customHeight="1" x14ac:dyDescent="0.25">
      <c r="A301" s="105"/>
      <c r="B301" s="145"/>
      <c r="C301" s="77"/>
      <c r="D301" s="78"/>
    </row>
    <row r="302" spans="1:6" ht="15.75" customHeight="1" x14ac:dyDescent="0.25">
      <c r="A302" s="105"/>
      <c r="B302" s="145"/>
      <c r="C302" s="77"/>
      <c r="D302" s="78"/>
    </row>
    <row r="303" spans="1:6" ht="15.75" customHeight="1" x14ac:dyDescent="0.25">
      <c r="A303" s="105"/>
      <c r="B303" s="145"/>
      <c r="C303" s="77"/>
      <c r="D303" s="78"/>
    </row>
    <row r="304" spans="1:6" ht="15.75" customHeight="1" x14ac:dyDescent="0.25">
      <c r="A304" s="105"/>
      <c r="B304" s="145"/>
      <c r="C304" s="77"/>
      <c r="D304" s="78"/>
    </row>
    <row r="305" spans="1:4" ht="15.75" customHeight="1" x14ac:dyDescent="0.25">
      <c r="A305" s="105"/>
      <c r="B305" s="145"/>
      <c r="C305" s="77"/>
      <c r="D305" s="78"/>
    </row>
    <row r="306" spans="1:4" ht="15.75" customHeight="1" x14ac:dyDescent="0.25">
      <c r="A306" s="105"/>
      <c r="B306" s="145"/>
      <c r="C306" s="77"/>
      <c r="D306" s="78"/>
    </row>
    <row r="307" spans="1:4" ht="15.75" customHeight="1" x14ac:dyDescent="0.25">
      <c r="A307" s="105"/>
      <c r="B307" s="145"/>
      <c r="C307" s="77"/>
      <c r="D307" s="78"/>
    </row>
    <row r="308" spans="1:4" ht="15.75" customHeight="1" x14ac:dyDescent="0.25">
      <c r="A308" s="105"/>
      <c r="B308" s="145"/>
      <c r="C308" s="77"/>
      <c r="D308" s="78"/>
    </row>
    <row r="309" spans="1:4" ht="15.75" customHeight="1" x14ac:dyDescent="0.25">
      <c r="A309" s="105"/>
      <c r="B309" s="145"/>
      <c r="C309" s="77"/>
      <c r="D309" s="78"/>
    </row>
    <row r="310" spans="1:4" ht="15.75" customHeight="1" x14ac:dyDescent="0.25">
      <c r="A310" s="105"/>
      <c r="B310" s="145"/>
      <c r="C310" s="77"/>
      <c r="D310" s="78"/>
    </row>
    <row r="311" spans="1:4" ht="15.75" customHeight="1" x14ac:dyDescent="0.25">
      <c r="A311" s="105"/>
      <c r="B311" s="145"/>
      <c r="C311" s="77"/>
      <c r="D311" s="78"/>
    </row>
    <row r="312" spans="1:4" ht="15.75" customHeight="1" x14ac:dyDescent="0.25">
      <c r="A312" s="105"/>
      <c r="B312" s="145"/>
      <c r="C312" s="77"/>
      <c r="D312" s="78"/>
    </row>
    <row r="313" spans="1:4" ht="15.75" customHeight="1" x14ac:dyDescent="0.25">
      <c r="A313" s="105"/>
      <c r="B313" s="145"/>
      <c r="C313" s="77"/>
      <c r="D313" s="78"/>
    </row>
    <row r="314" spans="1:4" ht="15.75" customHeight="1" x14ac:dyDescent="0.25">
      <c r="A314" s="105"/>
      <c r="B314" s="145"/>
      <c r="C314" s="77"/>
      <c r="D314" s="78"/>
    </row>
    <row r="315" spans="1:4" ht="15.75" customHeight="1" x14ac:dyDescent="0.25">
      <c r="A315" s="105"/>
      <c r="B315" s="145"/>
      <c r="C315" s="77"/>
      <c r="D315" s="78"/>
    </row>
    <row r="316" spans="1:4" ht="15.75" customHeight="1" x14ac:dyDescent="0.25">
      <c r="A316" s="105"/>
      <c r="B316" s="145"/>
      <c r="C316" s="77"/>
      <c r="D316" s="78"/>
    </row>
    <row r="317" spans="1:4" ht="15.75" customHeight="1" x14ac:dyDescent="0.25">
      <c r="A317" s="105"/>
      <c r="B317" s="145"/>
      <c r="C317" s="77"/>
      <c r="D317" s="78"/>
    </row>
    <row r="318" spans="1:4" ht="15.75" customHeight="1" x14ac:dyDescent="0.25">
      <c r="A318" s="105"/>
      <c r="B318" s="145"/>
      <c r="C318" s="77"/>
      <c r="D318" s="78"/>
    </row>
    <row r="319" spans="1:4" ht="15.75" customHeight="1" x14ac:dyDescent="0.25">
      <c r="A319" s="105"/>
      <c r="B319" s="145"/>
      <c r="C319" s="77"/>
      <c r="D319" s="78"/>
    </row>
    <row r="320" spans="1:4" ht="15.75" customHeight="1" x14ac:dyDescent="0.25">
      <c r="A320" s="105"/>
      <c r="B320" s="145"/>
      <c r="C320" s="77"/>
      <c r="D320" s="78"/>
    </row>
    <row r="321" spans="1:4" ht="15.75" customHeight="1" x14ac:dyDescent="0.25">
      <c r="A321" s="105"/>
      <c r="B321" s="145"/>
      <c r="C321" s="77"/>
      <c r="D321" s="78"/>
    </row>
    <row r="322" spans="1:4" ht="15.75" customHeight="1" x14ac:dyDescent="0.25">
      <c r="A322" s="105"/>
      <c r="B322" s="145"/>
      <c r="C322" s="77"/>
      <c r="D322" s="78"/>
    </row>
    <row r="323" spans="1:4" ht="15.75" customHeight="1" x14ac:dyDescent="0.25">
      <c r="A323" s="105"/>
      <c r="B323" s="145"/>
      <c r="C323" s="77"/>
      <c r="D323" s="78"/>
    </row>
    <row r="324" spans="1:4" ht="15.75" customHeight="1" x14ac:dyDescent="0.25">
      <c r="A324" s="105"/>
      <c r="B324" s="145"/>
      <c r="C324" s="77"/>
      <c r="D324" s="78"/>
    </row>
    <row r="325" spans="1:4" ht="15.75" customHeight="1" x14ac:dyDescent="0.25">
      <c r="A325" s="105"/>
      <c r="B325" s="145"/>
      <c r="C325" s="77"/>
      <c r="D325" s="78"/>
    </row>
    <row r="326" spans="1:4" ht="15.75" customHeight="1" x14ac:dyDescent="0.25">
      <c r="A326" s="105"/>
      <c r="B326" s="145"/>
      <c r="C326" s="77"/>
      <c r="D326" s="78"/>
    </row>
    <row r="327" spans="1:4" ht="15.75" customHeight="1" x14ac:dyDescent="0.25">
      <c r="A327" s="105"/>
      <c r="B327" s="145"/>
      <c r="C327" s="77"/>
      <c r="D327" s="78"/>
    </row>
    <row r="328" spans="1:4" ht="15.75" customHeight="1" x14ac:dyDescent="0.25">
      <c r="A328" s="105"/>
      <c r="B328" s="145"/>
      <c r="C328" s="77"/>
      <c r="D328" s="78"/>
    </row>
    <row r="329" spans="1:4" ht="15.75" customHeight="1" x14ac:dyDescent="0.25">
      <c r="A329" s="105"/>
      <c r="B329" s="145"/>
      <c r="C329" s="77"/>
      <c r="D329" s="78"/>
    </row>
    <row r="330" spans="1:4" ht="15.75" customHeight="1" x14ac:dyDescent="0.25">
      <c r="A330" s="105"/>
      <c r="B330" s="145"/>
      <c r="C330" s="77"/>
      <c r="D330" s="78"/>
    </row>
    <row r="331" spans="1:4" ht="15.75" customHeight="1" x14ac:dyDescent="0.25">
      <c r="A331" s="105"/>
      <c r="B331" s="145"/>
      <c r="C331" s="77"/>
      <c r="D331" s="78"/>
    </row>
    <row r="332" spans="1:4" ht="15.75" customHeight="1" x14ac:dyDescent="0.25">
      <c r="A332" s="105"/>
      <c r="B332" s="145"/>
      <c r="C332" s="77"/>
      <c r="D332" s="78"/>
    </row>
    <row r="333" spans="1:4" ht="15.75" customHeight="1" x14ac:dyDescent="0.25">
      <c r="A333" s="105"/>
      <c r="B333" s="145"/>
      <c r="C333" s="77"/>
      <c r="D333" s="78"/>
    </row>
    <row r="334" spans="1:4" ht="15.75" customHeight="1" x14ac:dyDescent="0.25">
      <c r="A334" s="105"/>
      <c r="B334" s="145"/>
      <c r="C334" s="77"/>
      <c r="D334" s="78"/>
    </row>
    <row r="335" spans="1:4" ht="15.75" customHeight="1" x14ac:dyDescent="0.25">
      <c r="A335" s="105"/>
      <c r="B335" s="145"/>
      <c r="C335" s="77"/>
      <c r="D335" s="78"/>
    </row>
    <row r="336" spans="1:4" ht="15.75" customHeight="1" x14ac:dyDescent="0.25">
      <c r="A336" s="105"/>
      <c r="B336" s="145"/>
      <c r="C336" s="77"/>
      <c r="D336" s="78"/>
    </row>
    <row r="337" spans="1:4" ht="15.75" customHeight="1" x14ac:dyDescent="0.25">
      <c r="A337" s="105"/>
      <c r="B337" s="145"/>
      <c r="C337" s="77"/>
      <c r="D337" s="78"/>
    </row>
    <row r="338" spans="1:4" ht="15.75" customHeight="1" x14ac:dyDescent="0.25">
      <c r="A338" s="105"/>
      <c r="B338" s="145"/>
      <c r="C338" s="77"/>
      <c r="D338" s="78"/>
    </row>
    <row r="339" spans="1:4" ht="15.75" customHeight="1" x14ac:dyDescent="0.25">
      <c r="A339" s="105"/>
      <c r="B339" s="145"/>
      <c r="C339" s="77"/>
      <c r="D339" s="78"/>
    </row>
    <row r="340" spans="1:4" ht="15.75" customHeight="1" x14ac:dyDescent="0.25">
      <c r="A340" s="105"/>
      <c r="B340" s="145"/>
      <c r="C340" s="77"/>
      <c r="D340" s="78"/>
    </row>
    <row r="341" spans="1:4" ht="15.75" customHeight="1" x14ac:dyDescent="0.25">
      <c r="A341" s="105"/>
      <c r="B341" s="145"/>
      <c r="C341" s="77"/>
      <c r="D341" s="78"/>
    </row>
    <row r="342" spans="1:4" ht="15.75" customHeight="1" x14ac:dyDescent="0.25">
      <c r="A342" s="105"/>
      <c r="B342" s="145"/>
      <c r="C342" s="77"/>
      <c r="D342" s="78"/>
    </row>
    <row r="343" spans="1:4" ht="15.75" customHeight="1" x14ac:dyDescent="0.25">
      <c r="A343" s="105"/>
      <c r="B343" s="145"/>
      <c r="C343" s="77"/>
      <c r="D343" s="78"/>
    </row>
    <row r="344" spans="1:4" ht="15.75" customHeight="1" x14ac:dyDescent="0.25">
      <c r="A344" s="105"/>
      <c r="B344" s="145"/>
      <c r="C344" s="77"/>
      <c r="D344" s="78"/>
    </row>
    <row r="345" spans="1:4" ht="15.75" customHeight="1" x14ac:dyDescent="0.25">
      <c r="A345" s="105"/>
      <c r="B345" s="145"/>
      <c r="C345" s="77"/>
      <c r="D345" s="78"/>
    </row>
    <row r="346" spans="1:4" ht="15.75" customHeight="1" x14ac:dyDescent="0.25">
      <c r="A346" s="105"/>
      <c r="B346" s="145"/>
      <c r="C346" s="77"/>
      <c r="D346" s="78"/>
    </row>
    <row r="347" spans="1:4" ht="15.75" customHeight="1" x14ac:dyDescent="0.25">
      <c r="A347" s="105"/>
      <c r="B347" s="145"/>
      <c r="C347" s="77"/>
      <c r="D347" s="78"/>
    </row>
    <row r="348" spans="1:4" ht="15.75" customHeight="1" x14ac:dyDescent="0.25">
      <c r="A348" s="105"/>
      <c r="B348" s="145"/>
      <c r="C348" s="77"/>
      <c r="D348" s="78"/>
    </row>
    <row r="349" spans="1:4" ht="15.75" customHeight="1" x14ac:dyDescent="0.25">
      <c r="A349" s="105"/>
      <c r="B349" s="145"/>
      <c r="C349" s="77"/>
      <c r="D349" s="78"/>
    </row>
    <row r="350" spans="1:4" ht="15.75" customHeight="1" x14ac:dyDescent="0.25">
      <c r="A350" s="105"/>
      <c r="B350" s="145"/>
      <c r="C350" s="77"/>
      <c r="D350" s="78"/>
    </row>
    <row r="351" spans="1:4" ht="15.75" customHeight="1" x14ac:dyDescent="0.25">
      <c r="A351" s="105"/>
      <c r="B351" s="145"/>
      <c r="C351" s="77"/>
      <c r="D351" s="78"/>
    </row>
    <row r="352" spans="1:4" ht="15.75" customHeight="1" x14ac:dyDescent="0.25">
      <c r="A352" s="105"/>
      <c r="B352" s="145"/>
      <c r="C352" s="77"/>
      <c r="D352" s="78"/>
    </row>
    <row r="353" spans="1:4" ht="15.75" customHeight="1" x14ac:dyDescent="0.25">
      <c r="A353" s="105"/>
      <c r="B353" s="145"/>
      <c r="C353" s="77"/>
      <c r="D353" s="78"/>
    </row>
    <row r="354" spans="1:4" ht="15.75" customHeight="1" x14ac:dyDescent="0.25">
      <c r="A354" s="105"/>
      <c r="B354" s="145"/>
      <c r="C354" s="77"/>
      <c r="D354" s="78"/>
    </row>
    <row r="355" spans="1:4" ht="15.75" customHeight="1" x14ac:dyDescent="0.25">
      <c r="A355" s="105"/>
      <c r="B355" s="145"/>
      <c r="C355" s="77"/>
      <c r="D355" s="78"/>
    </row>
    <row r="356" spans="1:4" ht="15.75" customHeight="1" x14ac:dyDescent="0.25">
      <c r="A356" s="105"/>
      <c r="B356" s="145"/>
      <c r="C356" s="77"/>
      <c r="D356" s="78"/>
    </row>
    <row r="357" spans="1:4" ht="15.75" customHeight="1" x14ac:dyDescent="0.25">
      <c r="A357" s="105"/>
      <c r="B357" s="145"/>
      <c r="C357" s="77"/>
      <c r="D357" s="78"/>
    </row>
    <row r="358" spans="1:4" ht="15.75" customHeight="1" x14ac:dyDescent="0.25">
      <c r="A358" s="105"/>
      <c r="B358" s="145"/>
      <c r="C358" s="77"/>
      <c r="D358" s="78"/>
    </row>
    <row r="359" spans="1:4" ht="15.75" customHeight="1" x14ac:dyDescent="0.25">
      <c r="A359" s="105"/>
      <c r="B359" s="145"/>
      <c r="C359" s="77"/>
      <c r="D359" s="78"/>
    </row>
    <row r="360" spans="1:4" ht="15.75" customHeight="1" x14ac:dyDescent="0.25">
      <c r="A360" s="105"/>
      <c r="B360" s="145"/>
      <c r="C360" s="77"/>
      <c r="D360" s="78"/>
    </row>
    <row r="361" spans="1:4" ht="15.75" customHeight="1" x14ac:dyDescent="0.25">
      <c r="A361" s="105"/>
      <c r="B361" s="145"/>
      <c r="C361" s="77"/>
      <c r="D361" s="78"/>
    </row>
    <row r="362" spans="1:4" ht="15.75" customHeight="1" x14ac:dyDescent="0.25">
      <c r="A362" s="105"/>
      <c r="B362" s="145"/>
      <c r="C362" s="77"/>
      <c r="D362" s="78"/>
    </row>
    <row r="363" spans="1:4" ht="15.75" customHeight="1" x14ac:dyDescent="0.25">
      <c r="A363" s="105"/>
      <c r="B363" s="145"/>
      <c r="C363" s="77"/>
      <c r="D363" s="78"/>
    </row>
    <row r="364" spans="1:4" ht="15.75" customHeight="1" x14ac:dyDescent="0.25">
      <c r="A364" s="105"/>
      <c r="B364" s="145"/>
      <c r="C364" s="77"/>
      <c r="D364" s="78"/>
    </row>
    <row r="365" spans="1:4" ht="15.75" customHeight="1" x14ac:dyDescent="0.25">
      <c r="A365" s="105"/>
      <c r="B365" s="145"/>
      <c r="C365" s="77"/>
      <c r="D365" s="78"/>
    </row>
    <row r="366" spans="1:4" ht="15.75" customHeight="1" x14ac:dyDescent="0.25">
      <c r="A366" s="105"/>
      <c r="B366" s="145"/>
      <c r="C366" s="77"/>
      <c r="D366" s="78"/>
    </row>
    <row r="367" spans="1:4" ht="15.75" customHeight="1" x14ac:dyDescent="0.25">
      <c r="A367" s="105"/>
      <c r="B367" s="145"/>
      <c r="C367" s="77"/>
      <c r="D367" s="78"/>
    </row>
    <row r="368" spans="1:4" ht="15.75" customHeight="1" x14ac:dyDescent="0.25">
      <c r="A368" s="105"/>
      <c r="B368" s="145"/>
      <c r="C368" s="77"/>
      <c r="D368" s="78"/>
    </row>
    <row r="369" spans="1:4" ht="15.75" customHeight="1" x14ac:dyDescent="0.25">
      <c r="A369" s="105"/>
      <c r="B369" s="145"/>
      <c r="C369" s="77"/>
      <c r="D369" s="78"/>
    </row>
    <row r="370" spans="1:4" ht="15.75" customHeight="1" x14ac:dyDescent="0.25">
      <c r="A370" s="105"/>
      <c r="B370" s="145"/>
      <c r="C370" s="77"/>
      <c r="D370" s="78"/>
    </row>
    <row r="371" spans="1:4" ht="15.75" customHeight="1" x14ac:dyDescent="0.25">
      <c r="A371" s="105"/>
      <c r="B371" s="145"/>
      <c r="C371" s="77"/>
      <c r="D371" s="78"/>
    </row>
    <row r="372" spans="1:4" ht="15.75" customHeight="1" x14ac:dyDescent="0.25">
      <c r="A372" s="105"/>
      <c r="B372" s="145"/>
      <c r="C372" s="77"/>
      <c r="D372" s="78"/>
    </row>
    <row r="373" spans="1:4" ht="15.75" customHeight="1" x14ac:dyDescent="0.25">
      <c r="A373" s="105"/>
      <c r="B373" s="145"/>
      <c r="C373" s="77"/>
      <c r="D373" s="78"/>
    </row>
    <row r="374" spans="1:4" ht="15.75" customHeight="1" x14ac:dyDescent="0.25">
      <c r="A374" s="105"/>
      <c r="B374" s="145"/>
      <c r="C374" s="77"/>
      <c r="D374" s="78"/>
    </row>
    <row r="375" spans="1:4" ht="15.75" customHeight="1" x14ac:dyDescent="0.25">
      <c r="A375" s="105"/>
      <c r="B375" s="145"/>
      <c r="C375" s="77"/>
      <c r="D375" s="78"/>
    </row>
    <row r="376" spans="1:4" ht="15.75" customHeight="1" x14ac:dyDescent="0.25">
      <c r="A376" s="105"/>
      <c r="B376" s="145"/>
      <c r="C376" s="77"/>
      <c r="D376" s="78"/>
    </row>
    <row r="377" spans="1:4" ht="15.75" customHeight="1" x14ac:dyDescent="0.25">
      <c r="A377" s="105"/>
      <c r="B377" s="145"/>
      <c r="C377" s="77"/>
      <c r="D377" s="78"/>
    </row>
    <row r="378" spans="1:4" ht="15.75" customHeight="1" x14ac:dyDescent="0.25">
      <c r="A378" s="105"/>
      <c r="B378" s="145"/>
      <c r="C378" s="77"/>
      <c r="D378" s="78"/>
    </row>
    <row r="379" spans="1:4" ht="15.75" customHeight="1" x14ac:dyDescent="0.25">
      <c r="A379" s="105"/>
      <c r="B379" s="145"/>
      <c r="C379" s="77"/>
      <c r="D379" s="78"/>
    </row>
    <row r="380" spans="1:4" ht="15.75" customHeight="1" x14ac:dyDescent="0.25">
      <c r="A380" s="105"/>
      <c r="B380" s="145"/>
      <c r="C380" s="77"/>
      <c r="D380" s="78"/>
    </row>
    <row r="381" spans="1:4" ht="15.75" customHeight="1" x14ac:dyDescent="0.25">
      <c r="A381" s="105"/>
      <c r="B381" s="145"/>
      <c r="C381" s="77"/>
      <c r="D381" s="78"/>
    </row>
    <row r="382" spans="1:4" ht="15.75" customHeight="1" x14ac:dyDescent="0.25">
      <c r="A382" s="105"/>
      <c r="B382" s="145"/>
      <c r="C382" s="77"/>
      <c r="D382" s="78"/>
    </row>
    <row r="383" spans="1:4" ht="15.75" customHeight="1" x14ac:dyDescent="0.25">
      <c r="A383" s="105"/>
      <c r="B383" s="145"/>
      <c r="C383" s="77"/>
      <c r="D383" s="78"/>
    </row>
    <row r="384" spans="1:4" ht="15.75" customHeight="1" x14ac:dyDescent="0.25">
      <c r="A384" s="105"/>
      <c r="B384" s="145"/>
      <c r="C384" s="77"/>
      <c r="D384" s="78"/>
    </row>
    <row r="385" spans="1:4" ht="15.75" customHeight="1" x14ac:dyDescent="0.25">
      <c r="A385" s="105"/>
      <c r="B385" s="145"/>
      <c r="C385" s="77"/>
      <c r="D385" s="78"/>
    </row>
    <row r="386" spans="1:4" ht="15.75" customHeight="1" x14ac:dyDescent="0.25">
      <c r="A386" s="105"/>
      <c r="B386" s="145"/>
      <c r="C386" s="77"/>
      <c r="D386" s="78"/>
    </row>
    <row r="387" spans="1:4" ht="15.75" customHeight="1" x14ac:dyDescent="0.25">
      <c r="A387" s="105"/>
      <c r="B387" s="145"/>
      <c r="C387" s="77"/>
      <c r="D387" s="78"/>
    </row>
    <row r="388" spans="1:4" ht="15.75" customHeight="1" x14ac:dyDescent="0.25">
      <c r="A388" s="105"/>
      <c r="B388" s="145"/>
      <c r="C388" s="77"/>
      <c r="D388" s="78"/>
    </row>
    <row r="389" spans="1:4" ht="15.75" customHeight="1" x14ac:dyDescent="0.25">
      <c r="A389" s="105"/>
      <c r="B389" s="145"/>
      <c r="C389" s="77"/>
      <c r="D389" s="78"/>
    </row>
    <row r="390" spans="1:4" ht="15.75" customHeight="1" x14ac:dyDescent="0.25">
      <c r="A390" s="105"/>
      <c r="B390" s="145"/>
      <c r="C390" s="77"/>
      <c r="D390" s="78"/>
    </row>
    <row r="391" spans="1:4" ht="15.75" customHeight="1" x14ac:dyDescent="0.25">
      <c r="A391" s="105"/>
      <c r="B391" s="145"/>
      <c r="C391" s="77"/>
      <c r="D391" s="78"/>
    </row>
    <row r="392" spans="1:4" ht="15.75" customHeight="1" x14ac:dyDescent="0.25">
      <c r="A392" s="105"/>
      <c r="B392" s="145"/>
      <c r="C392" s="77"/>
      <c r="D392" s="78"/>
    </row>
    <row r="393" spans="1:4" ht="15.75" customHeight="1" x14ac:dyDescent="0.25">
      <c r="A393" s="105"/>
      <c r="B393" s="145"/>
      <c r="C393" s="77"/>
      <c r="D393" s="78"/>
    </row>
    <row r="394" spans="1:4" ht="15.75" customHeight="1" x14ac:dyDescent="0.25">
      <c r="A394" s="105"/>
      <c r="B394" s="145"/>
      <c r="C394" s="77"/>
      <c r="D394" s="78"/>
    </row>
    <row r="395" spans="1:4" ht="15.75" customHeight="1" x14ac:dyDescent="0.25">
      <c r="A395" s="105"/>
      <c r="B395" s="145"/>
      <c r="C395" s="77"/>
      <c r="D395" s="78"/>
    </row>
    <row r="396" spans="1:4" ht="15.75" customHeight="1" x14ac:dyDescent="0.25">
      <c r="A396" s="105"/>
      <c r="B396" s="145"/>
      <c r="C396" s="77"/>
      <c r="D396" s="78"/>
    </row>
    <row r="397" spans="1:4" ht="15.75" customHeight="1" x14ac:dyDescent="0.25">
      <c r="A397" s="105"/>
      <c r="B397" s="145"/>
      <c r="C397" s="77"/>
      <c r="D397" s="78"/>
    </row>
    <row r="398" spans="1:4" ht="15.75" customHeight="1" x14ac:dyDescent="0.25">
      <c r="A398" s="105"/>
      <c r="B398" s="145"/>
      <c r="C398" s="77"/>
      <c r="D398" s="78"/>
    </row>
    <row r="399" spans="1:4" ht="15.75" customHeight="1" x14ac:dyDescent="0.25">
      <c r="A399" s="105"/>
      <c r="B399" s="145"/>
      <c r="C399" s="77"/>
      <c r="D399" s="78"/>
    </row>
    <row r="400" spans="1:4" ht="15.75" customHeight="1" x14ac:dyDescent="0.25">
      <c r="A400" s="105"/>
      <c r="B400" s="145"/>
      <c r="C400" s="77"/>
      <c r="D400" s="78"/>
    </row>
    <row r="401" spans="1:4" ht="15.75" customHeight="1" x14ac:dyDescent="0.25">
      <c r="A401" s="105"/>
      <c r="B401" s="145"/>
      <c r="C401" s="77"/>
      <c r="D401" s="78"/>
    </row>
    <row r="402" spans="1:4" ht="15.75" customHeight="1" x14ac:dyDescent="0.25">
      <c r="A402" s="105"/>
      <c r="B402" s="145"/>
      <c r="C402" s="77"/>
      <c r="D402" s="78"/>
    </row>
    <row r="403" spans="1:4" ht="15.75" customHeight="1" x14ac:dyDescent="0.25">
      <c r="A403" s="105"/>
      <c r="B403" s="145"/>
      <c r="C403" s="77"/>
      <c r="D403" s="78"/>
    </row>
    <row r="404" spans="1:4" ht="15.75" customHeight="1" x14ac:dyDescent="0.25">
      <c r="A404" s="105"/>
      <c r="B404" s="145"/>
      <c r="C404" s="77"/>
      <c r="D404" s="78"/>
    </row>
    <row r="405" spans="1:4" ht="15.75" customHeight="1" x14ac:dyDescent="0.25">
      <c r="A405" s="105"/>
      <c r="B405" s="145"/>
      <c r="C405" s="77"/>
      <c r="D405" s="78"/>
    </row>
    <row r="406" spans="1:4" ht="15.75" customHeight="1" x14ac:dyDescent="0.25">
      <c r="A406" s="105"/>
      <c r="B406" s="145"/>
      <c r="C406" s="77"/>
      <c r="D406" s="78"/>
    </row>
    <row r="407" spans="1:4" ht="15.75" customHeight="1" x14ac:dyDescent="0.25">
      <c r="A407" s="105"/>
      <c r="B407" s="145"/>
      <c r="C407" s="77"/>
      <c r="D407" s="78"/>
    </row>
    <row r="408" spans="1:4" ht="15.75" customHeight="1" x14ac:dyDescent="0.25">
      <c r="A408" s="105"/>
      <c r="B408" s="145"/>
      <c r="C408" s="77"/>
      <c r="D408" s="78"/>
    </row>
    <row r="409" spans="1:4" ht="15.75" customHeight="1" x14ac:dyDescent="0.25">
      <c r="A409" s="105"/>
      <c r="B409" s="145"/>
      <c r="C409" s="77"/>
      <c r="D409" s="78"/>
    </row>
    <row r="410" spans="1:4" ht="15.75" customHeight="1" x14ac:dyDescent="0.25">
      <c r="A410" s="105"/>
      <c r="B410" s="145"/>
      <c r="C410" s="77"/>
      <c r="D410" s="78"/>
    </row>
    <row r="411" spans="1:4" ht="15.75" customHeight="1" x14ac:dyDescent="0.25">
      <c r="A411" s="105"/>
      <c r="B411" s="145"/>
      <c r="C411" s="77"/>
      <c r="D411" s="78"/>
    </row>
    <row r="412" spans="1:4" ht="15.75" customHeight="1" x14ac:dyDescent="0.25">
      <c r="A412" s="105"/>
      <c r="B412" s="145"/>
      <c r="C412" s="77"/>
      <c r="D412" s="78"/>
    </row>
    <row r="413" spans="1:4" ht="15.75" customHeight="1" x14ac:dyDescent="0.25">
      <c r="A413" s="105"/>
      <c r="B413" s="145"/>
      <c r="C413" s="77"/>
      <c r="D413" s="78"/>
    </row>
    <row r="414" spans="1:4" ht="15.75" customHeight="1" x14ac:dyDescent="0.25">
      <c r="A414" s="105"/>
      <c r="B414" s="145"/>
      <c r="C414" s="77"/>
      <c r="D414" s="78"/>
    </row>
    <row r="415" spans="1:4" ht="15.75" customHeight="1" x14ac:dyDescent="0.25">
      <c r="A415" s="105"/>
      <c r="B415" s="145"/>
      <c r="C415" s="77"/>
      <c r="D415" s="78"/>
    </row>
    <row r="416" spans="1:4" ht="15.75" customHeight="1" x14ac:dyDescent="0.25">
      <c r="A416" s="105"/>
      <c r="B416" s="145"/>
      <c r="C416" s="77"/>
      <c r="D416" s="78"/>
    </row>
    <row r="417" spans="1:4" ht="15.75" customHeight="1" x14ac:dyDescent="0.25">
      <c r="A417" s="105"/>
      <c r="B417" s="145"/>
      <c r="C417" s="77"/>
      <c r="D417" s="78"/>
    </row>
    <row r="418" spans="1:4" ht="15.75" customHeight="1" x14ac:dyDescent="0.25">
      <c r="A418" s="105"/>
      <c r="B418" s="145"/>
      <c r="C418" s="77"/>
      <c r="D418" s="78"/>
    </row>
    <row r="419" spans="1:4" ht="15.75" customHeight="1" x14ac:dyDescent="0.25">
      <c r="A419" s="105"/>
      <c r="B419" s="145"/>
      <c r="C419" s="77"/>
      <c r="D419" s="78"/>
    </row>
    <row r="420" spans="1:4" ht="15.75" customHeight="1" x14ac:dyDescent="0.25">
      <c r="A420" s="105"/>
      <c r="B420" s="145"/>
      <c r="C420" s="77"/>
      <c r="D420" s="78"/>
    </row>
    <row r="421" spans="1:4" ht="15.75" customHeight="1" x14ac:dyDescent="0.25">
      <c r="A421" s="105"/>
      <c r="B421" s="145"/>
      <c r="C421" s="77"/>
      <c r="D421" s="78"/>
    </row>
    <row r="422" spans="1:4" ht="15.75" customHeight="1" x14ac:dyDescent="0.25">
      <c r="A422" s="105"/>
      <c r="B422" s="145"/>
      <c r="C422" s="77"/>
      <c r="D422" s="78"/>
    </row>
    <row r="423" spans="1:4" ht="15.75" customHeight="1" x14ac:dyDescent="0.25">
      <c r="A423" s="105"/>
      <c r="B423" s="145"/>
      <c r="C423" s="77"/>
      <c r="D423" s="78"/>
    </row>
    <row r="424" spans="1:4" ht="15.75" customHeight="1" x14ac:dyDescent="0.25">
      <c r="A424" s="105"/>
      <c r="B424" s="145"/>
      <c r="C424" s="77"/>
      <c r="D424" s="78"/>
    </row>
    <row r="425" spans="1:4" ht="15.75" customHeight="1" x14ac:dyDescent="0.25">
      <c r="A425" s="105"/>
      <c r="B425" s="145"/>
      <c r="C425" s="77"/>
      <c r="D425" s="78"/>
    </row>
    <row r="426" spans="1:4" ht="15.75" customHeight="1" x14ac:dyDescent="0.25">
      <c r="A426" s="105"/>
      <c r="B426" s="145"/>
      <c r="C426" s="77"/>
      <c r="D426" s="78"/>
    </row>
    <row r="427" spans="1:4" ht="15.75" customHeight="1" x14ac:dyDescent="0.25">
      <c r="A427" s="105"/>
      <c r="B427" s="145"/>
      <c r="C427" s="77"/>
      <c r="D427" s="78"/>
    </row>
    <row r="428" spans="1:4" ht="15.75" customHeight="1" x14ac:dyDescent="0.25">
      <c r="A428" s="105"/>
      <c r="B428" s="145"/>
      <c r="C428" s="77"/>
      <c r="D428" s="78"/>
    </row>
    <row r="429" spans="1:4" ht="15.75" customHeight="1" x14ac:dyDescent="0.25">
      <c r="A429" s="105"/>
      <c r="B429" s="145"/>
      <c r="C429" s="77"/>
      <c r="D429" s="78"/>
    </row>
    <row r="430" spans="1:4" ht="15.75" customHeight="1" x14ac:dyDescent="0.25">
      <c r="A430" s="105"/>
      <c r="B430" s="145"/>
      <c r="C430" s="77"/>
      <c r="D430" s="78"/>
    </row>
    <row r="431" spans="1:4" ht="15.75" customHeight="1" x14ac:dyDescent="0.25">
      <c r="A431" s="105"/>
      <c r="B431" s="145"/>
      <c r="C431" s="77"/>
      <c r="D431" s="78"/>
    </row>
    <row r="432" spans="1:4" ht="15.75" customHeight="1" x14ac:dyDescent="0.25">
      <c r="A432" s="105"/>
      <c r="B432" s="145"/>
      <c r="C432" s="77"/>
      <c r="D432" s="78"/>
    </row>
    <row r="433" spans="1:4" ht="15.75" customHeight="1" x14ac:dyDescent="0.25">
      <c r="A433" s="105"/>
      <c r="B433" s="145"/>
      <c r="C433" s="77"/>
      <c r="D433" s="78"/>
    </row>
    <row r="434" spans="1:4" ht="15.75" customHeight="1" x14ac:dyDescent="0.25">
      <c r="A434" s="105"/>
      <c r="B434" s="145"/>
      <c r="C434" s="77"/>
      <c r="D434" s="78"/>
    </row>
    <row r="435" spans="1:4" ht="15.75" customHeight="1" x14ac:dyDescent="0.25">
      <c r="A435" s="105"/>
      <c r="B435" s="145"/>
      <c r="C435" s="77"/>
      <c r="D435" s="78"/>
    </row>
    <row r="436" spans="1:4" ht="15.75" customHeight="1" x14ac:dyDescent="0.25">
      <c r="A436" s="105"/>
      <c r="B436" s="145"/>
      <c r="C436" s="77"/>
      <c r="D436" s="78"/>
    </row>
    <row r="437" spans="1:4" ht="15.75" customHeight="1" x14ac:dyDescent="0.25">
      <c r="A437" s="105"/>
      <c r="B437" s="145"/>
      <c r="C437" s="77"/>
      <c r="D437" s="78"/>
    </row>
    <row r="438" spans="1:4" ht="15.75" customHeight="1" x14ac:dyDescent="0.25">
      <c r="A438" s="105"/>
      <c r="B438" s="145"/>
      <c r="C438" s="77"/>
      <c r="D438" s="78"/>
    </row>
    <row r="439" spans="1:4" ht="15.75" customHeight="1" x14ac:dyDescent="0.25">
      <c r="A439" s="105"/>
      <c r="B439" s="145"/>
      <c r="C439" s="77"/>
      <c r="D439" s="78"/>
    </row>
    <row r="440" spans="1:4" ht="15.75" customHeight="1" x14ac:dyDescent="0.25">
      <c r="A440" s="105"/>
      <c r="B440" s="145"/>
      <c r="C440" s="77"/>
      <c r="D440" s="78"/>
    </row>
    <row r="441" spans="1:4" ht="15.75" customHeight="1" x14ac:dyDescent="0.25">
      <c r="A441" s="105"/>
      <c r="B441" s="145"/>
      <c r="C441" s="77"/>
      <c r="D441" s="78"/>
    </row>
    <row r="442" spans="1:4" ht="15.75" customHeight="1" x14ac:dyDescent="0.25">
      <c r="A442" s="105"/>
      <c r="B442" s="145"/>
      <c r="C442" s="77"/>
      <c r="D442" s="78"/>
    </row>
    <row r="443" spans="1:4" ht="15.75" customHeight="1" x14ac:dyDescent="0.25">
      <c r="A443" s="105"/>
      <c r="B443" s="145"/>
      <c r="C443" s="77"/>
      <c r="D443" s="78"/>
    </row>
    <row r="444" spans="1:4" ht="15.75" customHeight="1" x14ac:dyDescent="0.25">
      <c r="A444" s="105"/>
      <c r="B444" s="145"/>
      <c r="C444" s="77"/>
      <c r="D444" s="78"/>
    </row>
    <row r="445" spans="1:4" ht="15.75" customHeight="1" x14ac:dyDescent="0.25">
      <c r="A445" s="105"/>
      <c r="B445" s="145"/>
      <c r="C445" s="77"/>
      <c r="D445" s="78"/>
    </row>
    <row r="446" spans="1:4" ht="15.75" customHeight="1" x14ac:dyDescent="0.25">
      <c r="A446" s="105"/>
      <c r="B446" s="145"/>
      <c r="C446" s="77"/>
      <c r="D446" s="78"/>
    </row>
    <row r="447" spans="1:4" ht="15.75" customHeight="1" x14ac:dyDescent="0.25">
      <c r="A447" s="105"/>
      <c r="B447" s="145"/>
      <c r="C447" s="77"/>
      <c r="D447" s="78"/>
    </row>
    <row r="448" spans="1:4" ht="15.75" customHeight="1" x14ac:dyDescent="0.25">
      <c r="A448" s="105"/>
      <c r="B448" s="145"/>
      <c r="C448" s="77"/>
      <c r="D448" s="78"/>
    </row>
    <row r="449" spans="1:4" ht="15.75" customHeight="1" x14ac:dyDescent="0.25">
      <c r="A449" s="105"/>
      <c r="B449" s="145"/>
      <c r="C449" s="77"/>
      <c r="D449" s="78"/>
    </row>
    <row r="450" spans="1:4" ht="15.75" customHeight="1" x14ac:dyDescent="0.25">
      <c r="A450" s="105"/>
      <c r="B450" s="145"/>
      <c r="C450" s="77"/>
      <c r="D450" s="78"/>
    </row>
    <row r="451" spans="1:4" ht="15.75" customHeight="1" x14ac:dyDescent="0.25">
      <c r="A451" s="105"/>
      <c r="B451" s="145"/>
      <c r="C451" s="77"/>
      <c r="D451" s="78"/>
    </row>
    <row r="452" spans="1:4" ht="15.75" customHeight="1" x14ac:dyDescent="0.25">
      <c r="A452" s="105"/>
      <c r="B452" s="145"/>
      <c r="C452" s="77"/>
      <c r="D452" s="78"/>
    </row>
    <row r="453" spans="1:4" ht="15.75" customHeight="1" x14ac:dyDescent="0.25">
      <c r="A453" s="105"/>
      <c r="B453" s="145"/>
      <c r="C453" s="77"/>
      <c r="D453" s="78"/>
    </row>
    <row r="454" spans="1:4" ht="15.75" customHeight="1" x14ac:dyDescent="0.25">
      <c r="A454" s="105"/>
      <c r="B454" s="145"/>
      <c r="C454" s="77"/>
      <c r="D454" s="78"/>
    </row>
    <row r="455" spans="1:4" ht="15.75" customHeight="1" x14ac:dyDescent="0.25">
      <c r="A455" s="105"/>
      <c r="B455" s="145"/>
      <c r="C455" s="77"/>
      <c r="D455" s="78"/>
    </row>
    <row r="456" spans="1:4" ht="15.75" customHeight="1" x14ac:dyDescent="0.25">
      <c r="A456" s="105"/>
      <c r="B456" s="145"/>
      <c r="C456" s="77"/>
      <c r="D456" s="78"/>
    </row>
    <row r="457" spans="1:4" ht="15.75" customHeight="1" x14ac:dyDescent="0.25">
      <c r="A457" s="105"/>
      <c r="B457" s="145"/>
      <c r="C457" s="77"/>
      <c r="D457" s="78"/>
    </row>
    <row r="458" spans="1:4" ht="15.75" customHeight="1" x14ac:dyDescent="0.25">
      <c r="A458" s="105"/>
      <c r="B458" s="145"/>
      <c r="C458" s="77"/>
      <c r="D458" s="78"/>
    </row>
    <row r="459" spans="1:4" ht="15.75" customHeight="1" x14ac:dyDescent="0.25">
      <c r="A459" s="105"/>
      <c r="B459" s="145"/>
      <c r="C459" s="77"/>
      <c r="D459" s="78"/>
    </row>
    <row r="460" spans="1:4" ht="15.75" customHeight="1" x14ac:dyDescent="0.25">
      <c r="A460" s="105"/>
      <c r="B460" s="145"/>
      <c r="C460" s="77"/>
      <c r="D460" s="78"/>
    </row>
    <row r="461" spans="1:4" ht="15.75" customHeight="1" x14ac:dyDescent="0.25">
      <c r="A461" s="105"/>
      <c r="B461" s="145"/>
      <c r="C461" s="77"/>
      <c r="D461" s="78"/>
    </row>
    <row r="462" spans="1:4" ht="15.75" customHeight="1" x14ac:dyDescent="0.25">
      <c r="A462" s="105"/>
      <c r="B462" s="145"/>
      <c r="C462" s="77"/>
      <c r="D462" s="78"/>
    </row>
    <row r="463" spans="1:4" ht="15.75" customHeight="1" x14ac:dyDescent="0.25">
      <c r="A463" s="105"/>
      <c r="B463" s="145"/>
      <c r="C463" s="77"/>
      <c r="D463" s="78"/>
    </row>
    <row r="464" spans="1:4" ht="15.75" customHeight="1" x14ac:dyDescent="0.25">
      <c r="A464" s="105"/>
      <c r="B464" s="145"/>
      <c r="C464" s="77"/>
      <c r="D464" s="78"/>
    </row>
    <row r="465" spans="1:4" ht="15.75" customHeight="1" x14ac:dyDescent="0.25">
      <c r="A465" s="105"/>
      <c r="B465" s="145"/>
      <c r="C465" s="77"/>
      <c r="D465" s="78"/>
    </row>
    <row r="466" spans="1:4" ht="15.75" customHeight="1" x14ac:dyDescent="0.25">
      <c r="A466" s="105"/>
      <c r="B466" s="145"/>
      <c r="C466" s="77"/>
      <c r="D466" s="78"/>
    </row>
    <row r="467" spans="1:4" ht="15.75" customHeight="1" x14ac:dyDescent="0.25">
      <c r="A467" s="105"/>
      <c r="B467" s="145"/>
      <c r="C467" s="77"/>
      <c r="D467" s="78"/>
    </row>
    <row r="468" spans="1:4" ht="15.75" customHeight="1" x14ac:dyDescent="0.25">
      <c r="A468" s="105"/>
      <c r="B468" s="145"/>
      <c r="C468" s="77"/>
      <c r="D468" s="78"/>
    </row>
    <row r="469" spans="1:4" ht="15.75" customHeight="1" x14ac:dyDescent="0.25">
      <c r="A469" s="105"/>
      <c r="B469" s="145"/>
      <c r="C469" s="77"/>
      <c r="D469" s="78"/>
    </row>
    <row r="470" spans="1:4" ht="15.75" customHeight="1" x14ac:dyDescent="0.25">
      <c r="A470" s="105"/>
      <c r="B470" s="145"/>
      <c r="C470" s="77"/>
      <c r="D470" s="78"/>
    </row>
    <row r="471" spans="1:4" ht="15.75" customHeight="1" x14ac:dyDescent="0.25">
      <c r="A471" s="105"/>
      <c r="B471" s="145"/>
      <c r="C471" s="77"/>
      <c r="D471" s="78"/>
    </row>
    <row r="472" spans="1:4" ht="15.75" customHeight="1" x14ac:dyDescent="0.25">
      <c r="A472" s="105"/>
      <c r="B472" s="145"/>
      <c r="C472" s="77"/>
      <c r="D472" s="78"/>
    </row>
    <row r="473" spans="1:4" ht="15.75" customHeight="1" x14ac:dyDescent="0.25">
      <c r="A473" s="105"/>
      <c r="B473" s="145"/>
      <c r="C473" s="77"/>
      <c r="D473" s="78"/>
    </row>
    <row r="474" spans="1:4" ht="15.75" customHeight="1" x14ac:dyDescent="0.25">
      <c r="A474" s="105"/>
      <c r="B474" s="145"/>
      <c r="C474" s="77"/>
      <c r="D474" s="78"/>
    </row>
    <row r="475" spans="1:4" ht="15.75" customHeight="1" x14ac:dyDescent="0.25">
      <c r="A475" s="105"/>
      <c r="B475" s="145"/>
      <c r="C475" s="77"/>
      <c r="D475" s="78"/>
    </row>
    <row r="476" spans="1:4" ht="15.75" customHeight="1" x14ac:dyDescent="0.25">
      <c r="A476" s="105"/>
      <c r="B476" s="145"/>
      <c r="C476" s="77"/>
      <c r="D476" s="78"/>
    </row>
    <row r="477" spans="1:4" ht="15.75" customHeight="1" x14ac:dyDescent="0.25">
      <c r="A477" s="105"/>
      <c r="B477" s="145"/>
      <c r="C477" s="77"/>
      <c r="D477" s="78"/>
    </row>
    <row r="478" spans="1:4" ht="15.75" customHeight="1" x14ac:dyDescent="0.25">
      <c r="A478" s="105"/>
      <c r="B478" s="145"/>
      <c r="C478" s="77"/>
      <c r="D478" s="78"/>
    </row>
    <row r="479" spans="1:4" ht="15.75" customHeight="1" x14ac:dyDescent="0.25">
      <c r="A479" s="105"/>
      <c r="B479" s="145"/>
      <c r="C479" s="77"/>
      <c r="D479" s="78"/>
    </row>
    <row r="480" spans="1:4" ht="15.75" customHeight="1" x14ac:dyDescent="0.25">
      <c r="A480" s="105"/>
      <c r="B480" s="145"/>
      <c r="C480" s="77"/>
      <c r="D480" s="78"/>
    </row>
    <row r="481" spans="1:4" ht="15.75" customHeight="1" x14ac:dyDescent="0.25">
      <c r="A481" s="105"/>
      <c r="B481" s="145"/>
      <c r="C481" s="77"/>
      <c r="D481" s="78"/>
    </row>
    <row r="482" spans="1:4" ht="15.75" customHeight="1" x14ac:dyDescent="0.25">
      <c r="A482" s="105"/>
      <c r="B482" s="145"/>
      <c r="C482" s="77"/>
      <c r="D482" s="78"/>
    </row>
    <row r="483" spans="1:4" ht="15.75" customHeight="1" x14ac:dyDescent="0.25">
      <c r="A483" s="105"/>
      <c r="B483" s="145"/>
      <c r="C483" s="77"/>
      <c r="D483" s="78"/>
    </row>
    <row r="484" spans="1:4" ht="15.75" customHeight="1" x14ac:dyDescent="0.25">
      <c r="A484" s="105"/>
      <c r="B484" s="145"/>
      <c r="C484" s="77"/>
      <c r="D484" s="78"/>
    </row>
    <row r="485" spans="1:4" ht="15.75" customHeight="1" x14ac:dyDescent="0.25">
      <c r="A485" s="105"/>
      <c r="B485" s="145"/>
      <c r="C485" s="77"/>
      <c r="D485" s="78"/>
    </row>
    <row r="486" spans="1:4" ht="15.75" customHeight="1" x14ac:dyDescent="0.25">
      <c r="A486" s="105"/>
      <c r="B486" s="145"/>
      <c r="C486" s="77"/>
      <c r="D486" s="78"/>
    </row>
    <row r="487" spans="1:4" ht="15.75" customHeight="1" x14ac:dyDescent="0.25">
      <c r="A487" s="105"/>
      <c r="B487" s="145"/>
      <c r="C487" s="77"/>
      <c r="D487" s="78"/>
    </row>
    <row r="488" spans="1:4" ht="15.75" customHeight="1" x14ac:dyDescent="0.25">
      <c r="A488" s="105"/>
      <c r="B488" s="145"/>
      <c r="C488" s="77"/>
      <c r="D488" s="78"/>
    </row>
    <row r="489" spans="1:4" ht="15.75" customHeight="1" x14ac:dyDescent="0.25">
      <c r="A489" s="105"/>
      <c r="B489" s="145"/>
      <c r="C489" s="77"/>
      <c r="D489" s="78"/>
    </row>
    <row r="490" spans="1:4" ht="15.75" customHeight="1" x14ac:dyDescent="0.25">
      <c r="A490" s="105"/>
      <c r="B490" s="145"/>
      <c r="C490" s="77"/>
      <c r="D490" s="78"/>
    </row>
    <row r="491" spans="1:4" ht="15.75" customHeight="1" x14ac:dyDescent="0.25">
      <c r="A491" s="105"/>
      <c r="B491" s="145"/>
      <c r="C491" s="77"/>
      <c r="D491" s="78"/>
    </row>
    <row r="492" spans="1:4" ht="15.75" customHeight="1" x14ac:dyDescent="0.25">
      <c r="A492" s="105"/>
      <c r="B492" s="145"/>
      <c r="C492" s="77"/>
      <c r="D492" s="78"/>
    </row>
    <row r="493" spans="1:4" ht="15.75" customHeight="1" x14ac:dyDescent="0.25">
      <c r="A493" s="105"/>
      <c r="B493" s="145"/>
      <c r="C493" s="77"/>
      <c r="D493" s="78"/>
    </row>
    <row r="494" spans="1:4" ht="15.75" customHeight="1" x14ac:dyDescent="0.25">
      <c r="A494" s="105"/>
      <c r="B494" s="145"/>
      <c r="C494" s="77"/>
      <c r="D494" s="78"/>
    </row>
    <row r="495" spans="1:4" ht="15.75" customHeight="1" x14ac:dyDescent="0.25">
      <c r="A495" s="105"/>
      <c r="B495" s="145"/>
      <c r="C495" s="77"/>
      <c r="D495" s="78"/>
    </row>
    <row r="496" spans="1:4" ht="15.75" customHeight="1" x14ac:dyDescent="0.25">
      <c r="A496" s="105"/>
      <c r="B496" s="145"/>
      <c r="C496" s="77"/>
      <c r="D496" s="78"/>
    </row>
    <row r="497" spans="1:4" ht="15.75" customHeight="1" x14ac:dyDescent="0.25">
      <c r="A497" s="105"/>
      <c r="B497" s="145"/>
      <c r="C497" s="77"/>
      <c r="D497" s="78"/>
    </row>
    <row r="498" spans="1:4" ht="15.75" customHeight="1" x14ac:dyDescent="0.25">
      <c r="A498" s="105"/>
      <c r="B498" s="145"/>
      <c r="C498" s="77"/>
      <c r="D498" s="78"/>
    </row>
    <row r="499" spans="1:4" ht="15.75" customHeight="1" x14ac:dyDescent="0.25">
      <c r="A499" s="105"/>
      <c r="B499" s="145"/>
      <c r="C499" s="77"/>
      <c r="D499" s="78"/>
    </row>
    <row r="500" spans="1:4" ht="15.75" customHeight="1" x14ac:dyDescent="0.25">
      <c r="A500" s="105"/>
      <c r="B500" s="145"/>
      <c r="C500" s="77"/>
      <c r="D500" s="78"/>
    </row>
    <row r="501" spans="1:4" ht="15.75" customHeight="1" x14ac:dyDescent="0.25">
      <c r="A501" s="105"/>
      <c r="B501" s="145"/>
      <c r="C501" s="77"/>
      <c r="D501" s="78"/>
    </row>
    <row r="502" spans="1:4" ht="15.75" customHeight="1" x14ac:dyDescent="0.25">
      <c r="A502" s="105"/>
      <c r="B502" s="145"/>
      <c r="C502" s="77"/>
      <c r="D502" s="78"/>
    </row>
    <row r="503" spans="1:4" ht="15.75" customHeight="1" x14ac:dyDescent="0.25">
      <c r="A503" s="105"/>
      <c r="B503" s="145"/>
      <c r="C503" s="77"/>
      <c r="D503" s="78"/>
    </row>
    <row r="504" spans="1:4" ht="15.75" customHeight="1" x14ac:dyDescent="0.25">
      <c r="A504" s="105"/>
      <c r="B504" s="145"/>
      <c r="C504" s="77"/>
      <c r="D504" s="78"/>
    </row>
    <row r="505" spans="1:4" ht="15.75" customHeight="1" x14ac:dyDescent="0.25">
      <c r="A505" s="105"/>
      <c r="B505" s="145"/>
      <c r="C505" s="77"/>
      <c r="D505" s="78"/>
    </row>
    <row r="506" spans="1:4" ht="15.75" customHeight="1" x14ac:dyDescent="0.25">
      <c r="A506" s="105"/>
      <c r="B506" s="145"/>
      <c r="C506" s="77"/>
      <c r="D506" s="78"/>
    </row>
    <row r="507" spans="1:4" ht="15.75" customHeight="1" x14ac:dyDescent="0.25">
      <c r="A507" s="105"/>
      <c r="B507" s="145"/>
      <c r="C507" s="77"/>
      <c r="D507" s="78"/>
    </row>
    <row r="508" spans="1:4" ht="15.75" customHeight="1" x14ac:dyDescent="0.25">
      <c r="A508" s="105"/>
      <c r="B508" s="145"/>
      <c r="C508" s="77"/>
      <c r="D508" s="78"/>
    </row>
    <row r="509" spans="1:4" ht="15.75" customHeight="1" x14ac:dyDescent="0.25">
      <c r="A509" s="105"/>
      <c r="B509" s="145"/>
      <c r="C509" s="77"/>
      <c r="D509" s="78"/>
    </row>
    <row r="510" spans="1:4" ht="15.75" customHeight="1" x14ac:dyDescent="0.25">
      <c r="A510" s="105"/>
      <c r="B510" s="145"/>
      <c r="C510" s="77"/>
      <c r="D510" s="78"/>
    </row>
    <row r="511" spans="1:4" ht="15.75" customHeight="1" x14ac:dyDescent="0.25">
      <c r="A511" s="105"/>
      <c r="B511" s="145"/>
      <c r="C511" s="77"/>
      <c r="D511" s="78"/>
    </row>
    <row r="512" spans="1:4" ht="15.75" customHeight="1" x14ac:dyDescent="0.25">
      <c r="A512" s="105"/>
      <c r="B512" s="145"/>
      <c r="C512" s="77"/>
      <c r="D512" s="78"/>
    </row>
    <row r="513" spans="1:4" ht="15.75" customHeight="1" x14ac:dyDescent="0.25">
      <c r="A513" s="105"/>
      <c r="B513" s="145"/>
      <c r="C513" s="77"/>
      <c r="D513" s="78"/>
    </row>
    <row r="514" spans="1:4" ht="15.75" customHeight="1" x14ac:dyDescent="0.25">
      <c r="A514" s="105"/>
      <c r="B514" s="145"/>
      <c r="C514" s="77"/>
      <c r="D514" s="78"/>
    </row>
    <row r="515" spans="1:4" ht="15.75" customHeight="1" x14ac:dyDescent="0.25">
      <c r="A515" s="105"/>
      <c r="B515" s="145"/>
      <c r="C515" s="77"/>
      <c r="D515" s="78"/>
    </row>
    <row r="516" spans="1:4" ht="15.75" customHeight="1" x14ac:dyDescent="0.25">
      <c r="A516" s="105"/>
      <c r="B516" s="145"/>
      <c r="C516" s="77"/>
      <c r="D516" s="78"/>
    </row>
    <row r="517" spans="1:4" ht="15.75" customHeight="1" x14ac:dyDescent="0.25">
      <c r="A517" s="105"/>
      <c r="B517" s="145"/>
      <c r="C517" s="77"/>
      <c r="D517" s="78"/>
    </row>
    <row r="518" spans="1:4" ht="15.75" customHeight="1" x14ac:dyDescent="0.25">
      <c r="A518" s="105"/>
      <c r="B518" s="145"/>
      <c r="C518" s="77"/>
      <c r="D518" s="78"/>
    </row>
    <row r="519" spans="1:4" ht="15.75" customHeight="1" x14ac:dyDescent="0.25">
      <c r="A519" s="105"/>
      <c r="B519" s="145"/>
      <c r="C519" s="77"/>
      <c r="D519" s="78"/>
    </row>
    <row r="520" spans="1:4" ht="15.75" customHeight="1" x14ac:dyDescent="0.25">
      <c r="A520" s="105"/>
      <c r="B520" s="145"/>
      <c r="C520" s="77"/>
      <c r="D520" s="78"/>
    </row>
    <row r="521" spans="1:4" ht="15.75" customHeight="1" x14ac:dyDescent="0.25">
      <c r="A521" s="105"/>
      <c r="B521" s="145"/>
      <c r="C521" s="77"/>
      <c r="D521" s="78"/>
    </row>
    <row r="522" spans="1:4" ht="15.75" customHeight="1" x14ac:dyDescent="0.25">
      <c r="A522" s="105"/>
      <c r="B522" s="145"/>
      <c r="C522" s="77"/>
      <c r="D522" s="78"/>
    </row>
    <row r="523" spans="1:4" ht="15.75" customHeight="1" x14ac:dyDescent="0.25">
      <c r="A523" s="105"/>
      <c r="B523" s="145"/>
      <c r="C523" s="77"/>
      <c r="D523" s="78"/>
    </row>
    <row r="524" spans="1:4" ht="15.75" customHeight="1" x14ac:dyDescent="0.25">
      <c r="A524" s="105"/>
      <c r="B524" s="145"/>
      <c r="C524" s="77"/>
      <c r="D524" s="78"/>
    </row>
    <row r="525" spans="1:4" ht="15.75" customHeight="1" x14ac:dyDescent="0.25">
      <c r="A525" s="105"/>
      <c r="B525" s="145"/>
      <c r="C525" s="77"/>
      <c r="D525" s="78"/>
    </row>
    <row r="526" spans="1:4" ht="15.75" customHeight="1" x14ac:dyDescent="0.25">
      <c r="A526" s="105"/>
      <c r="B526" s="145"/>
      <c r="C526" s="77"/>
      <c r="D526" s="78"/>
    </row>
    <row r="527" spans="1:4" ht="15.75" customHeight="1" x14ac:dyDescent="0.25">
      <c r="A527" s="105"/>
      <c r="B527" s="145"/>
      <c r="C527" s="77"/>
      <c r="D527" s="78"/>
    </row>
    <row r="528" spans="1:4" ht="15.75" customHeight="1" x14ac:dyDescent="0.25">
      <c r="A528" s="105"/>
      <c r="B528" s="145"/>
      <c r="C528" s="77"/>
      <c r="D528" s="78"/>
    </row>
    <row r="529" spans="1:4" ht="15.75" customHeight="1" x14ac:dyDescent="0.25">
      <c r="A529" s="105"/>
      <c r="B529" s="145"/>
      <c r="C529" s="77"/>
      <c r="D529" s="78"/>
    </row>
    <row r="530" spans="1:4" ht="15.75" customHeight="1" x14ac:dyDescent="0.25">
      <c r="A530" s="105"/>
      <c r="B530" s="145"/>
      <c r="C530" s="77"/>
      <c r="D530" s="78"/>
    </row>
    <row r="531" spans="1:4" ht="15.75" customHeight="1" x14ac:dyDescent="0.25">
      <c r="A531" s="105"/>
      <c r="B531" s="145"/>
      <c r="C531" s="77"/>
      <c r="D531" s="78"/>
    </row>
    <row r="532" spans="1:4" ht="15.75" customHeight="1" x14ac:dyDescent="0.25">
      <c r="A532" s="105"/>
      <c r="B532" s="145"/>
      <c r="C532" s="77"/>
      <c r="D532" s="78"/>
    </row>
    <row r="533" spans="1:4" ht="15.75" customHeight="1" x14ac:dyDescent="0.25">
      <c r="A533" s="105"/>
      <c r="B533" s="145"/>
      <c r="C533" s="77"/>
      <c r="D533" s="78"/>
    </row>
    <row r="534" spans="1:4" ht="15.75" customHeight="1" x14ac:dyDescent="0.25">
      <c r="A534" s="105"/>
      <c r="B534" s="145"/>
      <c r="C534" s="77"/>
      <c r="D534" s="78"/>
    </row>
    <row r="535" spans="1:4" ht="15.75" customHeight="1" x14ac:dyDescent="0.25">
      <c r="A535" s="105"/>
      <c r="B535" s="145"/>
      <c r="C535" s="77"/>
      <c r="D535" s="78"/>
    </row>
    <row r="536" spans="1:4" ht="15.75" customHeight="1" x14ac:dyDescent="0.25">
      <c r="A536" s="105"/>
      <c r="B536" s="145"/>
      <c r="C536" s="77"/>
      <c r="D536" s="78"/>
    </row>
    <row r="537" spans="1:4" ht="15.75" customHeight="1" x14ac:dyDescent="0.25">
      <c r="A537" s="105"/>
      <c r="B537" s="145"/>
      <c r="C537" s="77"/>
      <c r="D537" s="78"/>
    </row>
    <row r="538" spans="1:4" ht="15.75" customHeight="1" x14ac:dyDescent="0.25">
      <c r="A538" s="105"/>
      <c r="B538" s="145"/>
      <c r="C538" s="77"/>
      <c r="D538" s="78"/>
    </row>
    <row r="539" spans="1:4" ht="15.75" customHeight="1" x14ac:dyDescent="0.25">
      <c r="A539" s="105"/>
      <c r="B539" s="145"/>
      <c r="C539" s="77"/>
      <c r="D539" s="78"/>
    </row>
    <row r="540" spans="1:4" ht="15.75" customHeight="1" x14ac:dyDescent="0.25">
      <c r="A540" s="105"/>
      <c r="B540" s="145"/>
      <c r="C540" s="77"/>
      <c r="D540" s="78"/>
    </row>
    <row r="541" spans="1:4" ht="15.75" customHeight="1" x14ac:dyDescent="0.25">
      <c r="A541" s="105"/>
      <c r="B541" s="145"/>
      <c r="C541" s="77"/>
      <c r="D541" s="78"/>
    </row>
    <row r="542" spans="1:4" ht="15.75" customHeight="1" x14ac:dyDescent="0.25">
      <c r="A542" s="105"/>
      <c r="B542" s="145"/>
      <c r="C542" s="77"/>
      <c r="D542" s="78"/>
    </row>
    <row r="543" spans="1:4" ht="15.75" customHeight="1" x14ac:dyDescent="0.25">
      <c r="A543" s="105"/>
      <c r="B543" s="145"/>
      <c r="C543" s="77"/>
      <c r="D543" s="78"/>
    </row>
    <row r="544" spans="1:4" ht="15.75" customHeight="1" x14ac:dyDescent="0.25">
      <c r="A544" s="105"/>
      <c r="B544" s="145"/>
      <c r="C544" s="77"/>
      <c r="D544" s="78"/>
    </row>
    <row r="545" spans="1:4" ht="15.75" customHeight="1" x14ac:dyDescent="0.25">
      <c r="A545" s="105"/>
      <c r="B545" s="145"/>
      <c r="C545" s="77"/>
      <c r="D545" s="78"/>
    </row>
    <row r="546" spans="1:4" ht="15.75" customHeight="1" x14ac:dyDescent="0.25">
      <c r="A546" s="105"/>
      <c r="B546" s="145"/>
      <c r="C546" s="77"/>
      <c r="D546" s="78"/>
    </row>
    <row r="547" spans="1:4" ht="15.75" customHeight="1" x14ac:dyDescent="0.25">
      <c r="A547" s="105"/>
      <c r="B547" s="145"/>
      <c r="C547" s="77"/>
      <c r="D547" s="78"/>
    </row>
    <row r="548" spans="1:4" ht="15.75" customHeight="1" x14ac:dyDescent="0.25">
      <c r="A548" s="105"/>
      <c r="B548" s="145"/>
      <c r="C548" s="77"/>
      <c r="D548" s="78"/>
    </row>
    <row r="549" spans="1:4" ht="15.75" customHeight="1" x14ac:dyDescent="0.25">
      <c r="A549" s="105"/>
      <c r="B549" s="145"/>
      <c r="C549" s="77"/>
      <c r="D549" s="78"/>
    </row>
    <row r="550" spans="1:4" ht="15.75" customHeight="1" x14ac:dyDescent="0.25">
      <c r="A550" s="105"/>
      <c r="B550" s="145"/>
      <c r="C550" s="77"/>
      <c r="D550" s="78"/>
    </row>
    <row r="551" spans="1:4" ht="15.75" customHeight="1" x14ac:dyDescent="0.25">
      <c r="A551" s="105"/>
      <c r="B551" s="145"/>
      <c r="C551" s="77"/>
      <c r="D551" s="78"/>
    </row>
    <row r="552" spans="1:4" ht="15.75" customHeight="1" x14ac:dyDescent="0.25">
      <c r="A552" s="105"/>
      <c r="B552" s="145"/>
      <c r="C552" s="77"/>
      <c r="D552" s="78"/>
    </row>
    <row r="553" spans="1:4" ht="15.75" customHeight="1" x14ac:dyDescent="0.25">
      <c r="A553" s="105"/>
      <c r="B553" s="145"/>
      <c r="C553" s="77"/>
      <c r="D553" s="78"/>
    </row>
    <row r="554" spans="1:4" ht="15.75" customHeight="1" x14ac:dyDescent="0.25">
      <c r="A554" s="105"/>
      <c r="B554" s="145"/>
      <c r="C554" s="77"/>
      <c r="D554" s="78"/>
    </row>
    <row r="555" spans="1:4" ht="15.75" customHeight="1" x14ac:dyDescent="0.25">
      <c r="A555" s="105"/>
      <c r="B555" s="145"/>
      <c r="C555" s="77"/>
      <c r="D555" s="78"/>
    </row>
    <row r="556" spans="1:4" ht="15.75" customHeight="1" x14ac:dyDescent="0.25">
      <c r="A556" s="105"/>
      <c r="B556" s="145"/>
      <c r="C556" s="77"/>
      <c r="D556" s="78"/>
    </row>
    <row r="557" spans="1:4" ht="15.75" customHeight="1" x14ac:dyDescent="0.25">
      <c r="A557" s="105"/>
      <c r="B557" s="145"/>
      <c r="C557" s="77"/>
      <c r="D557" s="78"/>
    </row>
    <row r="558" spans="1:4" ht="15.75" customHeight="1" x14ac:dyDescent="0.25">
      <c r="A558" s="105"/>
      <c r="B558" s="145"/>
      <c r="C558" s="77"/>
      <c r="D558" s="78"/>
    </row>
    <row r="559" spans="1:4" ht="15.75" customHeight="1" x14ac:dyDescent="0.25">
      <c r="A559" s="105"/>
      <c r="B559" s="145"/>
      <c r="C559" s="77"/>
      <c r="D559" s="78"/>
    </row>
    <row r="560" spans="1:4" ht="15.75" customHeight="1" x14ac:dyDescent="0.25">
      <c r="A560" s="105"/>
      <c r="B560" s="145"/>
      <c r="C560" s="77"/>
      <c r="D560" s="78"/>
    </row>
    <row r="561" spans="1:4" ht="15.75" customHeight="1" x14ac:dyDescent="0.25">
      <c r="A561" s="105"/>
      <c r="B561" s="145"/>
      <c r="C561" s="77"/>
      <c r="D561" s="78"/>
    </row>
    <row r="562" spans="1:4" ht="15.75" customHeight="1" x14ac:dyDescent="0.25">
      <c r="A562" s="105"/>
      <c r="B562" s="145"/>
      <c r="C562" s="77"/>
      <c r="D562" s="78"/>
    </row>
    <row r="563" spans="1:4" ht="15.75" customHeight="1" x14ac:dyDescent="0.25">
      <c r="A563" s="105"/>
      <c r="B563" s="145"/>
      <c r="C563" s="77"/>
      <c r="D563" s="78"/>
    </row>
    <row r="564" spans="1:4" ht="15.75" customHeight="1" x14ac:dyDescent="0.25">
      <c r="A564" s="105"/>
      <c r="B564" s="145"/>
      <c r="C564" s="77"/>
      <c r="D564" s="78"/>
    </row>
    <row r="565" spans="1:4" ht="15.75" customHeight="1" x14ac:dyDescent="0.25">
      <c r="A565" s="105"/>
      <c r="B565" s="145"/>
      <c r="C565" s="77"/>
      <c r="D565" s="78"/>
    </row>
    <row r="566" spans="1:4" ht="15.75" customHeight="1" x14ac:dyDescent="0.25">
      <c r="A566" s="105"/>
      <c r="B566" s="145"/>
      <c r="C566" s="77"/>
      <c r="D566" s="78"/>
    </row>
    <row r="567" spans="1:4" ht="15.75" customHeight="1" x14ac:dyDescent="0.25">
      <c r="A567" s="105"/>
      <c r="B567" s="145"/>
      <c r="C567" s="77"/>
      <c r="D567" s="78"/>
    </row>
    <row r="568" spans="1:4" ht="15.75" customHeight="1" x14ac:dyDescent="0.25">
      <c r="A568" s="105"/>
      <c r="B568" s="145"/>
      <c r="C568" s="77"/>
      <c r="D568" s="78"/>
    </row>
    <row r="569" spans="1:4" ht="15.75" customHeight="1" x14ac:dyDescent="0.25">
      <c r="A569" s="105"/>
      <c r="B569" s="145"/>
      <c r="C569" s="77"/>
      <c r="D569" s="78"/>
    </row>
    <row r="570" spans="1:4" ht="15.75" customHeight="1" x14ac:dyDescent="0.25">
      <c r="A570" s="105"/>
      <c r="B570" s="145"/>
      <c r="C570" s="77"/>
      <c r="D570" s="78"/>
    </row>
    <row r="571" spans="1:4" ht="15.75" customHeight="1" x14ac:dyDescent="0.25">
      <c r="A571" s="105"/>
      <c r="B571" s="145"/>
      <c r="C571" s="77"/>
      <c r="D571" s="78"/>
    </row>
    <row r="572" spans="1:4" ht="15.75" customHeight="1" x14ac:dyDescent="0.25">
      <c r="A572" s="105"/>
      <c r="B572" s="145"/>
      <c r="C572" s="77"/>
      <c r="D572" s="78"/>
    </row>
    <row r="573" spans="1:4" ht="15.75" customHeight="1" x14ac:dyDescent="0.25">
      <c r="A573" s="105"/>
      <c r="B573" s="145"/>
      <c r="C573" s="77"/>
      <c r="D573" s="78"/>
    </row>
    <row r="574" spans="1:4" ht="15.75" customHeight="1" x14ac:dyDescent="0.25">
      <c r="A574" s="105"/>
      <c r="B574" s="145"/>
      <c r="C574" s="77"/>
      <c r="D574" s="78"/>
    </row>
    <row r="575" spans="1:4" ht="15.75" customHeight="1" x14ac:dyDescent="0.25">
      <c r="A575" s="105"/>
      <c r="B575" s="145"/>
      <c r="C575" s="77"/>
      <c r="D575" s="78"/>
    </row>
    <row r="576" spans="1:4" ht="15.75" customHeight="1" x14ac:dyDescent="0.25">
      <c r="A576" s="105"/>
      <c r="B576" s="145"/>
      <c r="C576" s="77"/>
      <c r="D576" s="78"/>
    </row>
    <row r="577" spans="1:4" ht="15.75" customHeight="1" x14ac:dyDescent="0.25">
      <c r="A577" s="105"/>
      <c r="B577" s="145"/>
      <c r="C577" s="77"/>
      <c r="D577" s="78"/>
    </row>
    <row r="578" spans="1:4" ht="15.75" customHeight="1" x14ac:dyDescent="0.25">
      <c r="A578" s="105"/>
      <c r="B578" s="145"/>
      <c r="C578" s="77"/>
      <c r="D578" s="78"/>
    </row>
    <row r="579" spans="1:4" ht="15.75" customHeight="1" x14ac:dyDescent="0.25">
      <c r="A579" s="105"/>
      <c r="B579" s="145"/>
      <c r="C579" s="77"/>
      <c r="D579" s="78"/>
    </row>
    <row r="580" spans="1:4" ht="15.75" customHeight="1" x14ac:dyDescent="0.25">
      <c r="A580" s="105"/>
      <c r="B580" s="145"/>
      <c r="C580" s="77"/>
      <c r="D580" s="78"/>
    </row>
    <row r="581" spans="1:4" ht="15.75" customHeight="1" x14ac:dyDescent="0.25">
      <c r="A581" s="105"/>
      <c r="B581" s="145"/>
      <c r="C581" s="77"/>
      <c r="D581" s="78"/>
    </row>
    <row r="582" spans="1:4" ht="15.75" customHeight="1" x14ac:dyDescent="0.25">
      <c r="A582" s="105"/>
      <c r="B582" s="145"/>
      <c r="C582" s="77"/>
      <c r="D582" s="78"/>
    </row>
    <row r="583" spans="1:4" ht="15.75" customHeight="1" x14ac:dyDescent="0.25">
      <c r="A583" s="105"/>
      <c r="B583" s="145"/>
      <c r="C583" s="77"/>
      <c r="D583" s="78"/>
    </row>
    <row r="584" spans="1:4" ht="15.75" customHeight="1" x14ac:dyDescent="0.25">
      <c r="A584" s="105"/>
      <c r="B584" s="145"/>
      <c r="C584" s="77"/>
      <c r="D584" s="78"/>
    </row>
    <row r="585" spans="1:4" ht="15.75" customHeight="1" x14ac:dyDescent="0.25">
      <c r="A585" s="105"/>
      <c r="B585" s="145"/>
      <c r="C585" s="77"/>
      <c r="D585" s="78"/>
    </row>
    <row r="586" spans="1:4" ht="15.75" customHeight="1" x14ac:dyDescent="0.25">
      <c r="A586" s="105"/>
      <c r="B586" s="145"/>
      <c r="C586" s="77"/>
      <c r="D586" s="78"/>
    </row>
    <row r="587" spans="1:4" ht="15.75" customHeight="1" x14ac:dyDescent="0.25">
      <c r="A587" s="105"/>
      <c r="B587" s="145"/>
      <c r="C587" s="77"/>
      <c r="D587" s="78"/>
    </row>
    <row r="588" spans="1:4" ht="15.75" customHeight="1" x14ac:dyDescent="0.25">
      <c r="A588" s="105"/>
      <c r="B588" s="145"/>
      <c r="C588" s="77"/>
      <c r="D588" s="78"/>
    </row>
    <row r="589" spans="1:4" ht="15.75" customHeight="1" x14ac:dyDescent="0.25">
      <c r="A589" s="105"/>
      <c r="B589" s="145"/>
      <c r="C589" s="77"/>
      <c r="D589" s="78"/>
    </row>
    <row r="590" spans="1:4" ht="15.75" customHeight="1" x14ac:dyDescent="0.25">
      <c r="A590" s="105"/>
      <c r="B590" s="145"/>
      <c r="C590" s="77"/>
      <c r="D590" s="78"/>
    </row>
    <row r="591" spans="1:4" ht="15.75" customHeight="1" x14ac:dyDescent="0.25">
      <c r="A591" s="105"/>
      <c r="B591" s="145"/>
      <c r="C591" s="77"/>
      <c r="D591" s="78"/>
    </row>
    <row r="592" spans="1:4" ht="15.75" customHeight="1" x14ac:dyDescent="0.25">
      <c r="A592" s="105"/>
      <c r="B592" s="145"/>
      <c r="C592" s="77"/>
      <c r="D592" s="78"/>
    </row>
    <row r="593" spans="1:4" ht="15.75" customHeight="1" x14ac:dyDescent="0.25">
      <c r="A593" s="105"/>
      <c r="B593" s="145"/>
      <c r="C593" s="77"/>
      <c r="D593" s="78"/>
    </row>
    <row r="594" spans="1:4" ht="15.75" customHeight="1" x14ac:dyDescent="0.25">
      <c r="A594" s="105"/>
      <c r="B594" s="145"/>
      <c r="C594" s="77"/>
      <c r="D594" s="78"/>
    </row>
    <row r="595" spans="1:4" ht="15.75" customHeight="1" x14ac:dyDescent="0.25">
      <c r="A595" s="105"/>
      <c r="B595" s="145"/>
      <c r="C595" s="77"/>
      <c r="D595" s="78"/>
    </row>
    <row r="596" spans="1:4" ht="15.75" customHeight="1" x14ac:dyDescent="0.25">
      <c r="A596" s="105"/>
      <c r="B596" s="145"/>
      <c r="C596" s="77"/>
      <c r="D596" s="78"/>
    </row>
    <row r="597" spans="1:4" ht="15.75" customHeight="1" x14ac:dyDescent="0.25">
      <c r="A597" s="105"/>
      <c r="B597" s="145"/>
      <c r="C597" s="77"/>
      <c r="D597" s="78"/>
    </row>
    <row r="598" spans="1:4" ht="15.75" customHeight="1" x14ac:dyDescent="0.25">
      <c r="A598" s="105"/>
      <c r="B598" s="145"/>
      <c r="C598" s="77"/>
      <c r="D598" s="78"/>
    </row>
    <row r="599" spans="1:4" ht="15.75" customHeight="1" x14ac:dyDescent="0.25">
      <c r="A599" s="105"/>
      <c r="B599" s="145"/>
      <c r="C599" s="77"/>
      <c r="D599" s="78"/>
    </row>
    <row r="600" spans="1:4" ht="15.75" customHeight="1" x14ac:dyDescent="0.25">
      <c r="A600" s="105"/>
      <c r="B600" s="145"/>
      <c r="C600" s="77"/>
      <c r="D600" s="78"/>
    </row>
    <row r="601" spans="1:4" ht="15.75" customHeight="1" x14ac:dyDescent="0.25">
      <c r="A601" s="105"/>
      <c r="B601" s="145"/>
      <c r="C601" s="77"/>
      <c r="D601" s="78"/>
    </row>
    <row r="602" spans="1:4" ht="15.75" customHeight="1" x14ac:dyDescent="0.25">
      <c r="A602" s="105"/>
      <c r="B602" s="145"/>
      <c r="C602" s="77"/>
      <c r="D602" s="78"/>
    </row>
    <row r="603" spans="1:4" ht="15.75" customHeight="1" x14ac:dyDescent="0.25">
      <c r="A603" s="105"/>
      <c r="B603" s="145"/>
      <c r="C603" s="77"/>
      <c r="D603" s="78"/>
    </row>
    <row r="604" spans="1:4" ht="15.75" customHeight="1" x14ac:dyDescent="0.25">
      <c r="A604" s="105"/>
      <c r="B604" s="145"/>
      <c r="C604" s="77"/>
      <c r="D604" s="78"/>
    </row>
    <row r="605" spans="1:4" ht="15.75" customHeight="1" x14ac:dyDescent="0.25">
      <c r="A605" s="105"/>
      <c r="B605" s="145"/>
      <c r="C605" s="77"/>
      <c r="D605" s="78"/>
    </row>
    <row r="606" spans="1:4" ht="15.75" customHeight="1" x14ac:dyDescent="0.25">
      <c r="A606" s="105"/>
      <c r="B606" s="145"/>
      <c r="C606" s="77"/>
      <c r="D606" s="78"/>
    </row>
    <row r="607" spans="1:4" ht="15.75" customHeight="1" x14ac:dyDescent="0.25">
      <c r="A607" s="105"/>
      <c r="B607" s="145"/>
      <c r="C607" s="77"/>
      <c r="D607" s="78"/>
    </row>
    <row r="608" spans="1:4" ht="15.75" customHeight="1" x14ac:dyDescent="0.25">
      <c r="A608" s="105"/>
      <c r="B608" s="145"/>
      <c r="C608" s="77"/>
      <c r="D608" s="78"/>
    </row>
    <row r="609" spans="1:4" ht="15.75" customHeight="1" x14ac:dyDescent="0.25">
      <c r="A609" s="105"/>
      <c r="B609" s="145"/>
      <c r="C609" s="77"/>
      <c r="D609" s="78"/>
    </row>
    <row r="610" spans="1:4" ht="15.75" customHeight="1" x14ac:dyDescent="0.25">
      <c r="A610" s="105"/>
      <c r="B610" s="145"/>
      <c r="C610" s="77"/>
      <c r="D610" s="78"/>
    </row>
    <row r="611" spans="1:4" ht="15.75" customHeight="1" x14ac:dyDescent="0.25">
      <c r="A611" s="105"/>
      <c r="B611" s="145"/>
      <c r="C611" s="77"/>
      <c r="D611" s="78"/>
    </row>
    <row r="612" spans="1:4" ht="15.75" customHeight="1" x14ac:dyDescent="0.25">
      <c r="A612" s="105"/>
      <c r="B612" s="145"/>
      <c r="C612" s="77"/>
      <c r="D612" s="78"/>
    </row>
    <row r="613" spans="1:4" ht="15.75" customHeight="1" x14ac:dyDescent="0.25">
      <c r="A613" s="105"/>
      <c r="B613" s="145"/>
      <c r="C613" s="77"/>
      <c r="D613" s="78"/>
    </row>
    <row r="614" spans="1:4" ht="15.75" customHeight="1" x14ac:dyDescent="0.25">
      <c r="A614" s="105"/>
      <c r="B614" s="145"/>
      <c r="C614" s="77"/>
      <c r="D614" s="78"/>
    </row>
    <row r="615" spans="1:4" ht="15.75" customHeight="1" x14ac:dyDescent="0.25">
      <c r="A615" s="105"/>
      <c r="B615" s="145"/>
      <c r="C615" s="77"/>
      <c r="D615" s="78"/>
    </row>
    <row r="616" spans="1:4" ht="15.75" customHeight="1" x14ac:dyDescent="0.25">
      <c r="A616" s="105"/>
      <c r="B616" s="145"/>
      <c r="C616" s="77"/>
      <c r="D616" s="78"/>
    </row>
    <row r="617" spans="1:4" ht="15.75" customHeight="1" x14ac:dyDescent="0.25">
      <c r="A617" s="105"/>
      <c r="B617" s="145"/>
      <c r="C617" s="77"/>
      <c r="D617" s="78"/>
    </row>
    <row r="618" spans="1:4" ht="15.75" customHeight="1" x14ac:dyDescent="0.25">
      <c r="A618" s="105"/>
      <c r="B618" s="145"/>
      <c r="C618" s="77"/>
      <c r="D618" s="78"/>
    </row>
    <row r="619" spans="1:4" ht="15.75" customHeight="1" x14ac:dyDescent="0.25">
      <c r="A619" s="105"/>
      <c r="B619" s="145"/>
      <c r="C619" s="77"/>
      <c r="D619" s="78"/>
    </row>
    <row r="620" spans="1:4" ht="15.75" customHeight="1" x14ac:dyDescent="0.25">
      <c r="A620" s="105"/>
      <c r="B620" s="145"/>
      <c r="C620" s="77"/>
      <c r="D620" s="78"/>
    </row>
    <row r="621" spans="1:4" ht="15.75" customHeight="1" x14ac:dyDescent="0.25">
      <c r="A621" s="105"/>
      <c r="B621" s="145"/>
      <c r="C621" s="77"/>
      <c r="D621" s="78"/>
    </row>
    <row r="622" spans="1:4" ht="15.75" customHeight="1" x14ac:dyDescent="0.25">
      <c r="A622" s="105"/>
      <c r="B622" s="145"/>
      <c r="C622" s="77"/>
      <c r="D622" s="78"/>
    </row>
    <row r="623" spans="1:4" ht="15.75" customHeight="1" x14ac:dyDescent="0.25">
      <c r="A623" s="105"/>
      <c r="B623" s="145"/>
      <c r="C623" s="77"/>
      <c r="D623" s="78"/>
    </row>
    <row r="624" spans="1:4" ht="15.75" customHeight="1" x14ac:dyDescent="0.25">
      <c r="A624" s="105"/>
      <c r="B624" s="145"/>
      <c r="C624" s="77"/>
      <c r="D624" s="78"/>
    </row>
    <row r="625" spans="1:4" ht="15.75" customHeight="1" x14ac:dyDescent="0.25">
      <c r="A625" s="105"/>
      <c r="B625" s="145"/>
      <c r="C625" s="77"/>
      <c r="D625" s="78"/>
    </row>
    <row r="626" spans="1:4" ht="15.75" customHeight="1" x14ac:dyDescent="0.25">
      <c r="A626" s="105"/>
      <c r="B626" s="145"/>
      <c r="C626" s="77"/>
      <c r="D626" s="78"/>
    </row>
    <row r="627" spans="1:4" ht="15.75" customHeight="1" x14ac:dyDescent="0.25">
      <c r="A627" s="105"/>
      <c r="B627" s="145"/>
      <c r="C627" s="77"/>
      <c r="D627" s="78"/>
    </row>
    <row r="628" spans="1:4" ht="15.75" customHeight="1" x14ac:dyDescent="0.25">
      <c r="A628" s="105"/>
      <c r="B628" s="145"/>
      <c r="C628" s="77"/>
      <c r="D628" s="78"/>
    </row>
    <row r="629" spans="1:4" ht="15.75" customHeight="1" x14ac:dyDescent="0.25">
      <c r="A629" s="105"/>
      <c r="B629" s="145"/>
      <c r="C629" s="77"/>
      <c r="D629" s="78"/>
    </row>
    <row r="630" spans="1:4" ht="15.75" customHeight="1" x14ac:dyDescent="0.25">
      <c r="A630" s="105"/>
      <c r="B630" s="145"/>
      <c r="C630" s="77"/>
      <c r="D630" s="78"/>
    </row>
    <row r="631" spans="1:4" ht="15.75" customHeight="1" x14ac:dyDescent="0.25">
      <c r="A631" s="105"/>
      <c r="B631" s="145"/>
      <c r="C631" s="77"/>
      <c r="D631" s="78"/>
    </row>
    <row r="632" spans="1:4" ht="15.75" customHeight="1" x14ac:dyDescent="0.25">
      <c r="A632" s="105"/>
      <c r="B632" s="145"/>
      <c r="C632" s="77"/>
      <c r="D632" s="78"/>
    </row>
    <row r="633" spans="1:4" ht="15.75" customHeight="1" x14ac:dyDescent="0.25">
      <c r="A633" s="105"/>
      <c r="B633" s="145"/>
      <c r="C633" s="77"/>
      <c r="D633" s="78"/>
    </row>
    <row r="634" spans="1:4" ht="15.75" customHeight="1" x14ac:dyDescent="0.25">
      <c r="A634" s="105"/>
      <c r="B634" s="145"/>
      <c r="C634" s="77"/>
      <c r="D634" s="78"/>
    </row>
    <row r="635" spans="1:4" ht="15.75" customHeight="1" x14ac:dyDescent="0.25">
      <c r="A635" s="105"/>
      <c r="B635" s="145"/>
      <c r="C635" s="77"/>
      <c r="D635" s="78"/>
    </row>
    <row r="636" spans="1:4" ht="15.75" customHeight="1" x14ac:dyDescent="0.25">
      <c r="A636" s="105"/>
      <c r="B636" s="145"/>
      <c r="C636" s="77"/>
      <c r="D636" s="78"/>
    </row>
    <row r="637" spans="1:4" ht="15.75" customHeight="1" x14ac:dyDescent="0.25">
      <c r="A637" s="105"/>
      <c r="B637" s="145"/>
      <c r="C637" s="77"/>
      <c r="D637" s="78"/>
    </row>
    <row r="638" spans="1:4" ht="15.75" customHeight="1" x14ac:dyDescent="0.25">
      <c r="A638" s="105"/>
      <c r="B638" s="145"/>
      <c r="C638" s="77"/>
      <c r="D638" s="78"/>
    </row>
    <row r="639" spans="1:4" ht="15.75" customHeight="1" x14ac:dyDescent="0.25">
      <c r="A639" s="105"/>
      <c r="B639" s="145"/>
      <c r="C639" s="77"/>
      <c r="D639" s="78"/>
    </row>
    <row r="640" spans="1:4" ht="15.75" customHeight="1" x14ac:dyDescent="0.25">
      <c r="A640" s="105"/>
      <c r="B640" s="145"/>
      <c r="C640" s="77"/>
      <c r="D640" s="78"/>
    </row>
    <row r="641" spans="1:4" ht="15.75" customHeight="1" x14ac:dyDescent="0.25">
      <c r="A641" s="105"/>
      <c r="B641" s="145"/>
      <c r="C641" s="77"/>
      <c r="D641" s="78"/>
    </row>
    <row r="642" spans="1:4" ht="15.75" customHeight="1" x14ac:dyDescent="0.25">
      <c r="A642" s="105"/>
      <c r="B642" s="145"/>
      <c r="C642" s="77"/>
      <c r="D642" s="78"/>
    </row>
    <row r="643" spans="1:4" ht="15.75" customHeight="1" x14ac:dyDescent="0.25">
      <c r="A643" s="105"/>
      <c r="B643" s="145"/>
      <c r="C643" s="77"/>
      <c r="D643" s="78"/>
    </row>
    <row r="644" spans="1:4" ht="15.75" customHeight="1" x14ac:dyDescent="0.25">
      <c r="A644" s="105"/>
      <c r="B644" s="145"/>
      <c r="C644" s="77"/>
      <c r="D644" s="78"/>
    </row>
    <row r="645" spans="1:4" ht="15.75" customHeight="1" x14ac:dyDescent="0.25">
      <c r="A645" s="105"/>
      <c r="B645" s="145"/>
      <c r="C645" s="77"/>
      <c r="D645" s="78"/>
    </row>
    <row r="646" spans="1:4" ht="15.75" customHeight="1" x14ac:dyDescent="0.25">
      <c r="A646" s="105"/>
      <c r="B646" s="145"/>
      <c r="C646" s="77"/>
      <c r="D646" s="78"/>
    </row>
    <row r="647" spans="1:4" ht="15.75" customHeight="1" x14ac:dyDescent="0.25">
      <c r="A647" s="105"/>
      <c r="B647" s="145"/>
      <c r="C647" s="77"/>
      <c r="D647" s="78"/>
    </row>
    <row r="648" spans="1:4" ht="15.75" customHeight="1" x14ac:dyDescent="0.25">
      <c r="A648" s="105"/>
      <c r="B648" s="145"/>
      <c r="C648" s="77"/>
      <c r="D648" s="78"/>
    </row>
    <row r="649" spans="1:4" ht="15.75" customHeight="1" x14ac:dyDescent="0.25">
      <c r="A649" s="105"/>
      <c r="B649" s="145"/>
      <c r="C649" s="77"/>
      <c r="D649" s="78"/>
    </row>
    <row r="650" spans="1:4" ht="15.75" customHeight="1" x14ac:dyDescent="0.25">
      <c r="A650" s="105"/>
      <c r="B650" s="145"/>
      <c r="C650" s="77"/>
      <c r="D650" s="78"/>
    </row>
    <row r="651" spans="1:4" ht="15.75" customHeight="1" x14ac:dyDescent="0.25">
      <c r="A651" s="105"/>
      <c r="B651" s="145"/>
      <c r="C651" s="77"/>
      <c r="D651" s="78"/>
    </row>
    <row r="652" spans="1:4" ht="15.75" customHeight="1" x14ac:dyDescent="0.25">
      <c r="A652" s="105"/>
      <c r="B652" s="145"/>
      <c r="C652" s="77"/>
      <c r="D652" s="78"/>
    </row>
    <row r="653" spans="1:4" ht="15.75" customHeight="1" x14ac:dyDescent="0.25">
      <c r="A653" s="105"/>
      <c r="B653" s="145"/>
      <c r="C653" s="77"/>
      <c r="D653" s="78"/>
    </row>
    <row r="654" spans="1:4" ht="15.75" customHeight="1" x14ac:dyDescent="0.25">
      <c r="A654" s="105"/>
      <c r="B654" s="145"/>
      <c r="C654" s="77"/>
      <c r="D654" s="78"/>
    </row>
    <row r="655" spans="1:4" ht="15.75" customHeight="1" x14ac:dyDescent="0.25">
      <c r="A655" s="105"/>
      <c r="B655" s="145"/>
      <c r="C655" s="77"/>
      <c r="D655" s="78"/>
    </row>
    <row r="656" spans="1:4" ht="15.75" customHeight="1" x14ac:dyDescent="0.25">
      <c r="A656" s="105"/>
      <c r="B656" s="145"/>
      <c r="C656" s="77"/>
      <c r="D656" s="78"/>
    </row>
    <row r="657" spans="1:4" ht="15.75" customHeight="1" x14ac:dyDescent="0.25">
      <c r="A657" s="105"/>
      <c r="B657" s="145"/>
      <c r="C657" s="77"/>
      <c r="D657" s="78"/>
    </row>
    <row r="658" spans="1:4" ht="15.75" customHeight="1" x14ac:dyDescent="0.25">
      <c r="A658" s="105"/>
      <c r="B658" s="145"/>
      <c r="C658" s="77"/>
      <c r="D658" s="78"/>
    </row>
    <row r="659" spans="1:4" ht="15.75" customHeight="1" x14ac:dyDescent="0.25">
      <c r="A659" s="105"/>
      <c r="B659" s="145"/>
      <c r="C659" s="77"/>
      <c r="D659" s="78"/>
    </row>
    <row r="660" spans="1:4" ht="15.75" customHeight="1" x14ac:dyDescent="0.25">
      <c r="A660" s="105"/>
      <c r="B660" s="145"/>
      <c r="C660" s="77"/>
      <c r="D660" s="78"/>
    </row>
    <row r="661" spans="1:4" ht="15.75" customHeight="1" x14ac:dyDescent="0.25">
      <c r="A661" s="105"/>
      <c r="B661" s="145"/>
      <c r="C661" s="77"/>
      <c r="D661" s="78"/>
    </row>
    <row r="662" spans="1:4" ht="15.75" customHeight="1" x14ac:dyDescent="0.25">
      <c r="A662" s="105"/>
      <c r="B662" s="145"/>
      <c r="C662" s="77"/>
      <c r="D662" s="78"/>
    </row>
    <row r="663" spans="1:4" ht="15.75" customHeight="1" x14ac:dyDescent="0.25">
      <c r="A663" s="105"/>
      <c r="B663" s="145"/>
      <c r="C663" s="77"/>
      <c r="D663" s="78"/>
    </row>
    <row r="664" spans="1:4" ht="15.75" customHeight="1" x14ac:dyDescent="0.25">
      <c r="A664" s="105"/>
      <c r="B664" s="145"/>
      <c r="C664" s="77"/>
      <c r="D664" s="78"/>
    </row>
    <row r="665" spans="1:4" ht="15.75" customHeight="1" x14ac:dyDescent="0.25">
      <c r="A665" s="105"/>
      <c r="B665" s="145"/>
      <c r="C665" s="77"/>
      <c r="D665" s="78"/>
    </row>
    <row r="666" spans="1:4" ht="15.75" customHeight="1" x14ac:dyDescent="0.25">
      <c r="A666" s="105"/>
      <c r="B666" s="145"/>
      <c r="C666" s="77"/>
      <c r="D666" s="78"/>
    </row>
    <row r="667" spans="1:4" ht="15.75" customHeight="1" x14ac:dyDescent="0.25">
      <c r="A667" s="105"/>
      <c r="B667" s="145"/>
      <c r="C667" s="77"/>
      <c r="D667" s="78"/>
    </row>
    <row r="668" spans="1:4" ht="15.75" customHeight="1" x14ac:dyDescent="0.25">
      <c r="A668" s="105"/>
      <c r="B668" s="145"/>
      <c r="C668" s="77"/>
      <c r="D668" s="78"/>
    </row>
    <row r="669" spans="1:4" ht="15.75" customHeight="1" x14ac:dyDescent="0.25">
      <c r="A669" s="105"/>
      <c r="B669" s="145"/>
      <c r="C669" s="77"/>
      <c r="D669" s="78"/>
    </row>
    <row r="670" spans="1:4" ht="15.75" customHeight="1" x14ac:dyDescent="0.25">
      <c r="A670" s="105"/>
      <c r="B670" s="145"/>
      <c r="C670" s="77"/>
      <c r="D670" s="78"/>
    </row>
    <row r="671" spans="1:4" ht="15.75" customHeight="1" x14ac:dyDescent="0.25">
      <c r="A671" s="105"/>
      <c r="B671" s="145"/>
      <c r="C671" s="77"/>
      <c r="D671" s="78"/>
    </row>
    <row r="672" spans="1:4" ht="15.75" customHeight="1" x14ac:dyDescent="0.25">
      <c r="A672" s="105"/>
      <c r="B672" s="145"/>
      <c r="C672" s="77"/>
      <c r="D672" s="78"/>
    </row>
    <row r="673" spans="1:4" ht="15.75" customHeight="1" x14ac:dyDescent="0.25">
      <c r="A673" s="105"/>
      <c r="B673" s="145"/>
      <c r="C673" s="77"/>
      <c r="D673" s="78"/>
    </row>
    <row r="674" spans="1:4" ht="15.75" customHeight="1" x14ac:dyDescent="0.25">
      <c r="A674" s="105"/>
      <c r="B674" s="145"/>
      <c r="C674" s="77"/>
      <c r="D674" s="78"/>
    </row>
    <row r="675" spans="1:4" ht="15.75" customHeight="1" x14ac:dyDescent="0.25">
      <c r="A675" s="105"/>
      <c r="B675" s="145"/>
      <c r="C675" s="77"/>
      <c r="D675" s="78"/>
    </row>
    <row r="676" spans="1:4" ht="15.75" customHeight="1" x14ac:dyDescent="0.25">
      <c r="A676" s="105"/>
      <c r="B676" s="145"/>
      <c r="C676" s="77"/>
      <c r="D676" s="78"/>
    </row>
    <row r="677" spans="1:4" ht="15.75" customHeight="1" x14ac:dyDescent="0.25">
      <c r="A677" s="105"/>
      <c r="B677" s="145"/>
      <c r="C677" s="77"/>
      <c r="D677" s="78"/>
    </row>
    <row r="678" spans="1:4" ht="15.75" customHeight="1" x14ac:dyDescent="0.25">
      <c r="A678" s="105"/>
      <c r="B678" s="145"/>
      <c r="C678" s="77"/>
      <c r="D678" s="78"/>
    </row>
    <row r="679" spans="1:4" ht="15.75" customHeight="1" x14ac:dyDescent="0.25">
      <c r="A679" s="105"/>
      <c r="B679" s="145"/>
      <c r="C679" s="77"/>
      <c r="D679" s="78"/>
    </row>
    <row r="680" spans="1:4" ht="15.75" customHeight="1" x14ac:dyDescent="0.25">
      <c r="A680" s="105"/>
      <c r="B680" s="145"/>
      <c r="C680" s="77"/>
      <c r="D680" s="78"/>
    </row>
    <row r="681" spans="1:4" ht="15.75" customHeight="1" x14ac:dyDescent="0.25">
      <c r="A681" s="105"/>
      <c r="B681" s="145"/>
      <c r="C681" s="77"/>
      <c r="D681" s="78"/>
    </row>
    <row r="682" spans="1:4" ht="15.75" customHeight="1" x14ac:dyDescent="0.25">
      <c r="A682" s="105"/>
      <c r="B682" s="145"/>
      <c r="C682" s="77"/>
      <c r="D682" s="78"/>
    </row>
    <row r="683" spans="1:4" ht="15.75" customHeight="1" x14ac:dyDescent="0.25">
      <c r="A683" s="105"/>
      <c r="B683" s="145"/>
      <c r="C683" s="77"/>
      <c r="D683" s="78"/>
    </row>
    <row r="684" spans="1:4" ht="15.75" customHeight="1" x14ac:dyDescent="0.25">
      <c r="A684" s="105"/>
      <c r="B684" s="145"/>
      <c r="C684" s="77"/>
      <c r="D684" s="78"/>
    </row>
    <row r="685" spans="1:4" ht="15.75" customHeight="1" x14ac:dyDescent="0.25">
      <c r="A685" s="105"/>
      <c r="B685" s="145"/>
      <c r="C685" s="77"/>
      <c r="D685" s="78"/>
    </row>
    <row r="686" spans="1:4" ht="15.75" customHeight="1" x14ac:dyDescent="0.25">
      <c r="A686" s="105"/>
      <c r="B686" s="145"/>
      <c r="C686" s="77"/>
      <c r="D686" s="78"/>
    </row>
    <row r="687" spans="1:4" ht="15.75" customHeight="1" x14ac:dyDescent="0.25">
      <c r="A687" s="105"/>
      <c r="B687" s="145"/>
      <c r="C687" s="77"/>
      <c r="D687" s="78"/>
    </row>
    <row r="688" spans="1:4" ht="15.75" customHeight="1" x14ac:dyDescent="0.25">
      <c r="A688" s="105"/>
      <c r="B688" s="145"/>
      <c r="C688" s="77"/>
      <c r="D688" s="78"/>
    </row>
    <row r="689" spans="1:4" ht="15.75" customHeight="1" x14ac:dyDescent="0.25">
      <c r="A689" s="105"/>
      <c r="B689" s="145"/>
      <c r="C689" s="77"/>
      <c r="D689" s="78"/>
    </row>
    <row r="690" spans="1:4" ht="15.75" customHeight="1" x14ac:dyDescent="0.25">
      <c r="A690" s="105"/>
      <c r="B690" s="145"/>
      <c r="C690" s="77"/>
      <c r="D690" s="78"/>
    </row>
    <row r="691" spans="1:4" ht="15.75" customHeight="1" x14ac:dyDescent="0.25">
      <c r="A691" s="105"/>
      <c r="B691" s="145"/>
      <c r="C691" s="77"/>
      <c r="D691" s="78"/>
    </row>
    <row r="692" spans="1:4" ht="15.75" customHeight="1" x14ac:dyDescent="0.25">
      <c r="A692" s="105"/>
      <c r="B692" s="145"/>
      <c r="C692" s="77"/>
      <c r="D692" s="78"/>
    </row>
    <row r="693" spans="1:4" ht="15.75" customHeight="1" x14ac:dyDescent="0.25">
      <c r="A693" s="105"/>
      <c r="B693" s="145"/>
      <c r="C693" s="77"/>
      <c r="D693" s="78"/>
    </row>
    <row r="694" spans="1:4" ht="15.75" customHeight="1" x14ac:dyDescent="0.25">
      <c r="A694" s="105"/>
      <c r="B694" s="145"/>
      <c r="C694" s="77"/>
      <c r="D694" s="78"/>
    </row>
    <row r="695" spans="1:4" ht="15.75" customHeight="1" x14ac:dyDescent="0.25">
      <c r="A695" s="105"/>
      <c r="B695" s="145"/>
      <c r="C695" s="77"/>
      <c r="D695" s="78"/>
    </row>
    <row r="696" spans="1:4" ht="15.75" customHeight="1" x14ac:dyDescent="0.25">
      <c r="A696" s="105"/>
      <c r="B696" s="145"/>
      <c r="C696" s="77"/>
      <c r="D696" s="78"/>
    </row>
    <row r="697" spans="1:4" ht="15.75" customHeight="1" x14ac:dyDescent="0.25">
      <c r="A697" s="105"/>
      <c r="B697" s="145"/>
      <c r="C697" s="77"/>
      <c r="D697" s="78"/>
    </row>
    <row r="698" spans="1:4" ht="15.75" customHeight="1" x14ac:dyDescent="0.25">
      <c r="A698" s="105"/>
      <c r="B698" s="145"/>
      <c r="C698" s="77"/>
      <c r="D698" s="78"/>
    </row>
    <row r="699" spans="1:4" ht="15.75" customHeight="1" x14ac:dyDescent="0.25">
      <c r="A699" s="105"/>
      <c r="B699" s="145"/>
      <c r="C699" s="77"/>
      <c r="D699" s="78"/>
    </row>
    <row r="700" spans="1:4" ht="15.75" customHeight="1" x14ac:dyDescent="0.25">
      <c r="A700" s="105"/>
      <c r="B700" s="145"/>
      <c r="C700" s="77"/>
      <c r="D700" s="78"/>
    </row>
    <row r="701" spans="1:4" ht="15.75" customHeight="1" x14ac:dyDescent="0.25">
      <c r="A701" s="105"/>
      <c r="B701" s="145"/>
      <c r="C701" s="77"/>
      <c r="D701" s="78"/>
    </row>
    <row r="702" spans="1:4" ht="15.75" customHeight="1" x14ac:dyDescent="0.25">
      <c r="A702" s="105"/>
      <c r="B702" s="145"/>
      <c r="C702" s="77"/>
      <c r="D702" s="78"/>
    </row>
    <row r="703" spans="1:4" ht="15.75" customHeight="1" x14ac:dyDescent="0.25">
      <c r="A703" s="105"/>
      <c r="B703" s="145"/>
      <c r="C703" s="77"/>
      <c r="D703" s="78"/>
    </row>
    <row r="704" spans="1:4" ht="15.75" customHeight="1" x14ac:dyDescent="0.25">
      <c r="A704" s="105"/>
      <c r="B704" s="145"/>
      <c r="C704" s="77"/>
      <c r="D704" s="78"/>
    </row>
    <row r="705" spans="1:4" ht="15.75" customHeight="1" x14ac:dyDescent="0.25">
      <c r="A705" s="105"/>
      <c r="B705" s="145"/>
      <c r="C705" s="77"/>
      <c r="D705" s="78"/>
    </row>
    <row r="706" spans="1:4" ht="15.75" customHeight="1" x14ac:dyDescent="0.25">
      <c r="A706" s="105"/>
      <c r="B706" s="145"/>
      <c r="C706" s="77"/>
      <c r="D706" s="78"/>
    </row>
    <row r="707" spans="1:4" ht="15.75" customHeight="1" x14ac:dyDescent="0.25">
      <c r="A707" s="105"/>
      <c r="B707" s="145"/>
      <c r="C707" s="77"/>
      <c r="D707" s="78"/>
    </row>
    <row r="708" spans="1:4" ht="15.75" customHeight="1" x14ac:dyDescent="0.25">
      <c r="A708" s="105"/>
      <c r="B708" s="145"/>
      <c r="C708" s="77"/>
      <c r="D708" s="78"/>
    </row>
    <row r="709" spans="1:4" ht="15.75" customHeight="1" x14ac:dyDescent="0.25">
      <c r="A709" s="105"/>
      <c r="B709" s="145"/>
      <c r="C709" s="77"/>
      <c r="D709" s="78"/>
    </row>
    <row r="710" spans="1:4" ht="15.75" customHeight="1" x14ac:dyDescent="0.25">
      <c r="A710" s="105"/>
      <c r="B710" s="145"/>
      <c r="C710" s="77"/>
      <c r="D710" s="78"/>
    </row>
    <row r="711" spans="1:4" ht="15.75" customHeight="1" x14ac:dyDescent="0.25">
      <c r="A711" s="105"/>
      <c r="B711" s="145"/>
      <c r="C711" s="77"/>
      <c r="D711" s="78"/>
    </row>
    <row r="712" spans="1:4" ht="15.75" customHeight="1" x14ac:dyDescent="0.25">
      <c r="A712" s="105"/>
      <c r="B712" s="145"/>
      <c r="C712" s="77"/>
      <c r="D712" s="78"/>
    </row>
    <row r="713" spans="1:4" ht="15.75" customHeight="1" x14ac:dyDescent="0.25">
      <c r="A713" s="105"/>
      <c r="B713" s="145"/>
      <c r="C713" s="77"/>
      <c r="D713" s="78"/>
    </row>
    <row r="714" spans="1:4" ht="15.75" customHeight="1" x14ac:dyDescent="0.25">
      <c r="A714" s="105"/>
      <c r="B714" s="145"/>
      <c r="C714" s="77"/>
      <c r="D714" s="78"/>
    </row>
    <row r="715" spans="1:4" ht="15.75" customHeight="1" x14ac:dyDescent="0.25">
      <c r="A715" s="105"/>
      <c r="B715" s="145"/>
      <c r="C715" s="77"/>
      <c r="D715" s="78"/>
    </row>
    <row r="716" spans="1:4" ht="15.75" customHeight="1" x14ac:dyDescent="0.25">
      <c r="A716" s="105"/>
      <c r="B716" s="145"/>
      <c r="C716" s="77"/>
      <c r="D716" s="78"/>
    </row>
    <row r="717" spans="1:4" ht="15.75" customHeight="1" x14ac:dyDescent="0.25">
      <c r="A717" s="105"/>
      <c r="B717" s="145"/>
      <c r="C717" s="77"/>
      <c r="D717" s="78"/>
    </row>
    <row r="718" spans="1:4" ht="15.75" customHeight="1" x14ac:dyDescent="0.25">
      <c r="A718" s="105"/>
      <c r="B718" s="145"/>
      <c r="C718" s="77"/>
      <c r="D718" s="78"/>
    </row>
    <row r="719" spans="1:4" ht="15.75" customHeight="1" x14ac:dyDescent="0.25">
      <c r="A719" s="105"/>
      <c r="B719" s="145"/>
      <c r="C719" s="77"/>
      <c r="D719" s="78"/>
    </row>
    <row r="720" spans="1:4" ht="15.75" customHeight="1" x14ac:dyDescent="0.25">
      <c r="A720" s="105"/>
      <c r="B720" s="145"/>
      <c r="C720" s="77"/>
      <c r="D720" s="78"/>
    </row>
    <row r="721" spans="1:4" ht="15.75" customHeight="1" x14ac:dyDescent="0.25">
      <c r="A721" s="105"/>
      <c r="B721" s="145"/>
      <c r="C721" s="77"/>
      <c r="D721" s="78"/>
    </row>
    <row r="722" spans="1:4" ht="15.75" customHeight="1" x14ac:dyDescent="0.25">
      <c r="A722" s="105"/>
      <c r="B722" s="145"/>
      <c r="C722" s="77"/>
      <c r="D722" s="78"/>
    </row>
    <row r="723" spans="1:4" ht="15.75" customHeight="1" x14ac:dyDescent="0.25">
      <c r="A723" s="105"/>
      <c r="B723" s="145"/>
      <c r="C723" s="77"/>
      <c r="D723" s="78"/>
    </row>
    <row r="724" spans="1:4" ht="15.75" customHeight="1" x14ac:dyDescent="0.25">
      <c r="A724" s="105"/>
      <c r="B724" s="145"/>
      <c r="C724" s="77"/>
      <c r="D724" s="78"/>
    </row>
    <row r="725" spans="1:4" ht="15.75" customHeight="1" x14ac:dyDescent="0.25">
      <c r="A725" s="105"/>
      <c r="B725" s="145"/>
      <c r="C725" s="77"/>
      <c r="D725" s="78"/>
    </row>
    <row r="726" spans="1:4" ht="15.75" customHeight="1" x14ac:dyDescent="0.25">
      <c r="A726" s="105"/>
      <c r="B726" s="145"/>
      <c r="C726" s="77"/>
      <c r="D726" s="78"/>
    </row>
    <row r="727" spans="1:4" ht="15.75" customHeight="1" x14ac:dyDescent="0.25">
      <c r="A727" s="105"/>
      <c r="B727" s="145"/>
      <c r="C727" s="77"/>
      <c r="D727" s="78"/>
    </row>
    <row r="728" spans="1:4" ht="15.75" customHeight="1" x14ac:dyDescent="0.25">
      <c r="A728" s="105"/>
      <c r="B728" s="145"/>
      <c r="C728" s="77"/>
      <c r="D728" s="78"/>
    </row>
    <row r="729" spans="1:4" ht="15.75" customHeight="1" x14ac:dyDescent="0.25">
      <c r="A729" s="105"/>
      <c r="B729" s="145"/>
      <c r="C729" s="77"/>
      <c r="D729" s="78"/>
    </row>
    <row r="730" spans="1:4" ht="15.75" customHeight="1" x14ac:dyDescent="0.25">
      <c r="A730" s="105"/>
      <c r="B730" s="145"/>
      <c r="C730" s="77"/>
      <c r="D730" s="78"/>
    </row>
    <row r="731" spans="1:4" ht="15.75" customHeight="1" x14ac:dyDescent="0.25">
      <c r="A731" s="105"/>
      <c r="B731" s="145"/>
      <c r="C731" s="77"/>
      <c r="D731" s="78"/>
    </row>
    <row r="732" spans="1:4" ht="15.75" customHeight="1" x14ac:dyDescent="0.25">
      <c r="A732" s="105"/>
      <c r="B732" s="145"/>
      <c r="C732" s="77"/>
      <c r="D732" s="78"/>
    </row>
    <row r="733" spans="1:4" ht="15.75" customHeight="1" x14ac:dyDescent="0.25">
      <c r="A733" s="105"/>
      <c r="B733" s="145"/>
      <c r="C733" s="77"/>
      <c r="D733" s="78"/>
    </row>
    <row r="734" spans="1:4" ht="15.75" customHeight="1" x14ac:dyDescent="0.25">
      <c r="A734" s="105"/>
      <c r="B734" s="145"/>
      <c r="C734" s="77"/>
      <c r="D734" s="78"/>
    </row>
    <row r="735" spans="1:4" ht="15.75" customHeight="1" x14ac:dyDescent="0.25">
      <c r="A735" s="105"/>
      <c r="B735" s="145"/>
      <c r="C735" s="77"/>
      <c r="D735" s="78"/>
    </row>
    <row r="736" spans="1:4" ht="15.75" customHeight="1" x14ac:dyDescent="0.25">
      <c r="A736" s="105"/>
      <c r="B736" s="145"/>
      <c r="C736" s="77"/>
      <c r="D736" s="78"/>
    </row>
    <row r="737" spans="1:4" ht="15.75" customHeight="1" x14ac:dyDescent="0.25">
      <c r="A737" s="105"/>
      <c r="B737" s="145"/>
      <c r="C737" s="77"/>
      <c r="D737" s="78"/>
    </row>
    <row r="738" spans="1:4" ht="15.75" customHeight="1" x14ac:dyDescent="0.25">
      <c r="A738" s="105"/>
      <c r="B738" s="145"/>
      <c r="C738" s="77"/>
      <c r="D738" s="78"/>
    </row>
    <row r="739" spans="1:4" ht="15.75" customHeight="1" x14ac:dyDescent="0.25">
      <c r="A739" s="105"/>
      <c r="B739" s="145"/>
      <c r="C739" s="77"/>
      <c r="D739" s="78"/>
    </row>
    <row r="740" spans="1:4" ht="15.75" customHeight="1" x14ac:dyDescent="0.25">
      <c r="A740" s="105"/>
      <c r="B740" s="145"/>
      <c r="C740" s="77"/>
      <c r="D740" s="78"/>
    </row>
    <row r="741" spans="1:4" ht="15.75" customHeight="1" x14ac:dyDescent="0.25">
      <c r="A741" s="105"/>
      <c r="B741" s="145"/>
      <c r="C741" s="77"/>
      <c r="D741" s="78"/>
    </row>
    <row r="742" spans="1:4" ht="15.75" customHeight="1" x14ac:dyDescent="0.25">
      <c r="A742" s="105"/>
      <c r="B742" s="145"/>
      <c r="C742" s="77"/>
      <c r="D742" s="78"/>
    </row>
    <row r="743" spans="1:4" ht="15.75" customHeight="1" x14ac:dyDescent="0.25">
      <c r="A743" s="105"/>
      <c r="B743" s="145"/>
      <c r="C743" s="77"/>
      <c r="D743" s="78"/>
    </row>
    <row r="744" spans="1:4" ht="15.75" customHeight="1" x14ac:dyDescent="0.25">
      <c r="A744" s="105"/>
      <c r="B744" s="145"/>
      <c r="C744" s="77"/>
      <c r="D744" s="78"/>
    </row>
    <row r="745" spans="1:4" ht="15.75" customHeight="1" x14ac:dyDescent="0.25">
      <c r="A745" s="105"/>
      <c r="B745" s="145"/>
      <c r="C745" s="77"/>
      <c r="D745" s="78"/>
    </row>
    <row r="746" spans="1:4" ht="15.75" customHeight="1" x14ac:dyDescent="0.25">
      <c r="A746" s="105"/>
      <c r="B746" s="145"/>
      <c r="C746" s="77"/>
      <c r="D746" s="78"/>
    </row>
    <row r="747" spans="1:4" ht="15.75" customHeight="1" x14ac:dyDescent="0.25">
      <c r="A747" s="105"/>
      <c r="B747" s="145"/>
      <c r="C747" s="77"/>
      <c r="D747" s="78"/>
    </row>
    <row r="748" spans="1:4" ht="15.75" customHeight="1" x14ac:dyDescent="0.25">
      <c r="A748" s="105"/>
      <c r="B748" s="145"/>
      <c r="C748" s="77"/>
      <c r="D748" s="78"/>
    </row>
    <row r="749" spans="1:4" ht="15.75" customHeight="1" x14ac:dyDescent="0.25">
      <c r="A749" s="105"/>
      <c r="B749" s="145"/>
      <c r="C749" s="77"/>
      <c r="D749" s="78"/>
    </row>
    <row r="750" spans="1:4" ht="15.75" customHeight="1" x14ac:dyDescent="0.25">
      <c r="A750" s="105"/>
      <c r="B750" s="145"/>
      <c r="C750" s="77"/>
      <c r="D750" s="78"/>
    </row>
    <row r="751" spans="1:4" ht="15.75" customHeight="1" x14ac:dyDescent="0.25">
      <c r="A751" s="105"/>
      <c r="B751" s="145"/>
      <c r="C751" s="77"/>
      <c r="D751" s="78"/>
    </row>
    <row r="752" spans="1:4" ht="15.75" customHeight="1" x14ac:dyDescent="0.25">
      <c r="A752" s="105"/>
      <c r="B752" s="145"/>
      <c r="C752" s="77"/>
      <c r="D752" s="78"/>
    </row>
    <row r="753" spans="1:4" ht="15.75" customHeight="1" x14ac:dyDescent="0.25">
      <c r="A753" s="105"/>
      <c r="B753" s="145"/>
      <c r="C753" s="77"/>
      <c r="D753" s="78"/>
    </row>
    <row r="754" spans="1:4" ht="15.75" customHeight="1" x14ac:dyDescent="0.25">
      <c r="A754" s="105"/>
      <c r="B754" s="145"/>
      <c r="C754" s="77"/>
      <c r="D754" s="78"/>
    </row>
    <row r="755" spans="1:4" ht="15.75" customHeight="1" x14ac:dyDescent="0.25">
      <c r="A755" s="105"/>
      <c r="B755" s="145"/>
      <c r="C755" s="77"/>
      <c r="D755" s="78"/>
    </row>
    <row r="756" spans="1:4" ht="15.75" customHeight="1" x14ac:dyDescent="0.25">
      <c r="A756" s="105"/>
      <c r="B756" s="145"/>
      <c r="C756" s="77"/>
      <c r="D756" s="78"/>
    </row>
    <row r="757" spans="1:4" ht="15.75" customHeight="1" x14ac:dyDescent="0.25">
      <c r="A757" s="105"/>
      <c r="B757" s="145"/>
      <c r="C757" s="77"/>
      <c r="D757" s="78"/>
    </row>
    <row r="758" spans="1:4" ht="15.75" customHeight="1" x14ac:dyDescent="0.25">
      <c r="A758" s="105"/>
      <c r="B758" s="145"/>
      <c r="C758" s="77"/>
      <c r="D758" s="78"/>
    </row>
    <row r="759" spans="1:4" ht="15.75" customHeight="1" x14ac:dyDescent="0.25">
      <c r="A759" s="105"/>
      <c r="B759" s="145"/>
      <c r="C759" s="77"/>
      <c r="D759" s="78"/>
    </row>
    <row r="760" spans="1:4" ht="15.75" customHeight="1" x14ac:dyDescent="0.25">
      <c r="A760" s="105"/>
      <c r="B760" s="145"/>
      <c r="C760" s="77"/>
      <c r="D760" s="78"/>
    </row>
    <row r="761" spans="1:4" ht="15.75" customHeight="1" x14ac:dyDescent="0.25">
      <c r="A761" s="105"/>
      <c r="B761" s="145"/>
      <c r="C761" s="77"/>
      <c r="D761" s="78"/>
    </row>
    <row r="762" spans="1:4" ht="15.75" customHeight="1" x14ac:dyDescent="0.25">
      <c r="A762" s="105"/>
      <c r="B762" s="145"/>
      <c r="C762" s="77"/>
      <c r="D762" s="78"/>
    </row>
    <row r="763" spans="1:4" ht="15.75" customHeight="1" x14ac:dyDescent="0.25">
      <c r="A763" s="105"/>
      <c r="B763" s="145"/>
      <c r="C763" s="77"/>
      <c r="D763" s="78"/>
    </row>
    <row r="764" spans="1:4" ht="15.75" customHeight="1" x14ac:dyDescent="0.25">
      <c r="A764" s="105"/>
      <c r="B764" s="145"/>
      <c r="C764" s="77"/>
      <c r="D764" s="78"/>
    </row>
    <row r="765" spans="1:4" ht="15.75" customHeight="1" x14ac:dyDescent="0.25">
      <c r="A765" s="105"/>
      <c r="B765" s="145"/>
      <c r="C765" s="77"/>
      <c r="D765" s="78"/>
    </row>
    <row r="766" spans="1:4" ht="15.75" customHeight="1" x14ac:dyDescent="0.25">
      <c r="A766" s="105"/>
      <c r="B766" s="145"/>
      <c r="C766" s="77"/>
      <c r="D766" s="78"/>
    </row>
    <row r="767" spans="1:4" ht="15.75" customHeight="1" x14ac:dyDescent="0.25">
      <c r="A767" s="105"/>
      <c r="B767" s="145"/>
      <c r="C767" s="77"/>
      <c r="D767" s="78"/>
    </row>
    <row r="768" spans="1:4" ht="15.75" customHeight="1" x14ac:dyDescent="0.25">
      <c r="A768" s="105"/>
      <c r="B768" s="145"/>
      <c r="C768" s="77"/>
      <c r="D768" s="78"/>
    </row>
    <row r="769" spans="1:4" ht="15.75" customHeight="1" x14ac:dyDescent="0.25">
      <c r="A769" s="105"/>
      <c r="B769" s="145"/>
      <c r="C769" s="77"/>
      <c r="D769" s="78"/>
    </row>
    <row r="770" spans="1:4" ht="15.75" customHeight="1" x14ac:dyDescent="0.25">
      <c r="A770" s="105"/>
      <c r="B770" s="145"/>
      <c r="C770" s="77"/>
      <c r="D770" s="78"/>
    </row>
    <row r="771" spans="1:4" ht="15.75" customHeight="1" x14ac:dyDescent="0.25">
      <c r="A771" s="105"/>
      <c r="B771" s="145"/>
      <c r="C771" s="77"/>
      <c r="D771" s="78"/>
    </row>
    <row r="772" spans="1:4" ht="15.75" customHeight="1" x14ac:dyDescent="0.25">
      <c r="A772" s="105"/>
      <c r="B772" s="145"/>
      <c r="C772" s="77"/>
      <c r="D772" s="78"/>
    </row>
    <row r="773" spans="1:4" ht="15.75" customHeight="1" x14ac:dyDescent="0.25">
      <c r="A773" s="105"/>
      <c r="B773" s="145"/>
      <c r="C773" s="77"/>
      <c r="D773" s="78"/>
    </row>
    <row r="774" spans="1:4" ht="15.75" customHeight="1" x14ac:dyDescent="0.25">
      <c r="A774" s="105"/>
      <c r="B774" s="145"/>
      <c r="C774" s="77"/>
      <c r="D774" s="78"/>
    </row>
    <row r="775" spans="1:4" ht="15.75" customHeight="1" x14ac:dyDescent="0.25">
      <c r="A775" s="105"/>
      <c r="B775" s="145"/>
      <c r="C775" s="77"/>
      <c r="D775" s="78"/>
    </row>
    <row r="776" spans="1:4" ht="15.75" customHeight="1" x14ac:dyDescent="0.25">
      <c r="A776" s="105"/>
      <c r="B776" s="145"/>
      <c r="C776" s="77"/>
      <c r="D776" s="78"/>
    </row>
    <row r="777" spans="1:4" ht="15.75" customHeight="1" x14ac:dyDescent="0.25">
      <c r="A777" s="105"/>
      <c r="B777" s="145"/>
      <c r="C777" s="77"/>
      <c r="D777" s="78"/>
    </row>
    <row r="778" spans="1:4" ht="15.75" customHeight="1" x14ac:dyDescent="0.25">
      <c r="A778" s="105"/>
      <c r="B778" s="145"/>
      <c r="C778" s="77"/>
      <c r="D778" s="78"/>
    </row>
    <row r="779" spans="1:4" ht="15.75" customHeight="1" x14ac:dyDescent="0.25">
      <c r="A779" s="105"/>
      <c r="B779" s="145"/>
      <c r="C779" s="77"/>
      <c r="D779" s="78"/>
    </row>
    <row r="780" spans="1:4" ht="15.75" customHeight="1" x14ac:dyDescent="0.25">
      <c r="A780" s="105"/>
      <c r="B780" s="145"/>
      <c r="C780" s="77"/>
      <c r="D780" s="78"/>
    </row>
    <row r="781" spans="1:4" ht="15.75" customHeight="1" x14ac:dyDescent="0.25">
      <c r="A781" s="105"/>
      <c r="B781" s="145"/>
      <c r="C781" s="77"/>
      <c r="D781" s="78"/>
    </row>
    <row r="782" spans="1:4" ht="15.75" customHeight="1" x14ac:dyDescent="0.25">
      <c r="A782" s="105"/>
      <c r="B782" s="145"/>
      <c r="C782" s="77"/>
      <c r="D782" s="78"/>
    </row>
    <row r="783" spans="1:4" ht="15.75" customHeight="1" x14ac:dyDescent="0.25">
      <c r="A783" s="105"/>
      <c r="B783" s="145"/>
      <c r="C783" s="77"/>
      <c r="D783" s="78"/>
    </row>
    <row r="784" spans="1:4" ht="15.75" customHeight="1" x14ac:dyDescent="0.25">
      <c r="A784" s="105"/>
      <c r="B784" s="145"/>
      <c r="C784" s="77"/>
      <c r="D784" s="78"/>
    </row>
    <row r="785" spans="1:4" ht="15.75" customHeight="1" x14ac:dyDescent="0.25">
      <c r="A785" s="105"/>
      <c r="B785" s="145"/>
      <c r="C785" s="77"/>
      <c r="D785" s="78"/>
    </row>
    <row r="786" spans="1:4" ht="15.75" customHeight="1" x14ac:dyDescent="0.25">
      <c r="A786" s="105"/>
      <c r="B786" s="145"/>
      <c r="C786" s="77"/>
      <c r="D786" s="78"/>
    </row>
    <row r="787" spans="1:4" ht="15.75" customHeight="1" x14ac:dyDescent="0.25">
      <c r="A787" s="105"/>
      <c r="B787" s="145"/>
      <c r="C787" s="77"/>
      <c r="D787" s="78"/>
    </row>
    <row r="788" spans="1:4" ht="15.75" customHeight="1" x14ac:dyDescent="0.25">
      <c r="A788" s="105"/>
      <c r="B788" s="145"/>
      <c r="C788" s="77"/>
      <c r="D788" s="78"/>
    </row>
    <row r="789" spans="1:4" ht="15.75" customHeight="1" x14ac:dyDescent="0.25">
      <c r="A789" s="105"/>
      <c r="B789" s="145"/>
      <c r="C789" s="77"/>
      <c r="D789" s="78"/>
    </row>
    <row r="790" spans="1:4" ht="15.75" customHeight="1" x14ac:dyDescent="0.25">
      <c r="A790" s="105"/>
      <c r="B790" s="145"/>
      <c r="C790" s="77"/>
      <c r="D790" s="78"/>
    </row>
    <row r="791" spans="1:4" ht="15.75" customHeight="1" x14ac:dyDescent="0.25">
      <c r="A791" s="105"/>
      <c r="B791" s="145"/>
      <c r="C791" s="77"/>
      <c r="D791" s="78"/>
    </row>
    <row r="792" spans="1:4" ht="15.75" customHeight="1" x14ac:dyDescent="0.25">
      <c r="A792" s="105"/>
      <c r="B792" s="145"/>
      <c r="C792" s="77"/>
      <c r="D792" s="78"/>
    </row>
    <row r="793" spans="1:4" ht="15.75" customHeight="1" x14ac:dyDescent="0.25">
      <c r="A793" s="105"/>
      <c r="B793" s="145"/>
      <c r="C793" s="77"/>
      <c r="D793" s="78"/>
    </row>
    <row r="794" spans="1:4" ht="15.75" customHeight="1" x14ac:dyDescent="0.25">
      <c r="A794" s="105"/>
      <c r="B794" s="145"/>
      <c r="C794" s="77"/>
      <c r="D794" s="78"/>
    </row>
    <row r="795" spans="1:4" ht="15.75" customHeight="1" x14ac:dyDescent="0.25">
      <c r="A795" s="105"/>
      <c r="B795" s="145"/>
      <c r="C795" s="77"/>
      <c r="D795" s="78"/>
    </row>
    <row r="796" spans="1:4" ht="15.75" customHeight="1" x14ac:dyDescent="0.25">
      <c r="A796" s="105"/>
      <c r="B796" s="145"/>
      <c r="C796" s="77"/>
      <c r="D796" s="78"/>
    </row>
    <row r="797" spans="1:4" ht="15.75" customHeight="1" x14ac:dyDescent="0.25">
      <c r="A797" s="105"/>
      <c r="B797" s="145"/>
      <c r="C797" s="77"/>
      <c r="D797" s="78"/>
    </row>
    <row r="798" spans="1:4" ht="15.75" customHeight="1" x14ac:dyDescent="0.25">
      <c r="A798" s="105"/>
      <c r="B798" s="145"/>
      <c r="C798" s="77"/>
      <c r="D798" s="78"/>
    </row>
    <row r="799" spans="1:4" ht="15.75" customHeight="1" x14ac:dyDescent="0.25">
      <c r="A799" s="105"/>
      <c r="B799" s="145"/>
      <c r="C799" s="77"/>
      <c r="D799" s="78"/>
    </row>
    <row r="800" spans="1:4" ht="15.75" customHeight="1" x14ac:dyDescent="0.25">
      <c r="A800" s="105"/>
      <c r="B800" s="145"/>
      <c r="C800" s="77"/>
      <c r="D800" s="78"/>
    </row>
    <row r="801" spans="1:4" ht="15.75" customHeight="1" x14ac:dyDescent="0.25">
      <c r="A801" s="105"/>
      <c r="B801" s="145"/>
      <c r="C801" s="77"/>
      <c r="D801" s="78"/>
    </row>
    <row r="802" spans="1:4" ht="15.75" customHeight="1" x14ac:dyDescent="0.25">
      <c r="A802" s="105"/>
      <c r="B802" s="145"/>
      <c r="C802" s="77"/>
      <c r="D802" s="78"/>
    </row>
    <row r="803" spans="1:4" ht="15.75" customHeight="1" x14ac:dyDescent="0.25">
      <c r="A803" s="105"/>
      <c r="B803" s="145"/>
      <c r="C803" s="77"/>
      <c r="D803" s="78"/>
    </row>
    <row r="804" spans="1:4" ht="15.75" customHeight="1" x14ac:dyDescent="0.25">
      <c r="A804" s="105"/>
      <c r="B804" s="145"/>
      <c r="C804" s="77"/>
      <c r="D804" s="78"/>
    </row>
    <row r="805" spans="1:4" ht="15.75" customHeight="1" x14ac:dyDescent="0.25">
      <c r="A805" s="105"/>
      <c r="B805" s="145"/>
      <c r="C805" s="77"/>
      <c r="D805" s="78"/>
    </row>
    <row r="806" spans="1:4" ht="15.75" customHeight="1" x14ac:dyDescent="0.25">
      <c r="A806" s="105"/>
      <c r="B806" s="145"/>
      <c r="C806" s="77"/>
      <c r="D806" s="78"/>
    </row>
    <row r="807" spans="1:4" ht="15.75" customHeight="1" x14ac:dyDescent="0.25">
      <c r="A807" s="105"/>
      <c r="B807" s="145"/>
      <c r="C807" s="77"/>
      <c r="D807" s="78"/>
    </row>
    <row r="808" spans="1:4" ht="15.75" customHeight="1" x14ac:dyDescent="0.25">
      <c r="A808" s="105"/>
      <c r="B808" s="145"/>
      <c r="C808" s="77"/>
      <c r="D808" s="78"/>
    </row>
    <row r="809" spans="1:4" ht="15.75" customHeight="1" x14ac:dyDescent="0.25">
      <c r="A809" s="105"/>
      <c r="B809" s="145"/>
      <c r="C809" s="77"/>
      <c r="D809" s="78"/>
    </row>
    <row r="810" spans="1:4" ht="15.75" customHeight="1" x14ac:dyDescent="0.25">
      <c r="A810" s="105"/>
      <c r="B810" s="145"/>
      <c r="C810" s="77"/>
      <c r="D810" s="78"/>
    </row>
    <row r="811" spans="1:4" ht="15.75" customHeight="1" x14ac:dyDescent="0.25">
      <c r="A811" s="105"/>
      <c r="B811" s="145"/>
      <c r="C811" s="77"/>
      <c r="D811" s="78"/>
    </row>
    <row r="812" spans="1:4" ht="15.75" customHeight="1" x14ac:dyDescent="0.25">
      <c r="A812" s="105"/>
      <c r="B812" s="145"/>
      <c r="C812" s="77"/>
      <c r="D812" s="78"/>
    </row>
    <row r="813" spans="1:4" ht="15.75" customHeight="1" x14ac:dyDescent="0.25">
      <c r="A813" s="105"/>
      <c r="B813" s="145"/>
      <c r="C813" s="77"/>
      <c r="D813" s="78"/>
    </row>
    <row r="814" spans="1:4" ht="15.75" customHeight="1" x14ac:dyDescent="0.25">
      <c r="A814" s="105"/>
      <c r="B814" s="145"/>
      <c r="C814" s="77"/>
      <c r="D814" s="78"/>
    </row>
    <row r="815" spans="1:4" ht="15.75" customHeight="1" x14ac:dyDescent="0.25">
      <c r="A815" s="105"/>
      <c r="B815" s="145"/>
      <c r="C815" s="77"/>
      <c r="D815" s="78"/>
    </row>
    <row r="816" spans="1:4" ht="15.75" customHeight="1" x14ac:dyDescent="0.25">
      <c r="A816" s="105"/>
      <c r="B816" s="145"/>
      <c r="C816" s="77"/>
      <c r="D816" s="78"/>
    </row>
    <row r="817" spans="1:4" ht="15.75" customHeight="1" x14ac:dyDescent="0.25">
      <c r="A817" s="105"/>
      <c r="B817" s="145"/>
      <c r="C817" s="77"/>
      <c r="D817" s="78"/>
    </row>
    <row r="818" spans="1:4" ht="15.75" customHeight="1" x14ac:dyDescent="0.25">
      <c r="A818" s="105"/>
      <c r="B818" s="145"/>
      <c r="C818" s="77"/>
      <c r="D818" s="78"/>
    </row>
    <row r="819" spans="1:4" ht="15.75" customHeight="1" x14ac:dyDescent="0.25">
      <c r="A819" s="105"/>
      <c r="B819" s="145"/>
      <c r="C819" s="77"/>
      <c r="D819" s="78"/>
    </row>
    <row r="820" spans="1:4" ht="15.75" customHeight="1" x14ac:dyDescent="0.25">
      <c r="A820" s="105"/>
      <c r="B820" s="145"/>
      <c r="C820" s="77"/>
      <c r="D820" s="78"/>
    </row>
    <row r="821" spans="1:4" ht="15.75" customHeight="1" x14ac:dyDescent="0.25">
      <c r="A821" s="105"/>
      <c r="B821" s="145"/>
      <c r="C821" s="77"/>
      <c r="D821" s="78"/>
    </row>
    <row r="822" spans="1:4" ht="15.75" customHeight="1" x14ac:dyDescent="0.25">
      <c r="A822" s="105"/>
      <c r="B822" s="145"/>
      <c r="C822" s="77"/>
      <c r="D822" s="78"/>
    </row>
    <row r="823" spans="1:4" ht="15.75" customHeight="1" x14ac:dyDescent="0.25">
      <c r="A823" s="105"/>
      <c r="B823" s="145"/>
      <c r="C823" s="77"/>
      <c r="D823" s="78"/>
    </row>
    <row r="824" spans="1:4" ht="15.75" customHeight="1" x14ac:dyDescent="0.25">
      <c r="A824" s="105"/>
      <c r="B824" s="145"/>
      <c r="C824" s="77"/>
      <c r="D824" s="78"/>
    </row>
    <row r="825" spans="1:4" ht="15.75" customHeight="1" x14ac:dyDescent="0.25">
      <c r="A825" s="105"/>
      <c r="B825" s="145"/>
      <c r="C825" s="77"/>
      <c r="D825" s="78"/>
    </row>
    <row r="826" spans="1:4" ht="15.75" customHeight="1" x14ac:dyDescent="0.25">
      <c r="A826" s="105"/>
      <c r="B826" s="145"/>
      <c r="C826" s="77"/>
      <c r="D826" s="78"/>
    </row>
    <row r="827" spans="1:4" ht="15.75" customHeight="1" x14ac:dyDescent="0.25">
      <c r="A827" s="105"/>
      <c r="B827" s="145"/>
      <c r="C827" s="77"/>
      <c r="D827" s="78"/>
    </row>
    <row r="828" spans="1:4" ht="15.75" customHeight="1" x14ac:dyDescent="0.25">
      <c r="A828" s="105"/>
      <c r="B828" s="145"/>
      <c r="C828" s="77"/>
      <c r="D828" s="78"/>
    </row>
    <row r="829" spans="1:4" ht="15.75" customHeight="1" x14ac:dyDescent="0.25">
      <c r="A829" s="105"/>
      <c r="B829" s="145"/>
      <c r="C829" s="77"/>
      <c r="D829" s="78"/>
    </row>
    <row r="830" spans="1:4" ht="15.75" customHeight="1" x14ac:dyDescent="0.25">
      <c r="A830" s="105"/>
      <c r="B830" s="145"/>
      <c r="C830" s="77"/>
      <c r="D830" s="78"/>
    </row>
    <row r="831" spans="1:4" ht="15.75" customHeight="1" x14ac:dyDescent="0.25">
      <c r="A831" s="105"/>
      <c r="B831" s="145"/>
      <c r="C831" s="77"/>
      <c r="D831" s="78"/>
    </row>
    <row r="832" spans="1:4" ht="15.75" customHeight="1" x14ac:dyDescent="0.25">
      <c r="A832" s="105"/>
      <c r="B832" s="145"/>
      <c r="C832" s="77"/>
      <c r="D832" s="78"/>
    </row>
    <row r="833" spans="1:4" ht="15.75" customHeight="1" x14ac:dyDescent="0.25">
      <c r="A833" s="105"/>
      <c r="B833" s="145"/>
      <c r="C833" s="77"/>
      <c r="D833" s="78"/>
    </row>
    <row r="834" spans="1:4" ht="15.75" customHeight="1" x14ac:dyDescent="0.25">
      <c r="A834" s="105"/>
      <c r="B834" s="145"/>
      <c r="C834" s="77"/>
      <c r="D834" s="78"/>
    </row>
    <row r="835" spans="1:4" ht="15.75" customHeight="1" x14ac:dyDescent="0.25">
      <c r="A835" s="105"/>
      <c r="B835" s="145"/>
      <c r="C835" s="77"/>
      <c r="D835" s="78"/>
    </row>
    <row r="836" spans="1:4" ht="15.75" customHeight="1" x14ac:dyDescent="0.25">
      <c r="A836" s="105"/>
      <c r="B836" s="145"/>
      <c r="C836" s="77"/>
      <c r="D836" s="78"/>
    </row>
    <row r="837" spans="1:4" ht="15.75" customHeight="1" x14ac:dyDescent="0.25">
      <c r="A837" s="105"/>
      <c r="B837" s="145"/>
      <c r="C837" s="77"/>
      <c r="D837" s="78"/>
    </row>
    <row r="838" spans="1:4" ht="15.75" customHeight="1" x14ac:dyDescent="0.25">
      <c r="A838" s="105"/>
      <c r="B838" s="145"/>
      <c r="C838" s="77"/>
      <c r="D838" s="78"/>
    </row>
    <row r="839" spans="1:4" ht="15.75" customHeight="1" x14ac:dyDescent="0.25">
      <c r="A839" s="105"/>
      <c r="B839" s="145"/>
      <c r="C839" s="77"/>
      <c r="D839" s="78"/>
    </row>
    <row r="840" spans="1:4" ht="15.75" customHeight="1" x14ac:dyDescent="0.25">
      <c r="A840" s="105"/>
      <c r="B840" s="145"/>
      <c r="C840" s="77"/>
      <c r="D840" s="78"/>
    </row>
    <row r="841" spans="1:4" ht="15.75" customHeight="1" x14ac:dyDescent="0.25">
      <c r="A841" s="105"/>
      <c r="B841" s="145"/>
      <c r="C841" s="77"/>
      <c r="D841" s="78"/>
    </row>
    <row r="842" spans="1:4" ht="15.75" customHeight="1" x14ac:dyDescent="0.25">
      <c r="A842" s="105"/>
      <c r="B842" s="145"/>
      <c r="C842" s="77"/>
      <c r="D842" s="78"/>
    </row>
    <row r="843" spans="1:4" ht="15.75" customHeight="1" x14ac:dyDescent="0.25">
      <c r="A843" s="105"/>
      <c r="B843" s="145"/>
      <c r="C843" s="77"/>
      <c r="D843" s="78"/>
    </row>
    <row r="844" spans="1:4" ht="15.75" customHeight="1" x14ac:dyDescent="0.25">
      <c r="A844" s="105"/>
      <c r="B844" s="145"/>
      <c r="C844" s="77"/>
      <c r="D844" s="78"/>
    </row>
    <row r="845" spans="1:4" ht="15.75" customHeight="1" x14ac:dyDescent="0.25">
      <c r="A845" s="105"/>
      <c r="B845" s="145"/>
      <c r="C845" s="77"/>
      <c r="D845" s="78"/>
    </row>
    <row r="846" spans="1:4" ht="15.75" customHeight="1" x14ac:dyDescent="0.25">
      <c r="A846" s="105"/>
      <c r="B846" s="145"/>
      <c r="C846" s="77"/>
      <c r="D846" s="78"/>
    </row>
    <row r="847" spans="1:4" ht="15.75" customHeight="1" x14ac:dyDescent="0.25">
      <c r="A847" s="105"/>
      <c r="B847" s="145"/>
      <c r="C847" s="77"/>
      <c r="D847" s="78"/>
    </row>
    <row r="848" spans="1:4" ht="15.75" customHeight="1" x14ac:dyDescent="0.25">
      <c r="A848" s="105"/>
      <c r="B848" s="145"/>
      <c r="C848" s="77"/>
      <c r="D848" s="78"/>
    </row>
    <row r="849" spans="1:4" ht="15.75" customHeight="1" x14ac:dyDescent="0.25">
      <c r="A849" s="105"/>
      <c r="B849" s="145"/>
      <c r="C849" s="77"/>
      <c r="D849" s="78"/>
    </row>
    <row r="850" spans="1:4" ht="15.75" customHeight="1" x14ac:dyDescent="0.25">
      <c r="A850" s="105"/>
      <c r="B850" s="145"/>
      <c r="C850" s="77"/>
      <c r="D850" s="78"/>
    </row>
    <row r="851" spans="1:4" ht="15.75" customHeight="1" x14ac:dyDescent="0.25">
      <c r="A851" s="105"/>
      <c r="B851" s="145"/>
      <c r="C851" s="77"/>
      <c r="D851" s="78"/>
    </row>
    <row r="852" spans="1:4" ht="15.75" customHeight="1" x14ac:dyDescent="0.25">
      <c r="A852" s="105"/>
      <c r="B852" s="145"/>
      <c r="C852" s="77"/>
      <c r="D852" s="78"/>
    </row>
    <row r="853" spans="1:4" ht="15.75" customHeight="1" x14ac:dyDescent="0.25">
      <c r="A853" s="105"/>
      <c r="B853" s="145"/>
      <c r="C853" s="77"/>
      <c r="D853" s="78"/>
    </row>
    <row r="854" spans="1:4" ht="15.75" customHeight="1" x14ac:dyDescent="0.25">
      <c r="A854" s="105"/>
      <c r="B854" s="145"/>
      <c r="C854" s="77"/>
      <c r="D854" s="78"/>
    </row>
    <row r="855" spans="1:4" ht="15.75" customHeight="1" x14ac:dyDescent="0.25">
      <c r="A855" s="105"/>
      <c r="B855" s="145"/>
      <c r="C855" s="77"/>
      <c r="D855" s="78"/>
    </row>
    <row r="856" spans="1:4" ht="15.75" customHeight="1" x14ac:dyDescent="0.25">
      <c r="A856" s="105"/>
      <c r="B856" s="145"/>
      <c r="C856" s="77"/>
      <c r="D856" s="78"/>
    </row>
    <row r="857" spans="1:4" ht="15.75" customHeight="1" x14ac:dyDescent="0.25">
      <c r="A857" s="105"/>
      <c r="B857" s="145"/>
      <c r="C857" s="77"/>
      <c r="D857" s="78"/>
    </row>
    <row r="858" spans="1:4" ht="15.75" customHeight="1" x14ac:dyDescent="0.25">
      <c r="A858" s="105"/>
      <c r="B858" s="145"/>
      <c r="C858" s="77"/>
      <c r="D858" s="78"/>
    </row>
    <row r="859" spans="1:4" ht="15.75" customHeight="1" x14ac:dyDescent="0.25">
      <c r="A859" s="105"/>
      <c r="B859" s="145"/>
      <c r="C859" s="77"/>
      <c r="D859" s="78"/>
    </row>
    <row r="860" spans="1:4" ht="15.75" customHeight="1" x14ac:dyDescent="0.25">
      <c r="A860" s="105"/>
      <c r="B860" s="145"/>
      <c r="C860" s="77"/>
      <c r="D860" s="78"/>
    </row>
    <row r="861" spans="1:4" ht="15.75" customHeight="1" x14ac:dyDescent="0.25">
      <c r="A861" s="105"/>
      <c r="B861" s="145"/>
      <c r="C861" s="77"/>
      <c r="D861" s="78"/>
    </row>
    <row r="862" spans="1:4" ht="15.75" customHeight="1" x14ac:dyDescent="0.25">
      <c r="A862" s="105"/>
      <c r="B862" s="145"/>
      <c r="C862" s="77"/>
      <c r="D862" s="78"/>
    </row>
    <row r="863" spans="1:4" ht="15.75" customHeight="1" x14ac:dyDescent="0.25">
      <c r="A863" s="105"/>
      <c r="B863" s="145"/>
      <c r="C863" s="77"/>
      <c r="D863" s="78"/>
    </row>
    <row r="864" spans="1:4" ht="15.75" customHeight="1" x14ac:dyDescent="0.25">
      <c r="A864" s="105"/>
      <c r="B864" s="145"/>
      <c r="C864" s="77"/>
      <c r="D864" s="78"/>
    </row>
    <row r="865" spans="1:4" ht="15.75" customHeight="1" x14ac:dyDescent="0.25">
      <c r="A865" s="105"/>
      <c r="B865" s="145"/>
      <c r="C865" s="77"/>
      <c r="D865" s="78"/>
    </row>
    <row r="866" spans="1:4" ht="15.75" customHeight="1" x14ac:dyDescent="0.25">
      <c r="A866" s="105"/>
      <c r="B866" s="145"/>
      <c r="C866" s="77"/>
      <c r="D866" s="78"/>
    </row>
    <row r="867" spans="1:4" ht="15.75" customHeight="1" x14ac:dyDescent="0.25">
      <c r="A867" s="105"/>
      <c r="B867" s="145"/>
      <c r="C867" s="77"/>
      <c r="D867" s="78"/>
    </row>
    <row r="868" spans="1:4" ht="15.75" customHeight="1" x14ac:dyDescent="0.25">
      <c r="A868" s="105"/>
      <c r="B868" s="145"/>
      <c r="C868" s="77"/>
      <c r="D868" s="78"/>
    </row>
    <row r="869" spans="1:4" ht="15.75" customHeight="1" x14ac:dyDescent="0.25">
      <c r="A869" s="105"/>
      <c r="B869" s="145"/>
      <c r="C869" s="77"/>
      <c r="D869" s="78"/>
    </row>
    <row r="870" spans="1:4" ht="15.75" customHeight="1" x14ac:dyDescent="0.25">
      <c r="A870" s="105"/>
      <c r="B870" s="145"/>
      <c r="C870" s="77"/>
      <c r="D870" s="78"/>
    </row>
    <row r="871" spans="1:4" ht="15.75" customHeight="1" x14ac:dyDescent="0.25">
      <c r="A871" s="105"/>
      <c r="B871" s="145"/>
      <c r="C871" s="77"/>
      <c r="D871" s="78"/>
    </row>
    <row r="872" spans="1:4" ht="15.75" customHeight="1" x14ac:dyDescent="0.25">
      <c r="A872" s="105"/>
      <c r="B872" s="145"/>
      <c r="C872" s="77"/>
      <c r="D872" s="78"/>
    </row>
    <row r="873" spans="1:4" ht="15.75" customHeight="1" x14ac:dyDescent="0.25">
      <c r="A873" s="105"/>
      <c r="B873" s="145"/>
      <c r="C873" s="77"/>
      <c r="D873" s="78"/>
    </row>
    <row r="874" spans="1:4" ht="15.75" customHeight="1" x14ac:dyDescent="0.25">
      <c r="A874" s="105"/>
      <c r="B874" s="145"/>
      <c r="C874" s="77"/>
      <c r="D874" s="78"/>
    </row>
    <row r="875" spans="1:4" ht="15.75" customHeight="1" x14ac:dyDescent="0.25">
      <c r="A875" s="105"/>
      <c r="B875" s="145"/>
      <c r="C875" s="77"/>
      <c r="D875" s="78"/>
    </row>
    <row r="876" spans="1:4" ht="15.75" customHeight="1" x14ac:dyDescent="0.25">
      <c r="A876" s="105"/>
      <c r="B876" s="145"/>
      <c r="C876" s="77"/>
      <c r="D876" s="78"/>
    </row>
    <row r="877" spans="1:4" ht="15.75" customHeight="1" x14ac:dyDescent="0.25">
      <c r="A877" s="105"/>
      <c r="B877" s="145"/>
      <c r="C877" s="77"/>
      <c r="D877" s="78"/>
    </row>
    <row r="878" spans="1:4" ht="15.75" customHeight="1" x14ac:dyDescent="0.25">
      <c r="A878" s="105"/>
      <c r="B878" s="145"/>
      <c r="C878" s="77"/>
      <c r="D878" s="78"/>
    </row>
    <row r="879" spans="1:4" ht="15.75" customHeight="1" x14ac:dyDescent="0.25">
      <c r="A879" s="105"/>
      <c r="B879" s="145"/>
      <c r="C879" s="77"/>
      <c r="D879" s="78"/>
    </row>
    <row r="880" spans="1:4" ht="15.75" customHeight="1" x14ac:dyDescent="0.25">
      <c r="A880" s="105"/>
      <c r="B880" s="145"/>
      <c r="C880" s="77"/>
      <c r="D880" s="78"/>
    </row>
    <row r="881" spans="1:4" ht="15.75" customHeight="1" x14ac:dyDescent="0.25">
      <c r="A881" s="105"/>
      <c r="B881" s="145"/>
      <c r="C881" s="77"/>
      <c r="D881" s="78"/>
    </row>
    <row r="882" spans="1:4" ht="15.75" customHeight="1" x14ac:dyDescent="0.25">
      <c r="A882" s="105"/>
      <c r="B882" s="145"/>
      <c r="C882" s="77"/>
      <c r="D882" s="78"/>
    </row>
    <row r="883" spans="1:4" ht="15.75" customHeight="1" x14ac:dyDescent="0.25">
      <c r="A883" s="105"/>
      <c r="B883" s="145"/>
      <c r="C883" s="77"/>
      <c r="D883" s="78"/>
    </row>
    <row r="884" spans="1:4" ht="15.75" customHeight="1" x14ac:dyDescent="0.25">
      <c r="A884" s="105"/>
      <c r="B884" s="145"/>
      <c r="C884" s="77"/>
      <c r="D884" s="78"/>
    </row>
    <row r="885" spans="1:4" ht="15.75" customHeight="1" x14ac:dyDescent="0.25">
      <c r="A885" s="105"/>
      <c r="B885" s="145"/>
      <c r="C885" s="77"/>
      <c r="D885" s="78"/>
    </row>
    <row r="886" spans="1:4" ht="15.75" customHeight="1" x14ac:dyDescent="0.25">
      <c r="A886" s="105"/>
      <c r="B886" s="145"/>
      <c r="C886" s="77"/>
      <c r="D886" s="78"/>
    </row>
    <row r="887" spans="1:4" ht="15.75" customHeight="1" x14ac:dyDescent="0.25">
      <c r="A887" s="105"/>
      <c r="B887" s="145"/>
      <c r="C887" s="77"/>
      <c r="D887" s="78"/>
    </row>
    <row r="888" spans="1:4" ht="15.75" customHeight="1" x14ac:dyDescent="0.25">
      <c r="A888" s="105"/>
      <c r="B888" s="145"/>
      <c r="C888" s="77"/>
      <c r="D888" s="78"/>
    </row>
    <row r="889" spans="1:4" ht="15.75" customHeight="1" x14ac:dyDescent="0.25">
      <c r="A889" s="105"/>
      <c r="B889" s="145"/>
      <c r="C889" s="77"/>
      <c r="D889" s="78"/>
    </row>
    <row r="890" spans="1:4" ht="15.75" customHeight="1" x14ac:dyDescent="0.25">
      <c r="A890" s="105"/>
      <c r="B890" s="145"/>
      <c r="C890" s="77"/>
      <c r="D890" s="78"/>
    </row>
    <row r="891" spans="1:4" ht="15.75" customHeight="1" x14ac:dyDescent="0.25">
      <c r="A891" s="105"/>
      <c r="B891" s="145"/>
      <c r="C891" s="77"/>
      <c r="D891" s="78"/>
    </row>
    <row r="892" spans="1:4" ht="15.75" customHeight="1" x14ac:dyDescent="0.25">
      <c r="A892" s="105"/>
      <c r="B892" s="145"/>
      <c r="C892" s="77"/>
      <c r="D892" s="78"/>
    </row>
    <row r="893" spans="1:4" ht="15.75" customHeight="1" x14ac:dyDescent="0.25">
      <c r="A893" s="105"/>
      <c r="B893" s="145"/>
      <c r="C893" s="77"/>
      <c r="D893" s="78"/>
    </row>
    <row r="894" spans="1:4" ht="15.75" customHeight="1" x14ac:dyDescent="0.25">
      <c r="A894" s="105"/>
      <c r="B894" s="145"/>
      <c r="C894" s="77"/>
      <c r="D894" s="78"/>
    </row>
    <row r="895" spans="1:4" ht="15.75" customHeight="1" x14ac:dyDescent="0.25">
      <c r="A895" s="105"/>
      <c r="B895" s="145"/>
      <c r="C895" s="77"/>
      <c r="D895" s="78"/>
    </row>
    <row r="896" spans="1:4" ht="15.75" customHeight="1" x14ac:dyDescent="0.25">
      <c r="A896" s="105"/>
      <c r="B896" s="145"/>
      <c r="C896" s="77"/>
      <c r="D896" s="78"/>
    </row>
    <row r="897" spans="1:4" ht="15.75" customHeight="1" x14ac:dyDescent="0.25">
      <c r="A897" s="105"/>
      <c r="B897" s="145"/>
      <c r="C897" s="77"/>
      <c r="D897" s="78"/>
    </row>
    <row r="898" spans="1:4" ht="15.75" customHeight="1" x14ac:dyDescent="0.25">
      <c r="A898" s="105"/>
      <c r="B898" s="145"/>
      <c r="C898" s="77"/>
      <c r="D898" s="78"/>
    </row>
    <row r="899" spans="1:4" ht="15.75" customHeight="1" x14ac:dyDescent="0.25">
      <c r="A899" s="105"/>
      <c r="B899" s="145"/>
      <c r="C899" s="77"/>
      <c r="D899" s="78"/>
    </row>
    <row r="900" spans="1:4" ht="15.75" customHeight="1" x14ac:dyDescent="0.25">
      <c r="A900" s="105"/>
      <c r="B900" s="145"/>
      <c r="C900" s="77"/>
      <c r="D900" s="78"/>
    </row>
    <row r="901" spans="1:4" ht="15.75" customHeight="1" x14ac:dyDescent="0.25">
      <c r="A901" s="105"/>
      <c r="B901" s="145"/>
      <c r="C901" s="77"/>
      <c r="D901" s="78"/>
    </row>
    <row r="902" spans="1:4" ht="15.75" customHeight="1" x14ac:dyDescent="0.25">
      <c r="A902" s="105"/>
      <c r="B902" s="145"/>
      <c r="C902" s="77"/>
      <c r="D902" s="78"/>
    </row>
    <row r="903" spans="1:4" ht="15.75" customHeight="1" x14ac:dyDescent="0.25">
      <c r="A903" s="105"/>
      <c r="B903" s="145"/>
      <c r="C903" s="77"/>
      <c r="D903" s="78"/>
    </row>
    <row r="904" spans="1:4" ht="15.75" customHeight="1" x14ac:dyDescent="0.25">
      <c r="A904" s="105"/>
      <c r="B904" s="145"/>
      <c r="C904" s="77"/>
      <c r="D904" s="78"/>
    </row>
    <row r="905" spans="1:4" ht="15.75" customHeight="1" x14ac:dyDescent="0.25">
      <c r="A905" s="105"/>
      <c r="B905" s="145"/>
      <c r="C905" s="77"/>
      <c r="D905" s="78"/>
    </row>
    <row r="906" spans="1:4" ht="15.75" customHeight="1" x14ac:dyDescent="0.25">
      <c r="A906" s="105"/>
      <c r="B906" s="145"/>
      <c r="C906" s="77"/>
      <c r="D906" s="78"/>
    </row>
    <row r="907" spans="1:4" ht="15.75" customHeight="1" x14ac:dyDescent="0.25">
      <c r="A907" s="105"/>
      <c r="B907" s="145"/>
      <c r="C907" s="77"/>
      <c r="D907" s="78"/>
    </row>
    <row r="908" spans="1:4" ht="15.75" customHeight="1" x14ac:dyDescent="0.25">
      <c r="A908" s="105"/>
      <c r="B908" s="145"/>
      <c r="C908" s="77"/>
      <c r="D908" s="78"/>
    </row>
    <row r="909" spans="1:4" ht="15.75" customHeight="1" x14ac:dyDescent="0.25">
      <c r="A909" s="105"/>
      <c r="B909" s="145"/>
      <c r="C909" s="77"/>
      <c r="D909" s="78"/>
    </row>
    <row r="910" spans="1:4" ht="15.75" customHeight="1" x14ac:dyDescent="0.25">
      <c r="A910" s="105"/>
      <c r="B910" s="145"/>
      <c r="C910" s="77"/>
      <c r="D910" s="78"/>
    </row>
    <row r="911" spans="1:4" ht="15.75" customHeight="1" x14ac:dyDescent="0.25">
      <c r="A911" s="105"/>
      <c r="B911" s="145"/>
      <c r="C911" s="77"/>
      <c r="D911" s="78"/>
    </row>
    <row r="912" spans="1:4" ht="15.75" customHeight="1" x14ac:dyDescent="0.25">
      <c r="A912" s="105"/>
      <c r="B912" s="145"/>
      <c r="C912" s="77"/>
      <c r="D912" s="78"/>
    </row>
    <row r="913" spans="1:4" ht="15.75" customHeight="1" x14ac:dyDescent="0.25">
      <c r="A913" s="105"/>
      <c r="B913" s="145"/>
      <c r="C913" s="77"/>
      <c r="D913" s="78"/>
    </row>
    <row r="914" spans="1:4" ht="15.75" customHeight="1" x14ac:dyDescent="0.25">
      <c r="A914" s="105"/>
      <c r="B914" s="145"/>
      <c r="C914" s="77"/>
      <c r="D914" s="78"/>
    </row>
    <row r="915" spans="1:4" ht="15.75" customHeight="1" x14ac:dyDescent="0.25">
      <c r="A915" s="105"/>
      <c r="B915" s="145"/>
      <c r="C915" s="77"/>
      <c r="D915" s="78"/>
    </row>
    <row r="916" spans="1:4" ht="15.75" customHeight="1" x14ac:dyDescent="0.25">
      <c r="A916" s="105"/>
      <c r="B916" s="145"/>
      <c r="C916" s="77"/>
      <c r="D916" s="78"/>
    </row>
    <row r="917" spans="1:4" ht="15.75" customHeight="1" x14ac:dyDescent="0.25">
      <c r="A917" s="105"/>
      <c r="B917" s="145"/>
      <c r="C917" s="77"/>
      <c r="D917" s="78"/>
    </row>
    <row r="918" spans="1:4" ht="15.75" customHeight="1" x14ac:dyDescent="0.25">
      <c r="A918" s="105"/>
      <c r="B918" s="145"/>
      <c r="C918" s="77"/>
      <c r="D918" s="78"/>
    </row>
    <row r="919" spans="1:4" ht="15.75" customHeight="1" x14ac:dyDescent="0.25">
      <c r="A919" s="105"/>
      <c r="B919" s="145"/>
      <c r="C919" s="77"/>
      <c r="D919" s="78"/>
    </row>
    <row r="920" spans="1:4" ht="15.75" customHeight="1" x14ac:dyDescent="0.25">
      <c r="A920" s="105"/>
      <c r="B920" s="145"/>
      <c r="C920" s="77"/>
      <c r="D920" s="78"/>
    </row>
    <row r="921" spans="1:4" ht="15.75" customHeight="1" x14ac:dyDescent="0.25">
      <c r="A921" s="105"/>
      <c r="B921" s="145"/>
      <c r="C921" s="77"/>
      <c r="D921" s="78"/>
    </row>
    <row r="922" spans="1:4" ht="15.75" customHeight="1" x14ac:dyDescent="0.25">
      <c r="A922" s="105"/>
      <c r="B922" s="145"/>
      <c r="C922" s="77"/>
      <c r="D922" s="78"/>
    </row>
    <row r="923" spans="1:4" ht="15.75" customHeight="1" x14ac:dyDescent="0.25">
      <c r="A923" s="105"/>
      <c r="B923" s="145"/>
      <c r="C923" s="77"/>
      <c r="D923" s="78"/>
    </row>
    <row r="924" spans="1:4" ht="15.75" customHeight="1" x14ac:dyDescent="0.25">
      <c r="A924" s="105"/>
      <c r="B924" s="145"/>
      <c r="C924" s="77"/>
      <c r="D924" s="78"/>
    </row>
    <row r="925" spans="1:4" ht="15.75" customHeight="1" x14ac:dyDescent="0.25">
      <c r="A925" s="105"/>
      <c r="B925" s="145"/>
      <c r="C925" s="77"/>
      <c r="D925" s="78"/>
    </row>
    <row r="926" spans="1:4" ht="15.75" customHeight="1" x14ac:dyDescent="0.25">
      <c r="A926" s="105"/>
      <c r="B926" s="145"/>
      <c r="C926" s="77"/>
      <c r="D926" s="78"/>
    </row>
    <row r="927" spans="1:4" ht="15.75" customHeight="1" x14ac:dyDescent="0.25">
      <c r="A927" s="105"/>
      <c r="B927" s="145"/>
      <c r="C927" s="77"/>
      <c r="D927" s="78"/>
    </row>
    <row r="928" spans="1:4" ht="15.75" customHeight="1" x14ac:dyDescent="0.25">
      <c r="A928" s="105"/>
      <c r="B928" s="145"/>
      <c r="C928" s="77"/>
      <c r="D928" s="78"/>
    </row>
    <row r="929" spans="1:4" ht="15.75" customHeight="1" x14ac:dyDescent="0.25">
      <c r="A929" s="105"/>
      <c r="B929" s="145"/>
      <c r="C929" s="77"/>
      <c r="D929" s="78"/>
    </row>
    <row r="930" spans="1:4" ht="15.75" customHeight="1" x14ac:dyDescent="0.25">
      <c r="A930" s="105"/>
      <c r="B930" s="145"/>
      <c r="C930" s="77"/>
      <c r="D930" s="78"/>
    </row>
    <row r="931" spans="1:4" ht="15.75" customHeight="1" x14ac:dyDescent="0.25">
      <c r="A931" s="105"/>
      <c r="B931" s="145"/>
      <c r="C931" s="77"/>
      <c r="D931" s="78"/>
    </row>
    <row r="932" spans="1:4" ht="15.75" customHeight="1" x14ac:dyDescent="0.25">
      <c r="A932" s="105"/>
      <c r="B932" s="145"/>
      <c r="C932" s="77"/>
      <c r="D932" s="78"/>
    </row>
    <row r="933" spans="1:4" ht="15.75" customHeight="1" x14ac:dyDescent="0.25">
      <c r="A933" s="105"/>
      <c r="B933" s="145"/>
      <c r="C933" s="77"/>
      <c r="D933" s="78"/>
    </row>
    <row r="934" spans="1:4" ht="15.75" customHeight="1" x14ac:dyDescent="0.25">
      <c r="A934" s="105"/>
      <c r="B934" s="145"/>
      <c r="C934" s="77"/>
      <c r="D934" s="78"/>
    </row>
    <row r="935" spans="1:4" ht="15.75" customHeight="1" x14ac:dyDescent="0.25">
      <c r="A935" s="105"/>
      <c r="B935" s="145"/>
      <c r="C935" s="77"/>
      <c r="D935" s="78"/>
    </row>
    <row r="936" spans="1:4" ht="15.75" customHeight="1" x14ac:dyDescent="0.25">
      <c r="A936" s="105"/>
      <c r="B936" s="145"/>
      <c r="C936" s="77"/>
      <c r="D936" s="78"/>
    </row>
    <row r="937" spans="1:4" ht="15.75" customHeight="1" x14ac:dyDescent="0.25">
      <c r="A937" s="105"/>
      <c r="B937" s="145"/>
      <c r="C937" s="77"/>
      <c r="D937" s="78"/>
    </row>
    <row r="938" spans="1:4" ht="15.75" customHeight="1" x14ac:dyDescent="0.25">
      <c r="A938" s="105"/>
      <c r="B938" s="145"/>
      <c r="C938" s="77"/>
      <c r="D938" s="78"/>
    </row>
    <row r="939" spans="1:4" ht="15.75" customHeight="1" x14ac:dyDescent="0.25">
      <c r="A939" s="105"/>
      <c r="B939" s="145"/>
      <c r="C939" s="77"/>
      <c r="D939" s="78"/>
    </row>
    <row r="940" spans="1:4" ht="15.75" customHeight="1" x14ac:dyDescent="0.25">
      <c r="A940" s="105"/>
      <c r="B940" s="145"/>
      <c r="C940" s="77"/>
      <c r="D940" s="78"/>
    </row>
    <row r="941" spans="1:4" ht="15.75" customHeight="1" x14ac:dyDescent="0.25">
      <c r="A941" s="105"/>
      <c r="B941" s="145"/>
      <c r="C941" s="77"/>
      <c r="D941" s="78"/>
    </row>
    <row r="942" spans="1:4" ht="15.75" customHeight="1" x14ac:dyDescent="0.25">
      <c r="A942" s="105"/>
      <c r="B942" s="145"/>
      <c r="C942" s="77"/>
      <c r="D942" s="78"/>
    </row>
    <row r="943" spans="1:4" ht="15.75" customHeight="1" x14ac:dyDescent="0.25">
      <c r="A943" s="105"/>
      <c r="B943" s="145"/>
      <c r="C943" s="77"/>
      <c r="D943" s="78"/>
    </row>
    <row r="944" spans="1:4" ht="15.75" customHeight="1" x14ac:dyDescent="0.25">
      <c r="A944" s="105"/>
      <c r="B944" s="145"/>
      <c r="C944" s="77"/>
      <c r="D944" s="78"/>
    </row>
    <row r="945" spans="1:4" ht="15.75" customHeight="1" x14ac:dyDescent="0.25">
      <c r="A945" s="105"/>
      <c r="B945" s="145"/>
      <c r="C945" s="77"/>
      <c r="D945" s="78"/>
    </row>
    <row r="946" spans="1:4" ht="15.75" customHeight="1" x14ac:dyDescent="0.25">
      <c r="A946" s="105"/>
      <c r="B946" s="145"/>
      <c r="C946" s="77"/>
      <c r="D946" s="78"/>
    </row>
    <row r="947" spans="1:4" ht="15.75" customHeight="1" x14ac:dyDescent="0.25">
      <c r="A947" s="105"/>
      <c r="B947" s="145"/>
      <c r="C947" s="77"/>
      <c r="D947" s="78"/>
    </row>
    <row r="948" spans="1:4" ht="15.75" customHeight="1" x14ac:dyDescent="0.25">
      <c r="A948" s="105"/>
      <c r="B948" s="145"/>
      <c r="C948" s="77"/>
      <c r="D948" s="78"/>
    </row>
    <row r="949" spans="1:4" ht="15.75" customHeight="1" x14ac:dyDescent="0.25">
      <c r="A949" s="105"/>
      <c r="B949" s="145"/>
      <c r="C949" s="77"/>
      <c r="D949" s="78"/>
    </row>
    <row r="950" spans="1:4" ht="15.75" customHeight="1" x14ac:dyDescent="0.25">
      <c r="A950" s="105"/>
      <c r="B950" s="145"/>
      <c r="C950" s="77"/>
      <c r="D950" s="78"/>
    </row>
    <row r="951" spans="1:4" ht="15.75" customHeight="1" x14ac:dyDescent="0.25">
      <c r="A951" s="105"/>
      <c r="B951" s="145"/>
      <c r="C951" s="77"/>
      <c r="D951" s="78"/>
    </row>
    <row r="952" spans="1:4" ht="15.75" customHeight="1" x14ac:dyDescent="0.25">
      <c r="A952" s="105"/>
      <c r="B952" s="145"/>
      <c r="C952" s="77"/>
      <c r="D952" s="78"/>
    </row>
    <row r="953" spans="1:4" ht="15.75" customHeight="1" x14ac:dyDescent="0.25">
      <c r="A953" s="105"/>
      <c r="B953" s="145"/>
      <c r="C953" s="77"/>
      <c r="D953" s="78"/>
    </row>
    <row r="954" spans="1:4" ht="15.75" customHeight="1" x14ac:dyDescent="0.25">
      <c r="A954" s="105"/>
      <c r="B954" s="145"/>
      <c r="C954" s="77"/>
      <c r="D954" s="78"/>
    </row>
    <row r="955" spans="1:4" ht="15.75" customHeight="1" x14ac:dyDescent="0.25">
      <c r="A955" s="105"/>
      <c r="B955" s="145"/>
      <c r="C955" s="77"/>
      <c r="D955" s="78"/>
    </row>
    <row r="956" spans="1:4" ht="15.75" customHeight="1" x14ac:dyDescent="0.25">
      <c r="A956" s="105"/>
      <c r="B956" s="145"/>
      <c r="C956" s="77"/>
      <c r="D956" s="78"/>
    </row>
    <row r="957" spans="1:4" ht="15.75" customHeight="1" x14ac:dyDescent="0.25">
      <c r="A957" s="105"/>
      <c r="B957" s="145"/>
      <c r="C957" s="77"/>
      <c r="D957" s="78"/>
    </row>
    <row r="958" spans="1:4" ht="15.75" customHeight="1" x14ac:dyDescent="0.25">
      <c r="A958" s="105"/>
      <c r="B958" s="145"/>
      <c r="C958" s="77"/>
      <c r="D958" s="78"/>
    </row>
    <row r="959" spans="1:4" ht="15.75" customHeight="1" x14ac:dyDescent="0.25">
      <c r="A959" s="105"/>
      <c r="B959" s="145"/>
      <c r="C959" s="77"/>
      <c r="D959" s="78"/>
    </row>
    <row r="960" spans="1:4" ht="15.75" customHeight="1" x14ac:dyDescent="0.25">
      <c r="A960" s="105"/>
      <c r="B960" s="145"/>
      <c r="C960" s="77"/>
      <c r="D960" s="78"/>
    </row>
    <row r="961" spans="1:4" ht="15.75" customHeight="1" x14ac:dyDescent="0.25">
      <c r="A961" s="105"/>
      <c r="B961" s="145"/>
      <c r="C961" s="77"/>
      <c r="D961" s="78"/>
    </row>
    <row r="962" spans="1:4" ht="15.75" customHeight="1" x14ac:dyDescent="0.25">
      <c r="A962" s="105"/>
      <c r="B962" s="145"/>
      <c r="C962" s="77"/>
      <c r="D962" s="78"/>
    </row>
    <row r="963" spans="1:4" ht="15.75" customHeight="1" x14ac:dyDescent="0.25">
      <c r="A963" s="105"/>
      <c r="B963" s="145"/>
      <c r="C963" s="77"/>
      <c r="D963" s="78"/>
    </row>
    <row r="964" spans="1:4" ht="15.75" customHeight="1" x14ac:dyDescent="0.25">
      <c r="A964" s="105"/>
      <c r="B964" s="145"/>
      <c r="C964" s="77"/>
      <c r="D964" s="78"/>
    </row>
    <row r="965" spans="1:4" ht="15.75" customHeight="1" x14ac:dyDescent="0.25">
      <c r="A965" s="105"/>
      <c r="B965" s="145"/>
      <c r="C965" s="77"/>
      <c r="D965" s="78"/>
    </row>
    <row r="966" spans="1:4" ht="15.75" customHeight="1" x14ac:dyDescent="0.25">
      <c r="A966" s="105"/>
      <c r="B966" s="145"/>
      <c r="C966" s="77"/>
      <c r="D966" s="78"/>
    </row>
    <row r="967" spans="1:4" ht="15.75" customHeight="1" x14ac:dyDescent="0.25">
      <c r="A967" s="105"/>
      <c r="B967" s="145"/>
      <c r="C967" s="77"/>
      <c r="D967" s="78"/>
    </row>
    <row r="968" spans="1:4" ht="15.75" customHeight="1" x14ac:dyDescent="0.25">
      <c r="A968" s="105"/>
      <c r="B968" s="145"/>
      <c r="C968" s="77"/>
      <c r="D968" s="78"/>
    </row>
    <row r="969" spans="1:4" ht="15.75" customHeight="1" x14ac:dyDescent="0.25">
      <c r="A969" s="105"/>
      <c r="B969" s="145"/>
      <c r="C969" s="77"/>
      <c r="D969" s="78"/>
    </row>
    <row r="970" spans="1:4" ht="15.75" customHeight="1" x14ac:dyDescent="0.25">
      <c r="A970" s="105"/>
      <c r="B970" s="145"/>
      <c r="C970" s="77"/>
      <c r="D970" s="78"/>
    </row>
    <row r="971" spans="1:4" ht="15.75" customHeight="1" x14ac:dyDescent="0.25">
      <c r="A971" s="105"/>
      <c r="B971" s="145"/>
      <c r="C971" s="77"/>
      <c r="D971" s="78"/>
    </row>
    <row r="972" spans="1:4" ht="15.75" customHeight="1" x14ac:dyDescent="0.25">
      <c r="A972" s="105"/>
      <c r="B972" s="145"/>
      <c r="C972" s="77"/>
      <c r="D972" s="78"/>
    </row>
    <row r="973" spans="1:4" ht="15.75" customHeight="1" x14ac:dyDescent="0.25">
      <c r="A973" s="105"/>
      <c r="B973" s="145"/>
      <c r="C973" s="77"/>
      <c r="D973" s="78"/>
    </row>
    <row r="974" spans="1:4" ht="15.75" customHeight="1" x14ac:dyDescent="0.25">
      <c r="A974" s="105"/>
      <c r="B974" s="145"/>
      <c r="C974" s="77"/>
      <c r="D974" s="78"/>
    </row>
    <row r="975" spans="1:4" ht="15.75" customHeight="1" x14ac:dyDescent="0.25">
      <c r="A975" s="105"/>
      <c r="B975" s="145"/>
      <c r="C975" s="77"/>
      <c r="D975" s="78"/>
    </row>
    <row r="976" spans="1:4" ht="15.75" customHeight="1" x14ac:dyDescent="0.25">
      <c r="A976" s="105"/>
      <c r="B976" s="145"/>
      <c r="C976" s="77"/>
      <c r="D976" s="78"/>
    </row>
    <row r="977" spans="1:4" ht="15.75" customHeight="1" x14ac:dyDescent="0.25">
      <c r="A977" s="105"/>
      <c r="B977" s="145"/>
      <c r="C977" s="77"/>
      <c r="D977" s="78"/>
    </row>
    <row r="978" spans="1:4" ht="15.75" customHeight="1" x14ac:dyDescent="0.25">
      <c r="A978" s="105"/>
      <c r="B978" s="145"/>
      <c r="C978" s="77"/>
      <c r="D978" s="78"/>
    </row>
    <row r="979" spans="1:4" ht="15.75" customHeight="1" x14ac:dyDescent="0.25">
      <c r="A979" s="105"/>
      <c r="B979" s="145"/>
      <c r="C979" s="77"/>
      <c r="D979" s="78"/>
    </row>
    <row r="980" spans="1:4" ht="15.75" customHeight="1" x14ac:dyDescent="0.25">
      <c r="A980" s="105"/>
      <c r="B980" s="145"/>
      <c r="C980" s="77"/>
      <c r="D980" s="78"/>
    </row>
    <row r="981" spans="1:4" ht="15.75" customHeight="1" x14ac:dyDescent="0.25">
      <c r="A981" s="105"/>
      <c r="B981" s="145"/>
      <c r="C981" s="77"/>
      <c r="D981" s="78"/>
    </row>
    <row r="982" spans="1:4" ht="15.75" customHeight="1" x14ac:dyDescent="0.25">
      <c r="A982" s="105"/>
      <c r="B982" s="145"/>
      <c r="C982" s="77"/>
      <c r="D982" s="78"/>
    </row>
    <row r="983" spans="1:4" ht="15.75" customHeight="1" x14ac:dyDescent="0.25">
      <c r="A983" s="105"/>
      <c r="B983" s="145"/>
      <c r="C983" s="77"/>
      <c r="D983" s="78"/>
    </row>
    <row r="984" spans="1:4" ht="15.75" customHeight="1" x14ac:dyDescent="0.25">
      <c r="A984" s="105"/>
      <c r="B984" s="145"/>
      <c r="C984" s="77"/>
      <c r="D984" s="78"/>
    </row>
    <row r="985" spans="1:4" ht="15.75" customHeight="1" x14ac:dyDescent="0.25">
      <c r="A985" s="105"/>
      <c r="B985" s="145"/>
      <c r="C985" s="77"/>
      <c r="D985" s="78"/>
    </row>
    <row r="986" spans="1:4" ht="15.75" customHeight="1" x14ac:dyDescent="0.25">
      <c r="A986" s="105"/>
      <c r="B986" s="145"/>
      <c r="C986" s="77"/>
      <c r="D986" s="78"/>
    </row>
    <row r="987" spans="1:4" ht="15.75" customHeight="1" x14ac:dyDescent="0.25">
      <c r="A987" s="105"/>
      <c r="B987" s="145"/>
      <c r="C987" s="77"/>
      <c r="D987" s="78"/>
    </row>
    <row r="988" spans="1:4" ht="15.75" customHeight="1" x14ac:dyDescent="0.25">
      <c r="A988" s="105"/>
      <c r="B988" s="145"/>
      <c r="C988" s="77"/>
      <c r="D988" s="78"/>
    </row>
    <row r="989" spans="1:4" ht="15.75" customHeight="1" x14ac:dyDescent="0.25">
      <c r="A989" s="105"/>
      <c r="B989" s="145"/>
      <c r="C989" s="77"/>
      <c r="D989" s="78"/>
    </row>
    <row r="990" spans="1:4" ht="15.75" customHeight="1" x14ac:dyDescent="0.25">
      <c r="A990" s="105"/>
      <c r="B990" s="145"/>
      <c r="C990" s="77"/>
      <c r="D990" s="78"/>
    </row>
    <row r="991" spans="1:4" ht="15.75" customHeight="1" x14ac:dyDescent="0.25">
      <c r="A991" s="105"/>
      <c r="B991" s="145"/>
      <c r="C991" s="77"/>
      <c r="D991" s="78"/>
    </row>
    <row r="992" spans="1:4" ht="15.75" customHeight="1" x14ac:dyDescent="0.25">
      <c r="A992" s="105"/>
      <c r="B992" s="145"/>
      <c r="C992" s="77"/>
      <c r="D992" s="78"/>
    </row>
    <row r="993" spans="1:4" ht="15.75" customHeight="1" x14ac:dyDescent="0.25">
      <c r="A993" s="105"/>
      <c r="B993" s="145"/>
      <c r="C993" s="77"/>
      <c r="D993" s="78"/>
    </row>
    <row r="994" spans="1:4" ht="15.75" customHeight="1" x14ac:dyDescent="0.25">
      <c r="A994" s="105"/>
      <c r="B994" s="145"/>
      <c r="C994" s="77"/>
      <c r="D994" s="78"/>
    </row>
    <row r="995" spans="1:4" ht="15.75" customHeight="1" x14ac:dyDescent="0.25">
      <c r="A995" s="105"/>
      <c r="B995" s="145"/>
      <c r="C995" s="77"/>
      <c r="D995" s="78"/>
    </row>
    <row r="996" spans="1:4" ht="15.75" customHeight="1" x14ac:dyDescent="0.25">
      <c r="A996" s="105"/>
      <c r="B996" s="145"/>
      <c r="C996" s="77"/>
      <c r="D996" s="78"/>
    </row>
    <row r="997" spans="1:4" ht="15.75" customHeight="1" x14ac:dyDescent="0.25">
      <c r="A997" s="105"/>
      <c r="B997" s="145"/>
      <c r="C997" s="77"/>
      <c r="D997" s="78"/>
    </row>
    <row r="998" spans="1:4" ht="15.75" customHeight="1" x14ac:dyDescent="0.25">
      <c r="A998" s="105"/>
      <c r="B998" s="145"/>
      <c r="C998" s="77"/>
      <c r="D998" s="78"/>
    </row>
    <row r="999" spans="1:4" ht="15.75" customHeight="1" x14ac:dyDescent="0.25">
      <c r="A999" s="105"/>
      <c r="B999" s="145"/>
      <c r="C999" s="77"/>
      <c r="D999" s="78"/>
    </row>
    <row r="1000" spans="1:4" ht="15.75" customHeight="1" x14ac:dyDescent="0.25">
      <c r="A1000" s="105"/>
      <c r="B1000" s="145"/>
      <c r="C1000" s="77"/>
      <c r="D1000" s="78"/>
    </row>
    <row r="1001" spans="1:4" ht="15.75" customHeight="1" x14ac:dyDescent="0.25">
      <c r="A1001" s="105"/>
      <c r="B1001" s="145"/>
      <c r="C1001" s="77"/>
      <c r="D1001" s="78"/>
    </row>
    <row r="1002" spans="1:4" ht="15" customHeight="1" x14ac:dyDescent="0.25">
      <c r="B1002" s="145"/>
    </row>
  </sheetData>
  <mergeCells count="2">
    <mergeCell ref="A1:AC1"/>
    <mergeCell ref="A100:AC100"/>
  </mergeCells>
  <conditionalFormatting sqref="A3:A9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25" right="0.25" top="0.75" bottom="0.75" header="0.3" footer="0.3"/>
  <pageSetup scale="53"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AC1002"/>
  <sheetViews>
    <sheetView workbookViewId="0">
      <selection sqref="A1:AC100"/>
    </sheetView>
  </sheetViews>
  <sheetFormatPr baseColWidth="10" defaultColWidth="14.42578125" defaultRowHeight="15" customHeight="1" x14ac:dyDescent="0.25"/>
  <cols>
    <col min="1" max="1" width="7.5703125" customWidth="1"/>
    <col min="2" max="2" width="8.28515625" style="134" customWidth="1"/>
    <col min="3" max="3" width="7.42578125" customWidth="1"/>
    <col min="4" max="7" width="6.7109375" customWidth="1"/>
    <col min="8" max="8" width="9" customWidth="1"/>
    <col min="9" max="9" width="10" customWidth="1"/>
    <col min="10" max="10" width="8.140625" customWidth="1"/>
    <col min="11" max="11" width="9.140625" customWidth="1"/>
    <col min="12" max="12" width="9" customWidth="1"/>
    <col min="13" max="13" width="10" customWidth="1"/>
    <col min="14" max="14" width="8" customWidth="1"/>
    <col min="15" max="15" width="8.7109375" customWidth="1"/>
    <col min="16" max="16" width="9.7109375" customWidth="1"/>
    <col min="17" max="17" width="8.42578125" customWidth="1"/>
    <col min="18" max="18" width="9.42578125" customWidth="1"/>
    <col min="19" max="19" width="6.7109375" customWidth="1"/>
    <col min="20" max="20" width="8.5703125" customWidth="1"/>
    <col min="21" max="21" width="9.5703125" customWidth="1"/>
    <col min="22" max="22" width="10.42578125" customWidth="1"/>
    <col min="23" max="23" width="11.42578125" customWidth="1"/>
    <col min="24" max="24" width="9.140625" customWidth="1"/>
    <col min="25" max="25" width="10.140625" customWidth="1"/>
    <col min="26" max="26" width="8.85546875" customWidth="1"/>
    <col min="27" max="27" width="9.85546875" customWidth="1"/>
    <col min="28" max="28" width="8.28515625" customWidth="1"/>
    <col min="29" max="29" width="9.28515625" customWidth="1"/>
  </cols>
  <sheetData>
    <row r="1" spans="1:29" s="134" customFormat="1" ht="30" customHeight="1" thickBot="1" x14ac:dyDescent="0.3">
      <c r="A1" s="174" t="s">
        <v>63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</row>
    <row r="2" spans="1:29" ht="29.25" customHeight="1" x14ac:dyDescent="0.25">
      <c r="A2" s="204" t="s">
        <v>48</v>
      </c>
      <c r="B2" s="167" t="s">
        <v>50</v>
      </c>
      <c r="C2" s="55" t="s">
        <v>0</v>
      </c>
      <c r="D2" s="80" t="s">
        <v>6</v>
      </c>
      <c r="E2" s="106" t="s">
        <v>23</v>
      </c>
      <c r="F2" s="107" t="s">
        <v>24</v>
      </c>
      <c r="G2" s="107" t="s">
        <v>25</v>
      </c>
      <c r="H2" s="107" t="s">
        <v>26</v>
      </c>
      <c r="I2" s="107" t="s">
        <v>27</v>
      </c>
      <c r="J2" s="107" t="s">
        <v>28</v>
      </c>
      <c r="K2" s="107" t="s">
        <v>29</v>
      </c>
      <c r="L2" s="107" t="s">
        <v>30</v>
      </c>
      <c r="M2" s="107" t="s">
        <v>31</v>
      </c>
      <c r="N2" s="107" t="s">
        <v>32</v>
      </c>
      <c r="O2" s="107" t="s">
        <v>33</v>
      </c>
      <c r="P2" s="107" t="s">
        <v>34</v>
      </c>
      <c r="Q2" s="107" t="s">
        <v>35</v>
      </c>
      <c r="R2" s="107" t="s">
        <v>36</v>
      </c>
      <c r="S2" s="107" t="s">
        <v>37</v>
      </c>
      <c r="T2" s="107" t="s">
        <v>38</v>
      </c>
      <c r="U2" s="107" t="s">
        <v>39</v>
      </c>
      <c r="V2" s="107" t="s">
        <v>40</v>
      </c>
      <c r="W2" s="107" t="s">
        <v>41</v>
      </c>
      <c r="X2" s="107" t="s">
        <v>42</v>
      </c>
      <c r="Y2" s="107" t="s">
        <v>43</v>
      </c>
      <c r="Z2" s="107" t="s">
        <v>44</v>
      </c>
      <c r="AA2" s="107" t="s">
        <v>45</v>
      </c>
      <c r="AB2" s="107" t="s">
        <v>46</v>
      </c>
      <c r="AC2" s="107" t="s">
        <v>47</v>
      </c>
    </row>
    <row r="3" spans="1:29" x14ac:dyDescent="0.25">
      <c r="A3" s="205">
        <f>AVERAGE(E3:AD3)</f>
        <v>0.2609324987183701</v>
      </c>
      <c r="B3" s="144">
        <v>1</v>
      </c>
      <c r="C3" s="60">
        <v>1</v>
      </c>
      <c r="D3" s="81">
        <v>0</v>
      </c>
      <c r="E3" s="108">
        <v>0</v>
      </c>
      <c r="F3" s="109">
        <v>0.52710405460141796</v>
      </c>
      <c r="G3" s="109">
        <v>0</v>
      </c>
      <c r="H3" s="109">
        <v>0.41152345522184902</v>
      </c>
      <c r="I3" s="109">
        <v>4.9987626825042999E-2</v>
      </c>
      <c r="J3" s="109">
        <v>7.4372867750350999E-2</v>
      </c>
      <c r="K3" s="109">
        <v>0.38620045035476103</v>
      </c>
      <c r="L3" s="109">
        <v>0.31793323267908102</v>
      </c>
      <c r="M3" s="109">
        <v>0.15606843124596501</v>
      </c>
      <c r="N3" s="109">
        <v>0.46566932695725199</v>
      </c>
      <c r="O3" s="109">
        <v>0.52183860232945101</v>
      </c>
      <c r="P3" s="109">
        <v>0.150777414075286</v>
      </c>
      <c r="Q3" s="109">
        <v>0</v>
      </c>
      <c r="R3" s="109">
        <v>0.40377595044065001</v>
      </c>
      <c r="S3" s="109">
        <v>0.41603471043199403</v>
      </c>
      <c r="T3" s="109">
        <v>0</v>
      </c>
      <c r="U3" s="109">
        <v>0</v>
      </c>
      <c r="V3" s="109">
        <v>0.49616823163235901</v>
      </c>
      <c r="W3" s="109">
        <v>0.38819818148079399</v>
      </c>
      <c r="X3" s="109">
        <v>0</v>
      </c>
      <c r="Y3" s="109">
        <v>0</v>
      </c>
      <c r="Z3" s="109">
        <v>0.42216907559529998</v>
      </c>
      <c r="AA3" s="109">
        <v>0.39266690552967898</v>
      </c>
      <c r="AB3" s="109">
        <v>0.49982508920450602</v>
      </c>
      <c r="AC3" s="109">
        <v>0.44299886160351298</v>
      </c>
    </row>
    <row r="4" spans="1:29" x14ac:dyDescent="0.25">
      <c r="A4" s="206">
        <f>AVERAGE(E4:AD4)</f>
        <v>0.3631383853618334</v>
      </c>
      <c r="B4" s="142">
        <v>2</v>
      </c>
      <c r="C4" s="64">
        <v>1</v>
      </c>
      <c r="D4" s="85">
        <v>1</v>
      </c>
      <c r="E4" s="110">
        <v>0.36077782374844902</v>
      </c>
      <c r="F4" s="111">
        <v>0.54876971118338402</v>
      </c>
      <c r="G4" s="111">
        <v>0</v>
      </c>
      <c r="H4" s="111">
        <v>0.51598820510856702</v>
      </c>
      <c r="I4" s="111">
        <v>0.25614248281623803</v>
      </c>
      <c r="J4" s="111">
        <v>0.34045139721995599</v>
      </c>
      <c r="K4" s="111">
        <v>0.20119065791482199</v>
      </c>
      <c r="L4" s="111">
        <v>0.34190089358245301</v>
      </c>
      <c r="M4" s="111">
        <v>0.363117639917446</v>
      </c>
      <c r="N4" s="111">
        <v>0.54378898349733995</v>
      </c>
      <c r="O4" s="111">
        <v>0.63292307692307703</v>
      </c>
      <c r="P4" s="111">
        <v>1.4652014652015001E-2</v>
      </c>
      <c r="Q4" s="111">
        <v>0</v>
      </c>
      <c r="R4" s="111">
        <v>0.564310694702301</v>
      </c>
      <c r="S4" s="111">
        <v>0.53205787710964703</v>
      </c>
      <c r="T4" s="111">
        <v>0.26654017076946102</v>
      </c>
      <c r="U4" s="111">
        <v>0.37270469942675</v>
      </c>
      <c r="V4" s="111">
        <v>0.50835853254978003</v>
      </c>
      <c r="W4" s="111">
        <v>0.49104013753884801</v>
      </c>
      <c r="X4" s="111">
        <v>0</v>
      </c>
      <c r="Y4" s="111">
        <v>0.31893954609359298</v>
      </c>
      <c r="Z4" s="111">
        <v>0.46766896677786401</v>
      </c>
      <c r="AA4" s="111">
        <v>0.36044129235618599</v>
      </c>
      <c r="AB4" s="111">
        <v>0.54130136986301403</v>
      </c>
      <c r="AC4" s="207">
        <v>0.53539346029464596</v>
      </c>
    </row>
    <row r="5" spans="1:29" x14ac:dyDescent="0.25">
      <c r="A5" s="205">
        <f>AVERAGE(E5:AD5)</f>
        <v>0.39119128481412374</v>
      </c>
      <c r="B5" s="144">
        <v>3</v>
      </c>
      <c r="C5" s="67">
        <v>1</v>
      </c>
      <c r="D5" s="89">
        <v>2</v>
      </c>
      <c r="E5" s="112">
        <v>0</v>
      </c>
      <c r="F5" s="113">
        <v>0.56930891756600699</v>
      </c>
      <c r="G5" s="113">
        <v>0</v>
      </c>
      <c r="H5" s="113">
        <v>0.50265325718906395</v>
      </c>
      <c r="I5" s="113">
        <v>0.45785503443752101</v>
      </c>
      <c r="J5" s="113">
        <v>0.40115817631323702</v>
      </c>
      <c r="K5" s="113">
        <v>0.345361550373047</v>
      </c>
      <c r="L5" s="113">
        <v>0.42262969588551003</v>
      </c>
      <c r="M5" s="113">
        <v>0.41270023540219303</v>
      </c>
      <c r="N5" s="113">
        <v>0.480979806598407</v>
      </c>
      <c r="O5" s="113">
        <v>0.52655394401757505</v>
      </c>
      <c r="P5" s="113">
        <v>0</v>
      </c>
      <c r="Q5" s="113">
        <v>0</v>
      </c>
      <c r="R5" s="113">
        <v>0.51300546876531405</v>
      </c>
      <c r="S5" s="113">
        <v>0.48457565924774898</v>
      </c>
      <c r="T5" s="113">
        <v>0.1703708141137</v>
      </c>
      <c r="U5" s="113">
        <v>0.29529259737862301</v>
      </c>
      <c r="V5" s="113">
        <v>0.53430713050163403</v>
      </c>
      <c r="W5" s="113">
        <v>0.45742013221741001</v>
      </c>
      <c r="X5" s="113">
        <v>0.642649199417758</v>
      </c>
      <c r="Y5" s="113">
        <v>0.59089108910891097</v>
      </c>
      <c r="Z5" s="113">
        <v>0.43463771420553199</v>
      </c>
      <c r="AA5" s="113">
        <v>0.49091143068558402</v>
      </c>
      <c r="AB5" s="113">
        <v>0.51006756304769596</v>
      </c>
      <c r="AC5" s="113">
        <v>0.53645270388061805</v>
      </c>
    </row>
    <row r="6" spans="1:29" x14ac:dyDescent="0.25">
      <c r="A6" s="206">
        <f>AVERAGE(E6:AD6)</f>
        <v>0.10107681545019778</v>
      </c>
      <c r="B6" s="142">
        <v>4</v>
      </c>
      <c r="C6" s="64">
        <v>1</v>
      </c>
      <c r="D6" s="85">
        <v>3</v>
      </c>
      <c r="E6" s="110">
        <v>0</v>
      </c>
      <c r="F6" s="111">
        <v>0.34005934340218502</v>
      </c>
      <c r="G6" s="111">
        <v>0</v>
      </c>
      <c r="H6" s="111">
        <v>0.29211966709155002</v>
      </c>
      <c r="I6" s="111">
        <v>8.5301837270339992E-3</v>
      </c>
      <c r="J6" s="111">
        <v>0</v>
      </c>
      <c r="K6" s="111">
        <v>8.8706266239651999E-2</v>
      </c>
      <c r="L6" s="111">
        <v>0</v>
      </c>
      <c r="M6" s="111">
        <v>0</v>
      </c>
      <c r="N6" s="111">
        <v>0.23458476892004301</v>
      </c>
      <c r="O6" s="111">
        <v>0.27687761133190703</v>
      </c>
      <c r="P6" s="111">
        <v>0</v>
      </c>
      <c r="Q6" s="111">
        <v>0</v>
      </c>
      <c r="R6" s="111">
        <v>3.1246310652866999E-2</v>
      </c>
      <c r="S6" s="111">
        <v>0.21574441150015</v>
      </c>
      <c r="T6" s="111">
        <v>0</v>
      </c>
      <c r="U6" s="111">
        <v>0</v>
      </c>
      <c r="V6" s="111">
        <v>0.12562100780695501</v>
      </c>
      <c r="W6" s="111">
        <v>4.1970907836486E-2</v>
      </c>
      <c r="X6" s="111">
        <v>0</v>
      </c>
      <c r="Y6" s="111">
        <v>0</v>
      </c>
      <c r="Z6" s="111">
        <v>0.35263000528991001</v>
      </c>
      <c r="AA6" s="111">
        <v>0.28626651486669002</v>
      </c>
      <c r="AB6" s="111">
        <v>8.3476442917941998E-2</v>
      </c>
      <c r="AC6" s="207">
        <v>0.14908694467157299</v>
      </c>
    </row>
    <row r="7" spans="1:29" x14ac:dyDescent="0.25">
      <c r="A7" s="205">
        <f>AVERAGE(E7:AD7)</f>
        <v>0.44297518820687232</v>
      </c>
      <c r="B7" s="144">
        <v>5</v>
      </c>
      <c r="C7" s="67">
        <v>1</v>
      </c>
      <c r="D7" s="89">
        <v>4</v>
      </c>
      <c r="E7" s="112">
        <v>0.12189054726368199</v>
      </c>
      <c r="F7" s="113">
        <v>0.59023516724873104</v>
      </c>
      <c r="G7" s="113">
        <v>0</v>
      </c>
      <c r="H7" s="113">
        <v>0.65311496248879197</v>
      </c>
      <c r="I7" s="113">
        <v>0.472950132604125</v>
      </c>
      <c r="J7" s="113">
        <v>0.50297715708563395</v>
      </c>
      <c r="K7" s="113">
        <v>0.28994731076216801</v>
      </c>
      <c r="L7" s="113">
        <v>0.22639680942264001</v>
      </c>
      <c r="M7" s="113">
        <v>0.491360212671688</v>
      </c>
      <c r="N7" s="113">
        <v>0.47761455821091903</v>
      </c>
      <c r="O7" s="113">
        <v>0.53001595025957304</v>
      </c>
      <c r="P7" s="113">
        <v>0.53615127919910999</v>
      </c>
      <c r="Q7" s="113">
        <v>0.39375338508756103</v>
      </c>
      <c r="R7" s="113">
        <v>0.57022596366858702</v>
      </c>
      <c r="S7" s="113">
        <v>0.53380670837329802</v>
      </c>
      <c r="T7" s="113">
        <v>0.36340821696012898</v>
      </c>
      <c r="U7" s="113">
        <v>0.49634123119610501</v>
      </c>
      <c r="V7" s="113">
        <v>0.32969164134721002</v>
      </c>
      <c r="W7" s="113">
        <v>0.41982888119652501</v>
      </c>
      <c r="X7" s="113">
        <v>0.64218676677616104</v>
      </c>
      <c r="Y7" s="113">
        <v>0.39567956795679599</v>
      </c>
      <c r="Z7" s="113">
        <v>0.48535661293343102</v>
      </c>
      <c r="AA7" s="113">
        <v>0.45487508998320297</v>
      </c>
      <c r="AB7" s="113">
        <v>0.53844241922120994</v>
      </c>
      <c r="AC7" s="113">
        <v>0.55812913325452895</v>
      </c>
    </row>
    <row r="8" spans="1:29" x14ac:dyDescent="0.25">
      <c r="A8" s="206">
        <f>AVERAGE(E8:AD8)</f>
        <v>0.10729993534501403</v>
      </c>
      <c r="B8" s="142">
        <v>6</v>
      </c>
      <c r="C8" s="64">
        <v>2</v>
      </c>
      <c r="D8" s="85">
        <v>0</v>
      </c>
      <c r="E8" s="110">
        <v>0</v>
      </c>
      <c r="F8" s="111">
        <v>0.724524873051547</v>
      </c>
      <c r="G8" s="111">
        <v>0</v>
      </c>
      <c r="H8" s="111">
        <v>0.156726627818596</v>
      </c>
      <c r="I8" s="111">
        <v>0</v>
      </c>
      <c r="J8" s="111">
        <v>4.1578136066325003E-2</v>
      </c>
      <c r="K8" s="111">
        <v>0</v>
      </c>
      <c r="L8" s="111">
        <v>0</v>
      </c>
      <c r="M8" s="111">
        <v>0.26341364648714299</v>
      </c>
      <c r="N8" s="111">
        <v>2.8875434385411999E-2</v>
      </c>
      <c r="O8" s="111">
        <v>0.41337516918912298</v>
      </c>
      <c r="P8" s="111">
        <v>0.57331673211378198</v>
      </c>
      <c r="Q8" s="111">
        <v>0</v>
      </c>
      <c r="R8" s="111">
        <v>0</v>
      </c>
      <c r="S8" s="111">
        <v>0</v>
      </c>
      <c r="T8" s="111">
        <v>0</v>
      </c>
      <c r="U8" s="111">
        <v>0</v>
      </c>
      <c r="V8" s="111">
        <v>0</v>
      </c>
      <c r="W8" s="111">
        <v>0</v>
      </c>
      <c r="X8" s="111">
        <v>4.8653755314123998E-2</v>
      </c>
      <c r="Y8" s="111">
        <v>0.41895766571091297</v>
      </c>
      <c r="Z8" s="111">
        <v>6.3823163138230004E-3</v>
      </c>
      <c r="AA8" s="111">
        <v>6.6940271745630003E-3</v>
      </c>
      <c r="AB8" s="111">
        <v>0</v>
      </c>
      <c r="AC8" s="207">
        <v>0</v>
      </c>
    </row>
    <row r="9" spans="1:29" x14ac:dyDescent="0.25">
      <c r="A9" s="205">
        <f>AVERAGE(E9:AD9)</f>
        <v>0.35895235026545896</v>
      </c>
      <c r="B9" s="144">
        <v>7</v>
      </c>
      <c r="C9" s="67">
        <v>3</v>
      </c>
      <c r="D9" s="89">
        <v>0</v>
      </c>
      <c r="E9" s="112">
        <v>0</v>
      </c>
      <c r="F9" s="113">
        <v>0.46352998835998299</v>
      </c>
      <c r="G9" s="113">
        <v>0</v>
      </c>
      <c r="H9" s="113">
        <v>0.36826872293229101</v>
      </c>
      <c r="I9" s="113">
        <v>0.40291345597774297</v>
      </c>
      <c r="J9" s="113">
        <v>0.34299839657936898</v>
      </c>
      <c r="K9" s="113">
        <v>2.5794155019059999E-2</v>
      </c>
      <c r="L9" s="113">
        <v>4.1756596044576003E-2</v>
      </c>
      <c r="M9" s="113">
        <v>0.32275960170696999</v>
      </c>
      <c r="N9" s="113">
        <v>0.33768702310804599</v>
      </c>
      <c r="O9" s="113">
        <v>0.40334651658046899</v>
      </c>
      <c r="P9" s="113">
        <v>0.57181748883807004</v>
      </c>
      <c r="Q9" s="113">
        <v>0.38681871240010801</v>
      </c>
      <c r="R9" s="113">
        <v>0.61346348884381297</v>
      </c>
      <c r="S9" s="113">
        <v>0.51853402167341101</v>
      </c>
      <c r="T9" s="113">
        <v>0.30373244439586899</v>
      </c>
      <c r="U9" s="113">
        <v>0.21851219849651801</v>
      </c>
      <c r="V9" s="113">
        <v>0.25410663114985699</v>
      </c>
      <c r="W9" s="113">
        <v>0.25415564790328699</v>
      </c>
      <c r="X9" s="113">
        <v>0.50963405526512295</v>
      </c>
      <c r="Y9" s="113">
        <v>0.54183135704874796</v>
      </c>
      <c r="Z9" s="113">
        <v>0.50361459945536102</v>
      </c>
      <c r="AA9" s="113">
        <v>0.44173890316678999</v>
      </c>
      <c r="AB9" s="113">
        <v>0.55496468633153295</v>
      </c>
      <c r="AC9" s="113">
        <v>0.59183006535947702</v>
      </c>
    </row>
    <row r="10" spans="1:29" x14ac:dyDescent="0.25">
      <c r="A10" s="206">
        <f>AVERAGE(E10:AD10)</f>
        <v>0.3271862902768678</v>
      </c>
      <c r="B10" s="142">
        <v>8</v>
      </c>
      <c r="C10" s="64">
        <v>3</v>
      </c>
      <c r="D10" s="85">
        <v>1</v>
      </c>
      <c r="E10" s="110">
        <v>0</v>
      </c>
      <c r="F10" s="111">
        <v>0.59886407207266801</v>
      </c>
      <c r="G10" s="111">
        <v>0</v>
      </c>
      <c r="H10" s="111">
        <v>0.446452055577792</v>
      </c>
      <c r="I10" s="111">
        <v>0.38112447008131201</v>
      </c>
      <c r="J10" s="111">
        <v>0.38750040103949401</v>
      </c>
      <c r="K10" s="111">
        <v>0.128068932955619</v>
      </c>
      <c r="L10" s="111">
        <v>0.10552614863434299</v>
      </c>
      <c r="M10" s="111">
        <v>0.166930445647647</v>
      </c>
      <c r="N10" s="111">
        <v>0.18132499361756399</v>
      </c>
      <c r="O10" s="111">
        <v>0.35473396670503499</v>
      </c>
      <c r="P10" s="111">
        <v>0.33871527777777799</v>
      </c>
      <c r="Q10" s="111">
        <v>0.203183023872679</v>
      </c>
      <c r="R10" s="111">
        <v>0.60951819254151196</v>
      </c>
      <c r="S10" s="111">
        <v>0.57301463504151995</v>
      </c>
      <c r="T10" s="111">
        <v>0.34214125499206699</v>
      </c>
      <c r="U10" s="111">
        <v>0.377079646017699</v>
      </c>
      <c r="V10" s="111">
        <v>0.35463809381088002</v>
      </c>
      <c r="W10" s="111">
        <v>0.36575984990619098</v>
      </c>
      <c r="X10" s="111">
        <v>0.20138888888888901</v>
      </c>
      <c r="Y10" s="111">
        <v>0.196112311015119</v>
      </c>
      <c r="Z10" s="111">
        <v>0.50621950683486405</v>
      </c>
      <c r="AA10" s="111">
        <v>0.58850256388065503</v>
      </c>
      <c r="AB10" s="111">
        <v>0.42865232163080402</v>
      </c>
      <c r="AC10" s="207">
        <v>0.34420620437956201</v>
      </c>
    </row>
    <row r="11" spans="1:29" x14ac:dyDescent="0.25">
      <c r="A11" s="205">
        <f>AVERAGE(E11:AD11)</f>
        <v>0.28714545453981805</v>
      </c>
      <c r="B11" s="144">
        <v>9</v>
      </c>
      <c r="C11" s="67">
        <v>3</v>
      </c>
      <c r="D11" s="89">
        <v>2</v>
      </c>
      <c r="E11" s="112">
        <v>0</v>
      </c>
      <c r="F11" s="113">
        <v>0.51898042812205203</v>
      </c>
      <c r="G11" s="113">
        <v>0</v>
      </c>
      <c r="H11" s="113">
        <v>0.43199723300411202</v>
      </c>
      <c r="I11" s="113">
        <v>0.27731829096314398</v>
      </c>
      <c r="J11" s="113">
        <v>0.25676010038528202</v>
      </c>
      <c r="K11" s="113">
        <v>0.15010730236065201</v>
      </c>
      <c r="L11" s="113">
        <v>8.3218351155570996E-2</v>
      </c>
      <c r="M11" s="113">
        <v>0.18152058269907501</v>
      </c>
      <c r="N11" s="113">
        <v>8.5030269675288997E-2</v>
      </c>
      <c r="O11" s="113">
        <v>0.28346004877349001</v>
      </c>
      <c r="P11" s="113">
        <v>0.30314719032173199</v>
      </c>
      <c r="Q11" s="113">
        <v>0.16966926593170201</v>
      </c>
      <c r="R11" s="113">
        <v>0.56335468841001701</v>
      </c>
      <c r="S11" s="113">
        <v>0.57699691380525397</v>
      </c>
      <c r="T11" s="113">
        <v>0.293033139968985</v>
      </c>
      <c r="U11" s="113">
        <v>0.28705148205928199</v>
      </c>
      <c r="V11" s="113">
        <v>0.40112954465231199</v>
      </c>
      <c r="W11" s="113">
        <v>0.36597510373443998</v>
      </c>
      <c r="X11" s="113">
        <v>0.14320388349514601</v>
      </c>
      <c r="Y11" s="113">
        <v>0.109425287356322</v>
      </c>
      <c r="Z11" s="113">
        <v>0.47435166714163601</v>
      </c>
      <c r="AA11" s="113">
        <v>0.53568540013552801</v>
      </c>
      <c r="AB11" s="113">
        <v>0.33233725903790901</v>
      </c>
      <c r="AC11" s="113">
        <v>0.35488293030652002</v>
      </c>
    </row>
    <row r="12" spans="1:29" x14ac:dyDescent="0.25">
      <c r="A12" s="206">
        <f>AVERAGE(E12:AD12)</f>
        <v>0.52408990357223495</v>
      </c>
      <c r="B12" s="142">
        <v>10</v>
      </c>
      <c r="C12" s="64">
        <v>3</v>
      </c>
      <c r="D12" s="85">
        <v>3</v>
      </c>
      <c r="E12" s="110">
        <v>0</v>
      </c>
      <c r="F12" s="111">
        <v>0.74922752360048595</v>
      </c>
      <c r="G12" s="111">
        <v>6.7177371832645993E-2</v>
      </c>
      <c r="H12" s="111">
        <v>0.75466693358690795</v>
      </c>
      <c r="I12" s="111">
        <v>0.49226313221150098</v>
      </c>
      <c r="J12" s="111">
        <v>0.55716536750658896</v>
      </c>
      <c r="K12" s="111">
        <v>0.18318680687237801</v>
      </c>
      <c r="L12" s="111">
        <v>0.40438871473354199</v>
      </c>
      <c r="M12" s="111">
        <v>0.41739414212286902</v>
      </c>
      <c r="N12" s="111">
        <v>0.27443425408368199</v>
      </c>
      <c r="O12" s="111">
        <v>0.61231509443619803</v>
      </c>
      <c r="P12" s="111">
        <v>0.55416596248098704</v>
      </c>
      <c r="Q12" s="111">
        <v>0.53737696195796703</v>
      </c>
      <c r="R12" s="111">
        <v>0.66365499962037799</v>
      </c>
      <c r="S12" s="111">
        <v>0.64811388161149097</v>
      </c>
      <c r="T12" s="111">
        <v>0.68293321979497601</v>
      </c>
      <c r="U12" s="111">
        <v>0.66082647110354698</v>
      </c>
      <c r="V12" s="111">
        <v>0.579028179190751</v>
      </c>
      <c r="W12" s="111">
        <v>0.58722938252885204</v>
      </c>
      <c r="X12" s="111">
        <v>0.56617035050402298</v>
      </c>
      <c r="Y12" s="111">
        <v>0.56812975350499395</v>
      </c>
      <c r="Z12" s="111">
        <v>0.63644427242085599</v>
      </c>
      <c r="AA12" s="111">
        <v>0.61372510737993002</v>
      </c>
      <c r="AB12" s="111">
        <v>0.64227017894171001</v>
      </c>
      <c r="AC12" s="207">
        <v>0.64995952727861395</v>
      </c>
    </row>
    <row r="13" spans="1:29" x14ac:dyDescent="0.25">
      <c r="A13" s="205">
        <f>AVERAGE(E13:AD13)</f>
        <v>0.29465627041146036</v>
      </c>
      <c r="B13" s="144">
        <v>11</v>
      </c>
      <c r="C13" s="67">
        <v>3</v>
      </c>
      <c r="D13" s="89">
        <v>4</v>
      </c>
      <c r="E13" s="112">
        <v>0</v>
      </c>
      <c r="F13" s="113">
        <v>0.58306247539785205</v>
      </c>
      <c r="G13" s="113">
        <v>0</v>
      </c>
      <c r="H13" s="113">
        <v>0.43400768842464998</v>
      </c>
      <c r="I13" s="113">
        <v>0.37363951259824502</v>
      </c>
      <c r="J13" s="113">
        <v>0.36765401876784998</v>
      </c>
      <c r="K13" s="113">
        <v>7.2783062289046005E-2</v>
      </c>
      <c r="L13" s="113">
        <v>4.7110525159305999E-2</v>
      </c>
      <c r="M13" s="113">
        <v>0.152844703694311</v>
      </c>
      <c r="N13" s="113">
        <v>0.13312298603652001</v>
      </c>
      <c r="O13" s="113">
        <v>0.26082472328121298</v>
      </c>
      <c r="P13" s="113">
        <v>0.29843935383772902</v>
      </c>
      <c r="Q13" s="113">
        <v>0.17462260301917601</v>
      </c>
      <c r="R13" s="113">
        <v>0.57027710211284399</v>
      </c>
      <c r="S13" s="113">
        <v>0.551727491550974</v>
      </c>
      <c r="T13" s="113">
        <v>0.30213256484149897</v>
      </c>
      <c r="U13" s="113">
        <v>0.34543454345434499</v>
      </c>
      <c r="V13" s="113">
        <v>0.26773530620633001</v>
      </c>
      <c r="W13" s="113">
        <v>0.35587987650856001</v>
      </c>
      <c r="X13" s="113">
        <v>0.130462863293864</v>
      </c>
      <c r="Y13" s="113">
        <v>0.14247191011235999</v>
      </c>
      <c r="Z13" s="113">
        <v>0.49518330211399503</v>
      </c>
      <c r="AA13" s="113">
        <v>0.57338990958167602</v>
      </c>
      <c r="AB13" s="113">
        <v>0.40914956011730202</v>
      </c>
      <c r="AC13" s="113">
        <v>0.32445067788686299</v>
      </c>
    </row>
    <row r="14" spans="1:29" x14ac:dyDescent="0.25">
      <c r="A14" s="206">
        <f>AVERAGE(E14:AD14)</f>
        <v>0.32009778510431458</v>
      </c>
      <c r="B14" s="142">
        <v>12</v>
      </c>
      <c r="C14" s="64">
        <v>4</v>
      </c>
      <c r="D14" s="85">
        <v>0</v>
      </c>
      <c r="E14" s="110">
        <v>0</v>
      </c>
      <c r="F14" s="111">
        <v>0.509638505389998</v>
      </c>
      <c r="G14" s="111">
        <v>0</v>
      </c>
      <c r="H14" s="111">
        <v>0.48992777629169298</v>
      </c>
      <c r="I14" s="111">
        <v>0.37882799084144197</v>
      </c>
      <c r="J14" s="111">
        <v>0.38736877467036201</v>
      </c>
      <c r="K14" s="111">
        <v>0.35361842105263203</v>
      </c>
      <c r="L14" s="111">
        <v>2.3890479599141E-2</v>
      </c>
      <c r="M14" s="111">
        <v>0.13693412966329099</v>
      </c>
      <c r="N14" s="111">
        <v>0.23507520545821101</v>
      </c>
      <c r="O14" s="111">
        <v>0.39934746058961601</v>
      </c>
      <c r="P14" s="111">
        <v>0.45632898135865402</v>
      </c>
      <c r="Q14" s="111">
        <v>0.20669363736667901</v>
      </c>
      <c r="R14" s="111">
        <v>0.58708635996771596</v>
      </c>
      <c r="S14" s="111">
        <v>0.36165549661722202</v>
      </c>
      <c r="T14" s="111">
        <v>0.29875518672199203</v>
      </c>
      <c r="U14" s="111">
        <v>0.31923626804409</v>
      </c>
      <c r="V14" s="111">
        <v>0.48077845542383302</v>
      </c>
      <c r="W14" s="111">
        <v>7.2720864661654006E-2</v>
      </c>
      <c r="X14" s="111">
        <v>0.21431689218681799</v>
      </c>
      <c r="Y14" s="111">
        <v>0.14921223354958299</v>
      </c>
      <c r="Z14" s="111">
        <v>0.62211874272409795</v>
      </c>
      <c r="AA14" s="111">
        <v>0.61542160563583503</v>
      </c>
      <c r="AB14" s="111">
        <v>0.36832912866291501</v>
      </c>
      <c r="AC14" s="207">
        <v>0.33516203113039</v>
      </c>
    </row>
    <row r="15" spans="1:29" x14ac:dyDescent="0.25">
      <c r="A15" s="205">
        <f>AVERAGE(E15:AD15)</f>
        <v>0.39834760438939432</v>
      </c>
      <c r="B15" s="144">
        <v>13</v>
      </c>
      <c r="C15" s="67">
        <v>5</v>
      </c>
      <c r="D15" s="89">
        <v>0</v>
      </c>
      <c r="E15" s="112">
        <v>0</v>
      </c>
      <c r="F15" s="113">
        <v>0.64467775148966</v>
      </c>
      <c r="G15" s="113">
        <v>0</v>
      </c>
      <c r="H15" s="113">
        <v>0.56003937007874005</v>
      </c>
      <c r="I15" s="113">
        <v>0.235958443019914</v>
      </c>
      <c r="J15" s="113">
        <v>0.342266165844127</v>
      </c>
      <c r="K15" s="113">
        <v>0.43928334439283401</v>
      </c>
      <c r="L15" s="113">
        <v>0.33565179979922599</v>
      </c>
      <c r="M15" s="113">
        <v>0.38279256288734997</v>
      </c>
      <c r="N15" s="113">
        <v>0.41103151486525502</v>
      </c>
      <c r="O15" s="113">
        <v>0.496927529619755</v>
      </c>
      <c r="P15" s="113">
        <v>0.57188093730209</v>
      </c>
      <c r="Q15" s="113">
        <v>0.52508204406938597</v>
      </c>
      <c r="R15" s="113">
        <v>0.53286976830595301</v>
      </c>
      <c r="S15" s="113">
        <v>0.38714373053072898</v>
      </c>
      <c r="T15" s="113">
        <v>0.13765014496755501</v>
      </c>
      <c r="U15" s="113">
        <v>0.176769773718082</v>
      </c>
      <c r="V15" s="113">
        <v>0.52858384013900905</v>
      </c>
      <c r="W15" s="113">
        <v>0.427766188806533</v>
      </c>
      <c r="X15" s="113">
        <v>0.106796116504854</v>
      </c>
      <c r="Y15" s="113">
        <v>0.22217659137577001</v>
      </c>
      <c r="Z15" s="113">
        <v>0.56143112701252196</v>
      </c>
      <c r="AA15" s="113">
        <v>0.62751574404368704</v>
      </c>
      <c r="AB15" s="113">
        <v>0.66621468926553695</v>
      </c>
      <c r="AC15" s="113">
        <v>0.63818093169628998</v>
      </c>
    </row>
    <row r="16" spans="1:29" x14ac:dyDescent="0.25">
      <c r="A16" s="206">
        <f>AVERAGE(E16:AD16)</f>
        <v>0.4362831322562512</v>
      </c>
      <c r="B16" s="142">
        <v>14</v>
      </c>
      <c r="C16" s="64">
        <v>5</v>
      </c>
      <c r="D16" s="85">
        <v>1</v>
      </c>
      <c r="E16" s="110">
        <v>0</v>
      </c>
      <c r="F16" s="111">
        <v>0.64125192688835098</v>
      </c>
      <c r="G16" s="111">
        <v>0</v>
      </c>
      <c r="H16" s="111">
        <v>0.53261958085249705</v>
      </c>
      <c r="I16" s="111">
        <v>0.235958443019914</v>
      </c>
      <c r="J16" s="111">
        <v>0.34106462596500697</v>
      </c>
      <c r="K16" s="111">
        <v>0.54277188328912496</v>
      </c>
      <c r="L16" s="111">
        <v>0.482452681388013</v>
      </c>
      <c r="M16" s="111">
        <v>0.37035656603304801</v>
      </c>
      <c r="N16" s="111">
        <v>0.54363636363636403</v>
      </c>
      <c r="O16" s="111">
        <v>0.60729113924050604</v>
      </c>
      <c r="P16" s="111">
        <v>0.56150632832470804</v>
      </c>
      <c r="Q16" s="111">
        <v>0.52459330143540694</v>
      </c>
      <c r="R16" s="111">
        <v>0.52971416820892503</v>
      </c>
      <c r="S16" s="111">
        <v>0.39478865083960601</v>
      </c>
      <c r="T16" s="111">
        <v>0.26747683054072302</v>
      </c>
      <c r="U16" s="111">
        <v>0.451737451737452</v>
      </c>
      <c r="V16" s="111">
        <v>0.59921487721711197</v>
      </c>
      <c r="W16" s="111">
        <v>0.45914362954565302</v>
      </c>
      <c r="X16" s="111">
        <v>0.106796116504854</v>
      </c>
      <c r="Y16" s="111">
        <v>0.22217659137577001</v>
      </c>
      <c r="Z16" s="111">
        <v>0.56139681328117497</v>
      </c>
      <c r="AA16" s="111">
        <v>0.62752956201968602</v>
      </c>
      <c r="AB16" s="111">
        <v>0.66621468926553695</v>
      </c>
      <c r="AC16" s="207">
        <v>0.63738608579684397</v>
      </c>
    </row>
    <row r="17" spans="1:29" x14ac:dyDescent="0.25">
      <c r="A17" s="205">
        <f>AVERAGE(E17:AD17)</f>
        <v>0.39348173336596498</v>
      </c>
      <c r="B17" s="144">
        <v>15</v>
      </c>
      <c r="C17" s="67">
        <v>6</v>
      </c>
      <c r="D17" s="89">
        <v>0</v>
      </c>
      <c r="E17" s="112">
        <v>0</v>
      </c>
      <c r="F17" s="113">
        <v>0.65048787929068796</v>
      </c>
      <c r="G17" s="113">
        <v>0</v>
      </c>
      <c r="H17" s="113">
        <v>0.669692180091078</v>
      </c>
      <c r="I17" s="113">
        <v>0.34216105635112498</v>
      </c>
      <c r="J17" s="113">
        <v>0.37291708492270598</v>
      </c>
      <c r="K17" s="113">
        <v>3.6669406334956002E-2</v>
      </c>
      <c r="L17" s="113">
        <v>2.9796317708797E-2</v>
      </c>
      <c r="M17" s="113">
        <v>0.327554744525547</v>
      </c>
      <c r="N17" s="113">
        <v>0.284576172038218</v>
      </c>
      <c r="O17" s="113">
        <v>6.9489367918031994E-2</v>
      </c>
      <c r="P17" s="113">
        <v>0.60897181421198898</v>
      </c>
      <c r="Q17" s="113">
        <v>0.54265023981942995</v>
      </c>
      <c r="R17" s="113">
        <v>0.65721154742158505</v>
      </c>
      <c r="S17" s="113">
        <v>0.68520926309871</v>
      </c>
      <c r="T17" s="113">
        <v>0.55827648114901296</v>
      </c>
      <c r="U17" s="113">
        <v>0.54853961973106202</v>
      </c>
      <c r="V17" s="113">
        <v>0.108951521984216</v>
      </c>
      <c r="W17" s="113">
        <v>0.20695213023155901</v>
      </c>
      <c r="X17" s="113">
        <v>0.34719971186745902</v>
      </c>
      <c r="Y17" s="113">
        <v>0.33662583958909498</v>
      </c>
      <c r="Z17" s="113">
        <v>0.60513938513090704</v>
      </c>
      <c r="AA17" s="113">
        <v>0.64345939361641402</v>
      </c>
      <c r="AB17" s="113">
        <v>0.60691060856061296</v>
      </c>
      <c r="AC17" s="113">
        <v>0.59760156855592494</v>
      </c>
    </row>
    <row r="18" spans="1:29" x14ac:dyDescent="0.25">
      <c r="A18" s="206">
        <f>AVERAGE(E18:AD18)</f>
        <v>1.9545113682175118E-2</v>
      </c>
      <c r="B18" s="142">
        <v>16</v>
      </c>
      <c r="C18" s="64">
        <v>6</v>
      </c>
      <c r="D18" s="85">
        <v>1</v>
      </c>
      <c r="E18" s="110">
        <v>0</v>
      </c>
      <c r="F18" s="111">
        <v>0.12901241424092</v>
      </c>
      <c r="G18" s="111">
        <v>0</v>
      </c>
      <c r="H18" s="111">
        <v>0</v>
      </c>
      <c r="I18" s="111">
        <v>0</v>
      </c>
      <c r="J18" s="111">
        <v>0</v>
      </c>
      <c r="K18" s="111">
        <v>0</v>
      </c>
      <c r="L18" s="111">
        <v>0</v>
      </c>
      <c r="M18" s="111">
        <v>0</v>
      </c>
      <c r="N18" s="111">
        <v>0</v>
      </c>
      <c r="O18" s="111">
        <v>0</v>
      </c>
      <c r="P18" s="111">
        <v>0.11019440493124701</v>
      </c>
      <c r="Q18" s="111">
        <v>1.1168125565952E-2</v>
      </c>
      <c r="R18" s="111">
        <v>0</v>
      </c>
      <c r="S18" s="111">
        <v>0</v>
      </c>
      <c r="T18" s="111">
        <v>0</v>
      </c>
      <c r="U18" s="111">
        <v>0</v>
      </c>
      <c r="V18" s="111">
        <v>0</v>
      </c>
      <c r="W18" s="111">
        <v>0</v>
      </c>
      <c r="X18" s="111">
        <v>0</v>
      </c>
      <c r="Y18" s="111">
        <v>0</v>
      </c>
      <c r="Z18" s="111">
        <v>0.136373382889</v>
      </c>
      <c r="AA18" s="111">
        <v>0.101879514427259</v>
      </c>
      <c r="AB18" s="111">
        <v>0</v>
      </c>
      <c r="AC18" s="207">
        <v>0</v>
      </c>
    </row>
    <row r="19" spans="1:29" x14ac:dyDescent="0.25">
      <c r="A19" s="205">
        <f>AVERAGE(E19:AD19)</f>
        <v>0.25960100590588125</v>
      </c>
      <c r="B19" s="144">
        <v>17</v>
      </c>
      <c r="C19" s="67">
        <v>6</v>
      </c>
      <c r="D19" s="89">
        <v>2</v>
      </c>
      <c r="E19" s="112">
        <v>0</v>
      </c>
      <c r="F19" s="113">
        <v>0.42997889713475701</v>
      </c>
      <c r="G19" s="113">
        <v>0</v>
      </c>
      <c r="H19" s="113">
        <v>0.21266261091206401</v>
      </c>
      <c r="I19" s="113">
        <v>0.28285992626692902</v>
      </c>
      <c r="J19" s="113">
        <v>0.16650946120233301</v>
      </c>
      <c r="K19" s="113">
        <v>0</v>
      </c>
      <c r="L19" s="113">
        <v>3.9123491838182999E-2</v>
      </c>
      <c r="M19" s="113">
        <v>0.16185991759858701</v>
      </c>
      <c r="N19" s="113">
        <v>0.29762009052416399</v>
      </c>
      <c r="O19" s="113">
        <v>0.34572426432449299</v>
      </c>
      <c r="P19" s="113">
        <v>0.382922260380893</v>
      </c>
      <c r="Q19" s="113">
        <v>0.28989654413383198</v>
      </c>
      <c r="R19" s="113">
        <v>0.470637716208401</v>
      </c>
      <c r="S19" s="113">
        <v>0.40439672801636001</v>
      </c>
      <c r="T19" s="113">
        <v>0.18799429534552101</v>
      </c>
      <c r="U19" s="113">
        <v>1.4560279557368E-2</v>
      </c>
      <c r="V19" s="113">
        <v>0.113374504562633</v>
      </c>
      <c r="W19" s="113">
        <v>4.7421458209839999E-2</v>
      </c>
      <c r="X19" s="113">
        <v>0.61463987091095795</v>
      </c>
      <c r="Y19" s="113">
        <v>0.51165911759771898</v>
      </c>
      <c r="Z19" s="113">
        <v>0.32071339999472298</v>
      </c>
      <c r="AA19" s="113">
        <v>0.32126384986481499</v>
      </c>
      <c r="AB19" s="113">
        <v>0.38590047393364901</v>
      </c>
      <c r="AC19" s="113">
        <v>0.48830598912880901</v>
      </c>
    </row>
    <row r="20" spans="1:29" x14ac:dyDescent="0.25">
      <c r="A20" s="206">
        <f>AVERAGE(E20:AD20)</f>
        <v>0.50104892365497422</v>
      </c>
      <c r="B20" s="142">
        <v>18</v>
      </c>
      <c r="C20" s="64">
        <v>6</v>
      </c>
      <c r="D20" s="85">
        <v>3</v>
      </c>
      <c r="E20" s="110">
        <v>0</v>
      </c>
      <c r="F20" s="111">
        <v>0.67988360962554095</v>
      </c>
      <c r="G20" s="111">
        <v>0</v>
      </c>
      <c r="H20" s="111">
        <v>0.64450153146922196</v>
      </c>
      <c r="I20" s="111">
        <v>0.60266412462684704</v>
      </c>
      <c r="J20" s="111">
        <v>0.56395573205193705</v>
      </c>
      <c r="K20" s="111">
        <v>0.49427753934191698</v>
      </c>
      <c r="L20" s="111">
        <v>0.51102572669562296</v>
      </c>
      <c r="M20" s="111">
        <v>0.48634603127911002</v>
      </c>
      <c r="N20" s="111">
        <v>0.41169145117573802</v>
      </c>
      <c r="O20" s="111">
        <v>0.54750722543352603</v>
      </c>
      <c r="P20" s="111">
        <v>0.63053249431547798</v>
      </c>
      <c r="Q20" s="111">
        <v>0.60899268037643794</v>
      </c>
      <c r="R20" s="111">
        <v>0.67861567968498104</v>
      </c>
      <c r="S20" s="111">
        <v>0.62217290213485499</v>
      </c>
      <c r="T20" s="111">
        <v>0.28850325379609498</v>
      </c>
      <c r="U20" s="111">
        <v>0.35702773772160501</v>
      </c>
      <c r="V20" s="111">
        <v>0.49171353806358498</v>
      </c>
      <c r="W20" s="111">
        <v>0.36293820021684098</v>
      </c>
      <c r="X20" s="111">
        <v>0.61258155853748597</v>
      </c>
      <c r="Y20" s="111">
        <v>0.51654057261533903</v>
      </c>
      <c r="Z20" s="111">
        <v>0.59901595060457902</v>
      </c>
      <c r="AA20" s="111">
        <v>0.595257752385985</v>
      </c>
      <c r="AB20" s="111">
        <v>0.61563621858795403</v>
      </c>
      <c r="AC20" s="207">
        <v>0.60484158063367699</v>
      </c>
    </row>
    <row r="21" spans="1:29" x14ac:dyDescent="0.25">
      <c r="A21" s="205">
        <f>AVERAGE(E21:AD21)</f>
        <v>0.44787760758048928</v>
      </c>
      <c r="B21" s="144">
        <v>19</v>
      </c>
      <c r="C21" s="67">
        <v>6</v>
      </c>
      <c r="D21" s="89">
        <v>4</v>
      </c>
      <c r="E21" s="112">
        <v>0.12049689440993799</v>
      </c>
      <c r="F21" s="113">
        <v>0.58946419148282603</v>
      </c>
      <c r="G21" s="113">
        <v>0</v>
      </c>
      <c r="H21" s="113">
        <v>0.65446156643483799</v>
      </c>
      <c r="I21" s="113">
        <v>0.47067754268284301</v>
      </c>
      <c r="J21" s="113">
        <v>0.49848234159812399</v>
      </c>
      <c r="K21" s="113">
        <v>0.34439710690577602</v>
      </c>
      <c r="L21" s="113">
        <v>0.23228169856459299</v>
      </c>
      <c r="M21" s="113">
        <v>0.50220215811495295</v>
      </c>
      <c r="N21" s="113">
        <v>0.47923368360855001</v>
      </c>
      <c r="O21" s="113">
        <v>0.530673594728302</v>
      </c>
      <c r="P21" s="113">
        <v>0.53067400275103205</v>
      </c>
      <c r="Q21" s="113">
        <v>0.40922631713337299</v>
      </c>
      <c r="R21" s="113">
        <v>0.57051037638215596</v>
      </c>
      <c r="S21" s="113">
        <v>0.53652428786887096</v>
      </c>
      <c r="T21" s="113">
        <v>0.37617850408548098</v>
      </c>
      <c r="U21" s="113">
        <v>0.499301375752365</v>
      </c>
      <c r="V21" s="113">
        <v>0.32115409665233802</v>
      </c>
      <c r="W21" s="113">
        <v>0.42106945376673999</v>
      </c>
      <c r="X21" s="113">
        <v>0.63034842810123703</v>
      </c>
      <c r="Y21" s="113">
        <v>0.42397763019923101</v>
      </c>
      <c r="Z21" s="113">
        <v>0.483622654491765</v>
      </c>
      <c r="AA21" s="113">
        <v>0.458747104709672</v>
      </c>
      <c r="AB21" s="113">
        <v>0.54365651654373903</v>
      </c>
      <c r="AC21" s="113">
        <v>0.56957866254348699</v>
      </c>
    </row>
    <row r="22" spans="1:29" ht="15.75" customHeight="1" x14ac:dyDescent="0.25">
      <c r="A22" s="206">
        <f>AVERAGE(E22:AD22)</f>
        <v>0.51663684454290515</v>
      </c>
      <c r="B22" s="142">
        <v>20</v>
      </c>
      <c r="C22" s="64">
        <v>7</v>
      </c>
      <c r="D22" s="85">
        <v>0</v>
      </c>
      <c r="E22" s="110">
        <v>0</v>
      </c>
      <c r="F22" s="111">
        <v>0.71117369700401201</v>
      </c>
      <c r="G22" s="111">
        <v>0</v>
      </c>
      <c r="H22" s="111">
        <v>0.67024361948955902</v>
      </c>
      <c r="I22" s="111">
        <v>0.62082509590332402</v>
      </c>
      <c r="J22" s="111">
        <v>0.63760506853118604</v>
      </c>
      <c r="K22" s="111">
        <v>0.62011403448512703</v>
      </c>
      <c r="L22" s="111">
        <v>0.45245465135629898</v>
      </c>
      <c r="M22" s="111">
        <v>0.37016968487095397</v>
      </c>
      <c r="N22" s="111">
        <v>0.50365454269416798</v>
      </c>
      <c r="O22" s="111">
        <v>0.59021433050920402</v>
      </c>
      <c r="P22" s="111">
        <v>0.53630912724850099</v>
      </c>
      <c r="Q22" s="111">
        <v>0.355236957387495</v>
      </c>
      <c r="R22" s="111">
        <v>0.67671040105955904</v>
      </c>
      <c r="S22" s="111">
        <v>0.58173604388512401</v>
      </c>
      <c r="T22" s="111">
        <v>0.675178964757709</v>
      </c>
      <c r="U22" s="111">
        <v>0.62398089913813204</v>
      </c>
      <c r="V22" s="111">
        <v>0.65818795223509596</v>
      </c>
      <c r="W22" s="111">
        <v>0.52526850387145096</v>
      </c>
      <c r="X22" s="111">
        <v>0.36464909023393999</v>
      </c>
      <c r="Y22" s="111">
        <v>0.22697795071335899</v>
      </c>
      <c r="Z22" s="111">
        <v>0.64427200995318101</v>
      </c>
      <c r="AA22" s="111">
        <v>0.640417663693713</v>
      </c>
      <c r="AB22" s="111">
        <v>0.58658330852436202</v>
      </c>
      <c r="AC22" s="207">
        <v>0.64395751602717399</v>
      </c>
    </row>
    <row r="23" spans="1:29" ht="15.75" customHeight="1" x14ac:dyDescent="0.25">
      <c r="A23" s="205">
        <f>AVERAGE(E23:AD23)</f>
        <v>0.39713677427046201</v>
      </c>
      <c r="B23" s="144">
        <v>21</v>
      </c>
      <c r="C23" s="67">
        <v>7</v>
      </c>
      <c r="D23" s="89">
        <v>1</v>
      </c>
      <c r="E23" s="112">
        <v>0</v>
      </c>
      <c r="F23" s="113">
        <v>0.64125192688835098</v>
      </c>
      <c r="G23" s="113">
        <v>0</v>
      </c>
      <c r="H23" s="113">
        <v>0.55496030693611997</v>
      </c>
      <c r="I23" s="113">
        <v>0.235958443019914</v>
      </c>
      <c r="J23" s="113">
        <v>0.34106462596500697</v>
      </c>
      <c r="K23" s="113">
        <v>0.43928334439283401</v>
      </c>
      <c r="L23" s="113">
        <v>0.33565179979922599</v>
      </c>
      <c r="M23" s="113">
        <v>0.37035656603304801</v>
      </c>
      <c r="N23" s="113">
        <v>0.41094020683500498</v>
      </c>
      <c r="O23" s="113">
        <v>0.49570941074003699</v>
      </c>
      <c r="P23" s="113">
        <v>0.57188093730209</v>
      </c>
      <c r="Q23" s="113">
        <v>0.52146656534954405</v>
      </c>
      <c r="R23" s="113">
        <v>0.53286976830595301</v>
      </c>
      <c r="S23" s="113">
        <v>0.38714373053072898</v>
      </c>
      <c r="T23" s="113">
        <v>0.13765014496755501</v>
      </c>
      <c r="U23" s="113">
        <v>0.176769773718082</v>
      </c>
      <c r="V23" s="113">
        <v>0.52540091302821001</v>
      </c>
      <c r="W23" s="113">
        <v>0.427766188806533</v>
      </c>
      <c r="X23" s="113">
        <v>0.106796116504854</v>
      </c>
      <c r="Y23" s="113">
        <v>0.22217659137577001</v>
      </c>
      <c r="Z23" s="113">
        <v>0.56139681328117497</v>
      </c>
      <c r="AA23" s="113">
        <v>0.62752956201968602</v>
      </c>
      <c r="AB23" s="113">
        <v>0.66621468926553695</v>
      </c>
      <c r="AC23" s="113">
        <v>0.63818093169628998</v>
      </c>
    </row>
    <row r="24" spans="1:29" ht="15.75" customHeight="1" x14ac:dyDescent="0.25">
      <c r="A24" s="206">
        <f>AVERAGE(E24:AD24)</f>
        <v>0.4261296848801156</v>
      </c>
      <c r="B24" s="142">
        <v>22</v>
      </c>
      <c r="C24" s="64">
        <v>7</v>
      </c>
      <c r="D24" s="85">
        <v>2</v>
      </c>
      <c r="E24" s="110">
        <v>0</v>
      </c>
      <c r="F24" s="111">
        <v>0.63338062203690704</v>
      </c>
      <c r="G24" s="111">
        <v>0</v>
      </c>
      <c r="H24" s="111">
        <v>0.53414407689927001</v>
      </c>
      <c r="I24" s="111">
        <v>0.235958443019914</v>
      </c>
      <c r="J24" s="111">
        <v>0.33163594391825402</v>
      </c>
      <c r="K24" s="111">
        <v>0.53846153846153799</v>
      </c>
      <c r="L24" s="111">
        <v>0.493664305672883</v>
      </c>
      <c r="M24" s="111">
        <v>0.36569356754391402</v>
      </c>
      <c r="N24" s="111">
        <v>0.52400843881856496</v>
      </c>
      <c r="O24" s="111">
        <v>0.59740293068493799</v>
      </c>
      <c r="P24" s="111">
        <v>0.54172747777630303</v>
      </c>
      <c r="Q24" s="111">
        <v>0.48621020125652198</v>
      </c>
      <c r="R24" s="111">
        <v>0.53502341951361498</v>
      </c>
      <c r="S24" s="111">
        <v>0.39525783356039301</v>
      </c>
      <c r="T24" s="111">
        <v>0.18768446471693001</v>
      </c>
      <c r="U24" s="111">
        <v>0.44430987499459301</v>
      </c>
      <c r="V24" s="111">
        <v>0.590823494246002</v>
      </c>
      <c r="W24" s="111">
        <v>0.45403557970379499</v>
      </c>
      <c r="X24" s="111">
        <v>0.106796116504854</v>
      </c>
      <c r="Y24" s="111">
        <v>0.21647350993377501</v>
      </c>
      <c r="Z24" s="111">
        <v>0.54460803432137295</v>
      </c>
      <c r="AA24" s="111">
        <v>0.61926349404854997</v>
      </c>
      <c r="AB24" s="111">
        <v>0.65583496873716396</v>
      </c>
      <c r="AC24" s="207">
        <v>0.62084378563283904</v>
      </c>
    </row>
    <row r="25" spans="1:29" ht="15.75" customHeight="1" x14ac:dyDescent="0.25">
      <c r="A25" s="205">
        <f>AVERAGE(E25:AD25)</f>
        <v>0.3996923557645129</v>
      </c>
      <c r="B25" s="144">
        <v>23</v>
      </c>
      <c r="C25" s="67">
        <v>7</v>
      </c>
      <c r="D25" s="89">
        <v>3</v>
      </c>
      <c r="E25" s="112">
        <v>0</v>
      </c>
      <c r="F25" s="113">
        <v>0.64231932077034604</v>
      </c>
      <c r="G25" s="113">
        <v>0</v>
      </c>
      <c r="H25" s="113">
        <v>0.53105856967835097</v>
      </c>
      <c r="I25" s="113">
        <v>0.22989247745657701</v>
      </c>
      <c r="J25" s="113">
        <v>0.33460527431527198</v>
      </c>
      <c r="K25" s="113">
        <v>0.43061096957169598</v>
      </c>
      <c r="L25" s="113">
        <v>0.31764153329238798</v>
      </c>
      <c r="M25" s="113">
        <v>0.39074921705613103</v>
      </c>
      <c r="N25" s="113">
        <v>0.40680670034565303</v>
      </c>
      <c r="O25" s="113">
        <v>0.50062448856539898</v>
      </c>
      <c r="P25" s="113">
        <v>0.55221012171684802</v>
      </c>
      <c r="Q25" s="113">
        <v>0.50887573964497002</v>
      </c>
      <c r="R25" s="113">
        <v>0.52477228452587799</v>
      </c>
      <c r="S25" s="113">
        <v>0.38194106186069199</v>
      </c>
      <c r="T25" s="113">
        <v>0.11401961476046001</v>
      </c>
      <c r="U25" s="113">
        <v>0.219722650231125</v>
      </c>
      <c r="V25" s="113">
        <v>0.51665437380144597</v>
      </c>
      <c r="W25" s="113">
        <v>0.44355336212214702</v>
      </c>
      <c r="X25" s="113">
        <v>0.165244375484872</v>
      </c>
      <c r="Y25" s="113">
        <v>0.28145941921072198</v>
      </c>
      <c r="Z25" s="113">
        <v>0.55737939932621305</v>
      </c>
      <c r="AA25" s="113">
        <v>0.61156202663290504</v>
      </c>
      <c r="AB25" s="113">
        <v>0.66014049399501495</v>
      </c>
      <c r="AC25" s="113">
        <v>0.67046541974771601</v>
      </c>
    </row>
    <row r="26" spans="1:29" ht="15.75" customHeight="1" x14ac:dyDescent="0.25">
      <c r="A26" s="206">
        <f>AVERAGE(E26:AD26)</f>
        <v>0.4987334713665677</v>
      </c>
      <c r="B26" s="142">
        <v>24</v>
      </c>
      <c r="C26" s="64">
        <v>8</v>
      </c>
      <c r="D26" s="85">
        <v>0</v>
      </c>
      <c r="E26" s="110">
        <v>0</v>
      </c>
      <c r="F26" s="111">
        <v>0.65964951713463305</v>
      </c>
      <c r="G26" s="111">
        <v>0</v>
      </c>
      <c r="H26" s="111">
        <v>0.675988801064208</v>
      </c>
      <c r="I26" s="111">
        <v>0.452347180006755</v>
      </c>
      <c r="J26" s="111">
        <v>0.438805293005671</v>
      </c>
      <c r="K26" s="111">
        <v>0.39143345631242699</v>
      </c>
      <c r="L26" s="111">
        <v>0.55893198395822696</v>
      </c>
      <c r="M26" s="111">
        <v>0.61387639597756305</v>
      </c>
      <c r="N26" s="111">
        <v>0.566579589294673</v>
      </c>
      <c r="O26" s="111">
        <v>0.61966505901456603</v>
      </c>
      <c r="P26" s="111">
        <v>0.52863636363636402</v>
      </c>
      <c r="Q26" s="111">
        <v>0.45124423963133597</v>
      </c>
      <c r="R26" s="111">
        <v>0.65576998086888705</v>
      </c>
      <c r="S26" s="111">
        <v>0.62572667537730298</v>
      </c>
      <c r="T26" s="111">
        <v>0.39851645804357899</v>
      </c>
      <c r="U26" s="111">
        <v>0.41740031071983402</v>
      </c>
      <c r="V26" s="111">
        <v>0.38621043846697001</v>
      </c>
      <c r="W26" s="111">
        <v>0.520983401190103</v>
      </c>
      <c r="X26" s="111">
        <v>0.62079062957540299</v>
      </c>
      <c r="Y26" s="111">
        <v>0.52105748539809404</v>
      </c>
      <c r="Z26" s="111">
        <v>0.59350065845534095</v>
      </c>
      <c r="AA26" s="111">
        <v>0.61078510336363301</v>
      </c>
      <c r="AB26" s="111">
        <v>0.62471693567815001</v>
      </c>
      <c r="AC26" s="207">
        <v>0.53572082799047405</v>
      </c>
    </row>
    <row r="27" spans="1:29" ht="15.75" customHeight="1" x14ac:dyDescent="0.25">
      <c r="A27" s="205">
        <f>AVERAGE(E27:AD27)</f>
        <v>0.44386743691238917</v>
      </c>
      <c r="B27" s="144">
        <v>25</v>
      </c>
      <c r="C27" s="67">
        <v>9</v>
      </c>
      <c r="D27" s="89">
        <v>0</v>
      </c>
      <c r="E27" s="112">
        <v>9.2171717171717002E-2</v>
      </c>
      <c r="F27" s="113">
        <v>0.62134370607151801</v>
      </c>
      <c r="G27" s="113">
        <v>0</v>
      </c>
      <c r="H27" s="113">
        <v>0.57888285764314495</v>
      </c>
      <c r="I27" s="113">
        <v>0.53365396658400299</v>
      </c>
      <c r="J27" s="113">
        <v>0.51179521073770895</v>
      </c>
      <c r="K27" s="113">
        <v>0.24350100822933099</v>
      </c>
      <c r="L27" s="113">
        <v>0.17667417900837101</v>
      </c>
      <c r="M27" s="113">
        <v>0.50128917096390302</v>
      </c>
      <c r="N27" s="113">
        <v>0.41216484723813102</v>
      </c>
      <c r="O27" s="113">
        <v>0.526450698080279</v>
      </c>
      <c r="P27" s="113">
        <v>0.58310464145090102</v>
      </c>
      <c r="Q27" s="113">
        <v>0.61298194241093196</v>
      </c>
      <c r="R27" s="113">
        <v>0.60552819861709195</v>
      </c>
      <c r="S27" s="113">
        <v>0.54346744248363499</v>
      </c>
      <c r="T27" s="113">
        <v>0.23352008582667799</v>
      </c>
      <c r="U27" s="113">
        <v>0.26045988934993097</v>
      </c>
      <c r="V27" s="113">
        <v>0.40643375994465603</v>
      </c>
      <c r="W27" s="113">
        <v>0.38305464503547598</v>
      </c>
      <c r="X27" s="113">
        <v>0.60744738262277398</v>
      </c>
      <c r="Y27" s="113">
        <v>0.57680084745762705</v>
      </c>
      <c r="Z27" s="113">
        <v>0.50668660765525297</v>
      </c>
      <c r="AA27" s="113">
        <v>0.47924857239428598</v>
      </c>
      <c r="AB27" s="113">
        <v>0.54812969522400801</v>
      </c>
      <c r="AC27" s="113">
        <v>0.55189485060837395</v>
      </c>
    </row>
    <row r="28" spans="1:29" ht="15.75" customHeight="1" x14ac:dyDescent="0.25">
      <c r="A28" s="206">
        <f>AVERAGE(E28:AD28)</f>
        <v>0.51340499464107481</v>
      </c>
      <c r="B28" s="142">
        <v>26</v>
      </c>
      <c r="C28" s="64">
        <v>9</v>
      </c>
      <c r="D28" s="85">
        <v>1</v>
      </c>
      <c r="E28" s="110">
        <v>0</v>
      </c>
      <c r="F28" s="111">
        <v>0.68286427352450896</v>
      </c>
      <c r="G28" s="111">
        <v>0</v>
      </c>
      <c r="H28" s="111">
        <v>0.68081240291902301</v>
      </c>
      <c r="I28" s="111">
        <v>0.59021667842249204</v>
      </c>
      <c r="J28" s="111">
        <v>0.54868120735740999</v>
      </c>
      <c r="K28" s="111">
        <v>0.455025499842036</v>
      </c>
      <c r="L28" s="111">
        <v>0.48914225265199401</v>
      </c>
      <c r="M28" s="111">
        <v>0.52808222769940705</v>
      </c>
      <c r="N28" s="111">
        <v>0.415367059718524</v>
      </c>
      <c r="O28" s="111">
        <v>0.53448063921327604</v>
      </c>
      <c r="P28" s="111">
        <v>0.60372340425531901</v>
      </c>
      <c r="Q28" s="111">
        <v>0.57862833391063395</v>
      </c>
      <c r="R28" s="111">
        <v>0.67917311114437295</v>
      </c>
      <c r="S28" s="111">
        <v>0.62394386366890997</v>
      </c>
      <c r="T28" s="111">
        <v>0.21185781006746199</v>
      </c>
      <c r="U28" s="111">
        <v>0.38455449028058802</v>
      </c>
      <c r="V28" s="111">
        <v>0.55623170101613195</v>
      </c>
      <c r="W28" s="111">
        <v>0.54420053396618195</v>
      </c>
      <c r="X28" s="111">
        <v>0.61814058956916096</v>
      </c>
      <c r="Y28" s="111">
        <v>0.56835836354220604</v>
      </c>
      <c r="Z28" s="111">
        <v>0.60868226074160303</v>
      </c>
      <c r="AA28" s="111">
        <v>0.62064739762959298</v>
      </c>
      <c r="AB28" s="111">
        <v>0.68384420697412795</v>
      </c>
      <c r="AC28" s="207">
        <v>0.62846655791190897</v>
      </c>
    </row>
    <row r="29" spans="1:29" ht="15.75" customHeight="1" x14ac:dyDescent="0.25">
      <c r="A29" s="205">
        <f>AVERAGE(E29:AD29)</f>
        <v>0.43341833838774835</v>
      </c>
      <c r="B29" s="144">
        <v>27</v>
      </c>
      <c r="C29" s="67">
        <v>9</v>
      </c>
      <c r="D29" s="89">
        <v>2</v>
      </c>
      <c r="E29" s="112">
        <v>0</v>
      </c>
      <c r="F29" s="113">
        <v>0.58982668297612895</v>
      </c>
      <c r="G29" s="113">
        <v>0</v>
      </c>
      <c r="H29" s="113">
        <v>0.64719975703857002</v>
      </c>
      <c r="I29" s="113">
        <v>0.47921382582175498</v>
      </c>
      <c r="J29" s="113">
        <v>0.51334788546615395</v>
      </c>
      <c r="K29" s="113">
        <v>0.25224546872478898</v>
      </c>
      <c r="L29" s="113">
        <v>0.19695872556118799</v>
      </c>
      <c r="M29" s="113">
        <v>0.48458198819993298</v>
      </c>
      <c r="N29" s="113">
        <v>0.475431841984924</v>
      </c>
      <c r="O29" s="113">
        <v>0.52636966710490696</v>
      </c>
      <c r="P29" s="113">
        <v>0.53419272261839501</v>
      </c>
      <c r="Q29" s="113">
        <v>0.39495121296213398</v>
      </c>
      <c r="R29" s="113">
        <v>0.56881307129178205</v>
      </c>
      <c r="S29" s="113">
        <v>0.52711779448621598</v>
      </c>
      <c r="T29" s="113">
        <v>0.36512107369527402</v>
      </c>
      <c r="U29" s="113">
        <v>0.50667726550079495</v>
      </c>
      <c r="V29" s="113">
        <v>0.34399667636061498</v>
      </c>
      <c r="W29" s="113">
        <v>0.41407041747033202</v>
      </c>
      <c r="X29" s="113">
        <v>0.62406918087917396</v>
      </c>
      <c r="Y29" s="113">
        <v>0.37418634926539002</v>
      </c>
      <c r="Z29" s="113">
        <v>0.48009318966593201</v>
      </c>
      <c r="AA29" s="113">
        <v>0.44767900308949199</v>
      </c>
      <c r="AB29" s="113">
        <v>0.53716502970777302</v>
      </c>
      <c r="AC29" s="113">
        <v>0.55214962982205495</v>
      </c>
    </row>
    <row r="30" spans="1:29" ht="15.75" customHeight="1" x14ac:dyDescent="0.25">
      <c r="A30" s="206">
        <f>AVERAGE(E30:AD30)</f>
        <v>0.43650472374764526</v>
      </c>
      <c r="B30" s="142">
        <v>28</v>
      </c>
      <c r="C30" s="64">
        <v>9</v>
      </c>
      <c r="D30" s="85">
        <v>3</v>
      </c>
      <c r="E30" s="110">
        <v>9.9937539038101E-2</v>
      </c>
      <c r="F30" s="111">
        <v>0.62177707306456997</v>
      </c>
      <c r="G30" s="111">
        <v>0</v>
      </c>
      <c r="H30" s="111">
        <v>0.57155051880197205</v>
      </c>
      <c r="I30" s="111">
        <v>0.52337084598807804</v>
      </c>
      <c r="J30" s="111">
        <v>0.50498875950390298</v>
      </c>
      <c r="K30" s="111">
        <v>0.22156192184784401</v>
      </c>
      <c r="L30" s="111">
        <v>0.15735794074793599</v>
      </c>
      <c r="M30" s="111">
        <v>0.49438986685283998</v>
      </c>
      <c r="N30" s="111">
        <v>0.41285151790498797</v>
      </c>
      <c r="O30" s="111">
        <v>0.52979991201994203</v>
      </c>
      <c r="P30" s="111">
        <v>0.57294117647058795</v>
      </c>
      <c r="Q30" s="111">
        <v>0.59995184977128602</v>
      </c>
      <c r="R30" s="111">
        <v>0.607613735746935</v>
      </c>
      <c r="S30" s="111">
        <v>0.53922091782283899</v>
      </c>
      <c r="T30" s="111">
        <v>0.190954158761246</v>
      </c>
      <c r="U30" s="111">
        <v>0.23842582356842801</v>
      </c>
      <c r="V30" s="111">
        <v>0.39979285344381099</v>
      </c>
      <c r="W30" s="111">
        <v>0.36547567800258302</v>
      </c>
      <c r="X30" s="111">
        <v>0.62186788154897499</v>
      </c>
      <c r="Y30" s="111">
        <v>0.55552645364065001</v>
      </c>
      <c r="Z30" s="111">
        <v>0.50436372417123698</v>
      </c>
      <c r="AA30" s="111">
        <v>0.47535320736467601</v>
      </c>
      <c r="AB30" s="111">
        <v>0.55266380894059997</v>
      </c>
      <c r="AC30" s="207">
        <v>0.55088092866710203</v>
      </c>
    </row>
    <row r="31" spans="1:29" ht="15.75" customHeight="1" x14ac:dyDescent="0.25">
      <c r="A31" s="205">
        <f>AVERAGE(E31:AD31)</f>
        <v>0.22384531495851157</v>
      </c>
      <c r="B31" s="144">
        <v>29</v>
      </c>
      <c r="C31" s="67">
        <v>9</v>
      </c>
      <c r="D31" s="89">
        <v>4</v>
      </c>
      <c r="E31" s="112">
        <v>0.11588785046729</v>
      </c>
      <c r="F31" s="113">
        <v>0.454521193501354</v>
      </c>
      <c r="G31" s="113">
        <v>0</v>
      </c>
      <c r="H31" s="113">
        <v>0.28369855692143198</v>
      </c>
      <c r="I31" s="113">
        <v>0.43101988659052798</v>
      </c>
      <c r="J31" s="113">
        <v>0.35063780253180898</v>
      </c>
      <c r="K31" s="113">
        <v>0</v>
      </c>
      <c r="L31" s="113">
        <v>0</v>
      </c>
      <c r="M31" s="113">
        <v>0.43459396071533302</v>
      </c>
      <c r="N31" s="113">
        <v>0</v>
      </c>
      <c r="O31" s="113">
        <v>0</v>
      </c>
      <c r="P31" s="113">
        <v>7.5658248253627006E-2</v>
      </c>
      <c r="Q31" s="113">
        <v>1.9825417961237001E-2</v>
      </c>
      <c r="R31" s="113">
        <v>0.58094681472822896</v>
      </c>
      <c r="S31" s="113">
        <v>0.52492936124769196</v>
      </c>
      <c r="T31" s="113">
        <v>4.3983709737134002E-2</v>
      </c>
      <c r="U31" s="113">
        <v>0.236725560579926</v>
      </c>
      <c r="V31" s="113">
        <v>0</v>
      </c>
      <c r="W31" s="113">
        <v>0</v>
      </c>
      <c r="X31" s="113">
        <v>0.13703458911654501</v>
      </c>
      <c r="Y31" s="113">
        <v>3.8661710037175001E-2</v>
      </c>
      <c r="Z31" s="113">
        <v>0.41804473485800497</v>
      </c>
      <c r="AA31" s="113">
        <v>0.40928846392648699</v>
      </c>
      <c r="AB31" s="113">
        <v>0.52644602536343998</v>
      </c>
      <c r="AC31" s="113">
        <v>0.51422898742554601</v>
      </c>
    </row>
    <row r="32" spans="1:29" ht="15.75" customHeight="1" x14ac:dyDescent="0.25">
      <c r="A32" s="206">
        <f>AVERAGE(E32:AD32)</f>
        <v>0.38872531566337443</v>
      </c>
      <c r="B32" s="142">
        <v>30</v>
      </c>
      <c r="C32" s="64">
        <v>10</v>
      </c>
      <c r="D32" s="85">
        <v>0</v>
      </c>
      <c r="E32" s="110">
        <v>0</v>
      </c>
      <c r="F32" s="111">
        <v>0.59759227202847098</v>
      </c>
      <c r="G32" s="111">
        <v>0</v>
      </c>
      <c r="H32" s="111">
        <v>0.54550828514953897</v>
      </c>
      <c r="I32" s="111">
        <v>0.33678040767565098</v>
      </c>
      <c r="J32" s="111">
        <v>0.29211522691186997</v>
      </c>
      <c r="K32" s="111">
        <v>0.15892160340546299</v>
      </c>
      <c r="L32" s="111">
        <v>0.304379668961476</v>
      </c>
      <c r="M32" s="111">
        <v>0.446196660482375</v>
      </c>
      <c r="N32" s="111">
        <v>0.276992287917738</v>
      </c>
      <c r="O32" s="111">
        <v>0.39286750717441099</v>
      </c>
      <c r="P32" s="111">
        <v>0.54506077965628097</v>
      </c>
      <c r="Q32" s="111">
        <v>0.48590455049944498</v>
      </c>
      <c r="R32" s="111">
        <v>0.513006463818383</v>
      </c>
      <c r="S32" s="111">
        <v>0.26370070778564197</v>
      </c>
      <c r="T32" s="111">
        <v>0.199935546245569</v>
      </c>
      <c r="U32" s="111">
        <v>0.29171099719508697</v>
      </c>
      <c r="V32" s="111">
        <v>0.44734979950803699</v>
      </c>
      <c r="W32" s="111">
        <v>0.36055719874057801</v>
      </c>
      <c r="X32" s="111">
        <v>0.23147468818782099</v>
      </c>
      <c r="Y32" s="111">
        <v>0.40800794176042399</v>
      </c>
      <c r="Z32" s="111">
        <v>0.57436322400558304</v>
      </c>
      <c r="AA32" s="111">
        <v>0.60346399270738404</v>
      </c>
      <c r="AB32" s="111">
        <v>0.72020702662397496</v>
      </c>
      <c r="AC32" s="207">
        <v>0.72203605514316005</v>
      </c>
    </row>
    <row r="33" spans="1:29" ht="15.75" customHeight="1" x14ac:dyDescent="0.25">
      <c r="A33" s="205">
        <f>AVERAGE(E33:AD33)</f>
        <v>0.30626404816741015</v>
      </c>
      <c r="B33" s="144">
        <v>31</v>
      </c>
      <c r="C33" s="67">
        <v>10</v>
      </c>
      <c r="D33" s="89">
        <v>1</v>
      </c>
      <c r="E33" s="112">
        <v>0</v>
      </c>
      <c r="F33" s="113">
        <v>0.58885186340941498</v>
      </c>
      <c r="G33" s="113">
        <v>0</v>
      </c>
      <c r="H33" s="113">
        <v>0.44430898180779099</v>
      </c>
      <c r="I33" s="113">
        <v>0.382765496315561</v>
      </c>
      <c r="J33" s="113">
        <v>0.38438892553208598</v>
      </c>
      <c r="K33" s="113">
        <v>8.4935507422730996E-2</v>
      </c>
      <c r="L33" s="113">
        <v>5.7240234204317002E-2</v>
      </c>
      <c r="M33" s="113">
        <v>0.16124706671136399</v>
      </c>
      <c r="N33" s="113">
        <v>0.115309779825909</v>
      </c>
      <c r="O33" s="113">
        <v>0.28046963032968603</v>
      </c>
      <c r="P33" s="113">
        <v>0.30667025765328998</v>
      </c>
      <c r="Q33" s="113">
        <v>0.17848908178489101</v>
      </c>
      <c r="R33" s="113">
        <v>0.56836602561028304</v>
      </c>
      <c r="S33" s="113">
        <v>0.54838862559241697</v>
      </c>
      <c r="T33" s="113">
        <v>0.32560768795929901</v>
      </c>
      <c r="U33" s="113">
        <v>0.39958919936668202</v>
      </c>
      <c r="V33" s="113">
        <v>0.31200221896421898</v>
      </c>
      <c r="W33" s="113">
        <v>0.38932553463717801</v>
      </c>
      <c r="X33" s="113">
        <v>0.13801809383547201</v>
      </c>
      <c r="Y33" s="113">
        <v>0.17399023524189999</v>
      </c>
      <c r="Z33" s="113">
        <v>0.50952911127120304</v>
      </c>
      <c r="AA33" s="113">
        <v>0.57493500198298997</v>
      </c>
      <c r="AB33" s="113">
        <v>0.40761124121779901</v>
      </c>
      <c r="AC33" s="113">
        <v>0.324561403508772</v>
      </c>
    </row>
    <row r="34" spans="1:29" ht="15.75" customHeight="1" x14ac:dyDescent="0.25">
      <c r="A34" s="206">
        <f>AVERAGE(E34:AD34)</f>
        <v>0.35258405428779144</v>
      </c>
      <c r="B34" s="142">
        <v>32</v>
      </c>
      <c r="C34" s="64">
        <v>10</v>
      </c>
      <c r="D34" s="85">
        <v>2</v>
      </c>
      <c r="E34" s="110">
        <v>0</v>
      </c>
      <c r="F34" s="111">
        <v>0.59784891985116095</v>
      </c>
      <c r="G34" s="111">
        <v>0</v>
      </c>
      <c r="H34" s="111">
        <v>0.53595131789894701</v>
      </c>
      <c r="I34" s="111">
        <v>0.40199186654494201</v>
      </c>
      <c r="J34" s="111">
        <v>0.41705507175272899</v>
      </c>
      <c r="K34" s="111">
        <v>0.230678737660478</v>
      </c>
      <c r="L34" s="111">
        <v>0.18681997067674999</v>
      </c>
      <c r="M34" s="111">
        <v>0.43261928455454901</v>
      </c>
      <c r="N34" s="111">
        <v>0.18347252461573499</v>
      </c>
      <c r="O34" s="111">
        <v>0.58667448508392595</v>
      </c>
      <c r="P34" s="111">
        <v>0</v>
      </c>
      <c r="Q34" s="111">
        <v>0</v>
      </c>
      <c r="R34" s="111">
        <v>0.54111405835543802</v>
      </c>
      <c r="S34" s="111">
        <v>0.55557938073591195</v>
      </c>
      <c r="T34" s="111">
        <v>0.13152569809793599</v>
      </c>
      <c r="U34" s="111">
        <v>0.14789881680946601</v>
      </c>
      <c r="V34" s="111">
        <v>0.472793299361565</v>
      </c>
      <c r="W34" s="111">
        <v>0.423684305190834</v>
      </c>
      <c r="X34" s="111">
        <v>0.59214674691888802</v>
      </c>
      <c r="Y34" s="111">
        <v>0.35534167468719902</v>
      </c>
      <c r="Z34" s="111">
        <v>0.45410218359126597</v>
      </c>
      <c r="AA34" s="111">
        <v>0.45704618083839799</v>
      </c>
      <c r="AB34" s="111">
        <v>0.57438292194796503</v>
      </c>
      <c r="AC34" s="207">
        <v>0.535873912020701</v>
      </c>
    </row>
    <row r="35" spans="1:29" ht="15.75" customHeight="1" x14ac:dyDescent="0.25">
      <c r="A35" s="205">
        <f>AVERAGE(E35:AD35)</f>
        <v>0.41356827510564725</v>
      </c>
      <c r="B35" s="144">
        <v>33</v>
      </c>
      <c r="C35" s="67">
        <v>10</v>
      </c>
      <c r="D35" s="89">
        <v>3</v>
      </c>
      <c r="E35" s="112">
        <v>0</v>
      </c>
      <c r="F35" s="113">
        <v>0.65843611344578901</v>
      </c>
      <c r="G35" s="113">
        <v>0</v>
      </c>
      <c r="H35" s="113">
        <v>0.49963553056336601</v>
      </c>
      <c r="I35" s="113">
        <v>0.46951816782499201</v>
      </c>
      <c r="J35" s="113">
        <v>0.49067493646896698</v>
      </c>
      <c r="K35" s="113">
        <v>0.200156023626435</v>
      </c>
      <c r="L35" s="113">
        <v>0.12854221443178501</v>
      </c>
      <c r="M35" s="113">
        <v>0.18712108798951299</v>
      </c>
      <c r="N35" s="113">
        <v>0.21853465591298199</v>
      </c>
      <c r="O35" s="113">
        <v>0.46607241996175403</v>
      </c>
      <c r="P35" s="113">
        <v>0.43211042499091901</v>
      </c>
      <c r="Q35" s="113">
        <v>0.31539754984386298</v>
      </c>
      <c r="R35" s="113">
        <v>0.66299269655422299</v>
      </c>
      <c r="S35" s="113">
        <v>0.59925927347393104</v>
      </c>
      <c r="T35" s="113">
        <v>0.49253200568990102</v>
      </c>
      <c r="U35" s="113">
        <v>0.57101573018948504</v>
      </c>
      <c r="V35" s="113">
        <v>0.51043720464432096</v>
      </c>
      <c r="W35" s="113">
        <v>0.54908667491448904</v>
      </c>
      <c r="X35" s="113">
        <v>0.32690161058842299</v>
      </c>
      <c r="Y35" s="113">
        <v>0.29598562013181501</v>
      </c>
      <c r="Z35" s="113">
        <v>0.57371088970459705</v>
      </c>
      <c r="AA35" s="113">
        <v>0.62267857142857097</v>
      </c>
      <c r="AB35" s="113">
        <v>0.55591421622816695</v>
      </c>
      <c r="AC35" s="113">
        <v>0.512493259032896</v>
      </c>
    </row>
    <row r="36" spans="1:29" ht="15.75" customHeight="1" x14ac:dyDescent="0.25">
      <c r="A36" s="206">
        <f>AVERAGE(E36:AD36)</f>
        <v>0.39067476081831204</v>
      </c>
      <c r="B36" s="142">
        <v>34</v>
      </c>
      <c r="C36" s="64">
        <v>10</v>
      </c>
      <c r="D36" s="85">
        <v>4</v>
      </c>
      <c r="E36" s="110">
        <v>0</v>
      </c>
      <c r="F36" s="111">
        <v>0.63110530110274798</v>
      </c>
      <c r="G36" s="111">
        <v>0</v>
      </c>
      <c r="H36" s="111">
        <v>0.52597067707949596</v>
      </c>
      <c r="I36" s="111">
        <v>0.22989247745657701</v>
      </c>
      <c r="J36" s="111">
        <v>0.33158261519895299</v>
      </c>
      <c r="K36" s="111">
        <v>0.42042594385285598</v>
      </c>
      <c r="L36" s="111">
        <v>0.31764153329238798</v>
      </c>
      <c r="M36" s="111">
        <v>0.38501699854298199</v>
      </c>
      <c r="N36" s="111">
        <v>0.35276846799434902</v>
      </c>
      <c r="O36" s="111">
        <v>0.49584670027497701</v>
      </c>
      <c r="P36" s="111">
        <v>0.52948470653072499</v>
      </c>
      <c r="Q36" s="111">
        <v>0.49555248072741698</v>
      </c>
      <c r="R36" s="111">
        <v>0.525978157141342</v>
      </c>
      <c r="S36" s="111">
        <v>0.38222032659029997</v>
      </c>
      <c r="T36" s="111">
        <v>0.10000712301446001</v>
      </c>
      <c r="U36" s="111">
        <v>0.21470618609934899</v>
      </c>
      <c r="V36" s="111">
        <v>0.49643903190997402</v>
      </c>
      <c r="W36" s="111">
        <v>0.44287667004718001</v>
      </c>
      <c r="X36" s="111">
        <v>0.16495245488065199</v>
      </c>
      <c r="Y36" s="111">
        <v>0.28145941921072198</v>
      </c>
      <c r="Z36" s="111">
        <v>0.53827885910148099</v>
      </c>
      <c r="AA36" s="111">
        <v>0.60044740665575103</v>
      </c>
      <c r="AB36" s="111">
        <v>0.65169464391895005</v>
      </c>
      <c r="AC36" s="207">
        <v>0.65252083983417297</v>
      </c>
    </row>
    <row r="37" spans="1:29" ht="15.75" customHeight="1" x14ac:dyDescent="0.25">
      <c r="A37" s="205">
        <f>AVERAGE(E37:AD37)</f>
        <v>0.38787004502595535</v>
      </c>
      <c r="B37" s="144">
        <v>35</v>
      </c>
      <c r="C37" s="67">
        <v>10</v>
      </c>
      <c r="D37" s="89">
        <v>5</v>
      </c>
      <c r="E37" s="112">
        <v>0</v>
      </c>
      <c r="F37" s="113">
        <v>0.59345078979343902</v>
      </c>
      <c r="G37" s="113">
        <v>0</v>
      </c>
      <c r="H37" s="113">
        <v>0.54550828514953897</v>
      </c>
      <c r="I37" s="113">
        <v>0.33273435160227599</v>
      </c>
      <c r="J37" s="113">
        <v>0.29172848340984098</v>
      </c>
      <c r="K37" s="113">
        <v>0.15892160340546299</v>
      </c>
      <c r="L37" s="113">
        <v>0.304379668961476</v>
      </c>
      <c r="M37" s="113">
        <v>0.44441466193124701</v>
      </c>
      <c r="N37" s="113">
        <v>0.273359345204917</v>
      </c>
      <c r="O37" s="113">
        <v>0.39595468219932201</v>
      </c>
      <c r="P37" s="113">
        <v>0.54506077965628097</v>
      </c>
      <c r="Q37" s="113">
        <v>0.48607257796027098</v>
      </c>
      <c r="R37" s="113">
        <v>0.51241190701588302</v>
      </c>
      <c r="S37" s="113">
        <v>0.26370070778564197</v>
      </c>
      <c r="T37" s="113">
        <v>0.19430789133247101</v>
      </c>
      <c r="U37" s="113">
        <v>0.29171099719508697</v>
      </c>
      <c r="V37" s="113">
        <v>0.44378617637044598</v>
      </c>
      <c r="W37" s="113">
        <v>0.36055719874057801</v>
      </c>
      <c r="X37" s="113">
        <v>0.23147468818782099</v>
      </c>
      <c r="Y37" s="113">
        <v>0.40800794176042399</v>
      </c>
      <c r="Z37" s="113">
        <v>0.57387393288356103</v>
      </c>
      <c r="AA37" s="113">
        <v>0.60309137333576501</v>
      </c>
      <c r="AB37" s="113">
        <v>0.72020702662397496</v>
      </c>
      <c r="AC37" s="113">
        <v>0.72203605514316005</v>
      </c>
    </row>
    <row r="38" spans="1:29" ht="15.75" customHeight="1" x14ac:dyDescent="0.25">
      <c r="A38" s="206">
        <f>AVERAGE(E38:AD38)</f>
        <v>0.21359116704269959</v>
      </c>
      <c r="B38" s="142">
        <v>36</v>
      </c>
      <c r="C38" s="64">
        <v>10</v>
      </c>
      <c r="D38" s="85">
        <v>6</v>
      </c>
      <c r="E38" s="110">
        <v>0</v>
      </c>
      <c r="F38" s="111">
        <v>0.45648640494165199</v>
      </c>
      <c r="G38" s="111">
        <v>0</v>
      </c>
      <c r="H38" s="111">
        <v>0.30766347355268597</v>
      </c>
      <c r="I38" s="111">
        <v>0.428478901518832</v>
      </c>
      <c r="J38" s="111">
        <v>0.37093034335990799</v>
      </c>
      <c r="K38" s="111">
        <v>0</v>
      </c>
      <c r="L38" s="111">
        <v>0</v>
      </c>
      <c r="M38" s="111">
        <v>0.44149855907780999</v>
      </c>
      <c r="N38" s="111">
        <v>0</v>
      </c>
      <c r="O38" s="111">
        <v>0</v>
      </c>
      <c r="P38" s="111">
        <v>8.5781183482333004E-2</v>
      </c>
      <c r="Q38" s="111">
        <v>2.7794031597424999E-2</v>
      </c>
      <c r="R38" s="111">
        <v>0.565383004606824</v>
      </c>
      <c r="S38" s="111">
        <v>0.51806566533987197</v>
      </c>
      <c r="T38" s="111">
        <v>3.6738351254480002E-2</v>
      </c>
      <c r="U38" s="111">
        <v>0.24267429321580899</v>
      </c>
      <c r="V38" s="111">
        <v>0</v>
      </c>
      <c r="W38" s="111">
        <v>0</v>
      </c>
      <c r="X38" s="111">
        <v>3.9697542533080998E-2</v>
      </c>
      <c r="Y38" s="111">
        <v>1.8835192069392999E-2</v>
      </c>
      <c r="Z38" s="111">
        <v>0.40513680626830501</v>
      </c>
      <c r="AA38" s="111">
        <v>0.39077181635303398</v>
      </c>
      <c r="AB38" s="111">
        <v>0.50527260489118198</v>
      </c>
      <c r="AC38" s="207">
        <v>0.49857100200486298</v>
      </c>
    </row>
    <row r="39" spans="1:29" ht="15.75" customHeight="1" x14ac:dyDescent="0.25">
      <c r="A39" s="205">
        <f>AVERAGE(E39:AD39)</f>
        <v>0.31576006371926324</v>
      </c>
      <c r="B39" s="144">
        <v>37</v>
      </c>
      <c r="C39" s="67">
        <v>10</v>
      </c>
      <c r="D39" s="89">
        <v>7</v>
      </c>
      <c r="E39" s="112">
        <v>0</v>
      </c>
      <c r="F39" s="113">
        <v>0.56142721787263705</v>
      </c>
      <c r="G39" s="113">
        <v>0</v>
      </c>
      <c r="H39" s="113">
        <v>0.46399452853620299</v>
      </c>
      <c r="I39" s="113">
        <v>0.42132936350822697</v>
      </c>
      <c r="J39" s="113">
        <v>0.46169820027688102</v>
      </c>
      <c r="K39" s="113">
        <v>0.15567119914946001</v>
      </c>
      <c r="L39" s="113">
        <v>0</v>
      </c>
      <c r="M39" s="113">
        <v>0.43791515151515198</v>
      </c>
      <c r="N39" s="113">
        <v>0.30232987677775103</v>
      </c>
      <c r="O39" s="113">
        <v>0.33322114845265</v>
      </c>
      <c r="P39" s="113">
        <v>0</v>
      </c>
      <c r="Q39" s="113">
        <v>0</v>
      </c>
      <c r="R39" s="113">
        <v>0.49230275082019898</v>
      </c>
      <c r="S39" s="113">
        <v>0.47340872055701</v>
      </c>
      <c r="T39" s="113">
        <v>0</v>
      </c>
      <c r="U39" s="113">
        <v>0.111496454267819</v>
      </c>
      <c r="V39" s="113">
        <v>0.36460929969754402</v>
      </c>
      <c r="W39" s="113">
        <v>0.37161891002488201</v>
      </c>
      <c r="X39" s="113">
        <v>0.57823233094184101</v>
      </c>
      <c r="Y39" s="113">
        <v>0.39908106334099103</v>
      </c>
      <c r="Z39" s="113">
        <v>0.37747546065093801</v>
      </c>
      <c r="AA39" s="113">
        <v>0.45595398144270799</v>
      </c>
      <c r="AB39" s="113">
        <v>0.53840967321436595</v>
      </c>
      <c r="AC39" s="113">
        <v>0.59382626193432397</v>
      </c>
    </row>
    <row r="40" spans="1:29" ht="15.75" customHeight="1" x14ac:dyDescent="0.25">
      <c r="A40" s="206">
        <f>AVERAGE(E40:AD40)</f>
        <v>0.49034531824064503</v>
      </c>
      <c r="B40" s="142">
        <v>38</v>
      </c>
      <c r="C40" s="64">
        <v>10</v>
      </c>
      <c r="D40" s="85">
        <v>8</v>
      </c>
      <c r="E40" s="110">
        <v>0</v>
      </c>
      <c r="F40" s="111">
        <v>0.67466721237989402</v>
      </c>
      <c r="G40" s="111">
        <v>0</v>
      </c>
      <c r="H40" s="111">
        <v>0.62060456508328199</v>
      </c>
      <c r="I40" s="111">
        <v>0.56955039099412497</v>
      </c>
      <c r="J40" s="111">
        <v>0.53550692273336298</v>
      </c>
      <c r="K40" s="111">
        <v>0.47299010905402</v>
      </c>
      <c r="L40" s="111">
        <v>0.49286933379617598</v>
      </c>
      <c r="M40" s="111">
        <v>0.49753819603065802</v>
      </c>
      <c r="N40" s="111">
        <v>0.37613687290749498</v>
      </c>
      <c r="O40" s="111">
        <v>0.51242218916983395</v>
      </c>
      <c r="P40" s="111">
        <v>0.61695939143080902</v>
      </c>
      <c r="Q40" s="111">
        <v>0.620078886656248</v>
      </c>
      <c r="R40" s="111">
        <v>0.68186468421770596</v>
      </c>
      <c r="S40" s="111">
        <v>0.63231120262674601</v>
      </c>
      <c r="T40" s="111">
        <v>0.22466878148908401</v>
      </c>
      <c r="U40" s="111">
        <v>0.29483406528727302</v>
      </c>
      <c r="V40" s="111">
        <v>0.52502214348981402</v>
      </c>
      <c r="W40" s="111">
        <v>0.47771306764112498</v>
      </c>
      <c r="X40" s="111">
        <v>0.56635160680529295</v>
      </c>
      <c r="Y40" s="111">
        <v>0.39845261121856901</v>
      </c>
      <c r="Z40" s="111">
        <v>0.58781053898392499</v>
      </c>
      <c r="AA40" s="111">
        <v>0.58932120157012202</v>
      </c>
      <c r="AB40" s="111">
        <v>0.66890973355084304</v>
      </c>
      <c r="AC40" s="207">
        <v>0.62204924889972002</v>
      </c>
    </row>
    <row r="41" spans="1:29" ht="15.75" customHeight="1" x14ac:dyDescent="0.25">
      <c r="A41" s="205">
        <f>AVERAGE(E41:AD41)</f>
        <v>0.12343286685328617</v>
      </c>
      <c r="B41" s="144">
        <v>39</v>
      </c>
      <c r="C41" s="67">
        <v>10</v>
      </c>
      <c r="D41" s="89">
        <v>9</v>
      </c>
      <c r="E41" s="112">
        <v>0</v>
      </c>
      <c r="F41" s="113">
        <v>0.178768252276852</v>
      </c>
      <c r="G41" s="113">
        <v>0</v>
      </c>
      <c r="H41" s="113">
        <v>5.7239608935495997E-2</v>
      </c>
      <c r="I41" s="113">
        <v>3.6036451724535998E-2</v>
      </c>
      <c r="J41" s="113">
        <v>6.2761592544484004E-2</v>
      </c>
      <c r="K41" s="113">
        <v>0</v>
      </c>
      <c r="L41" s="113">
        <v>0</v>
      </c>
      <c r="M41" s="113">
        <v>0</v>
      </c>
      <c r="N41" s="113">
        <v>0</v>
      </c>
      <c r="O41" s="113">
        <v>7.8810660134308E-2</v>
      </c>
      <c r="P41" s="113">
        <v>0.22413647495988501</v>
      </c>
      <c r="Q41" s="113">
        <v>0.205609726736487</v>
      </c>
      <c r="R41" s="113">
        <v>0.473044160502129</v>
      </c>
      <c r="S41" s="113">
        <v>0.44262827132446197</v>
      </c>
      <c r="T41" s="113">
        <v>0.117088828413928</v>
      </c>
      <c r="U41" s="113">
        <v>0.27935474606289801</v>
      </c>
      <c r="V41" s="113">
        <v>1.3186813186812999E-2</v>
      </c>
      <c r="W41" s="113">
        <v>1.4026100743993001E-2</v>
      </c>
      <c r="X41" s="113">
        <v>0</v>
      </c>
      <c r="Y41" s="113">
        <v>0</v>
      </c>
      <c r="Z41" s="113">
        <v>0.22406094037299701</v>
      </c>
      <c r="AA41" s="113">
        <v>0.29676625772828802</v>
      </c>
      <c r="AB41" s="113">
        <v>0.22544550352258599</v>
      </c>
      <c r="AC41" s="113">
        <v>0.156857282162012</v>
      </c>
    </row>
    <row r="42" spans="1:29" ht="15.75" customHeight="1" x14ac:dyDescent="0.25">
      <c r="A42" s="206">
        <f>AVERAGE(E42:AD42)</f>
        <v>0.36719779180561885</v>
      </c>
      <c r="B42" s="142">
        <v>40</v>
      </c>
      <c r="C42" s="64">
        <v>10</v>
      </c>
      <c r="D42" s="85">
        <v>10</v>
      </c>
      <c r="E42" s="110">
        <v>0</v>
      </c>
      <c r="F42" s="111">
        <v>0.58726853592571404</v>
      </c>
      <c r="G42" s="111">
        <v>0</v>
      </c>
      <c r="H42" s="111">
        <v>0.47136407066714098</v>
      </c>
      <c r="I42" s="111">
        <v>0.42295511297886601</v>
      </c>
      <c r="J42" s="111">
        <v>0.40426413068486899</v>
      </c>
      <c r="K42" s="111">
        <v>2.9534795284573999E-2</v>
      </c>
      <c r="L42" s="111">
        <v>0</v>
      </c>
      <c r="M42" s="111">
        <v>0.469135802469136</v>
      </c>
      <c r="N42" s="111">
        <v>0.19401312630062401</v>
      </c>
      <c r="O42" s="111">
        <v>0.36438626989808098</v>
      </c>
      <c r="P42" s="111">
        <v>0.46482430189768398</v>
      </c>
      <c r="Q42" s="111">
        <v>0.49715518932705499</v>
      </c>
      <c r="R42" s="111">
        <v>0.63407317320360801</v>
      </c>
      <c r="S42" s="111">
        <v>0.52803015862930702</v>
      </c>
      <c r="T42" s="111">
        <v>0.200712811855187</v>
      </c>
      <c r="U42" s="111">
        <v>0.196945374489749</v>
      </c>
      <c r="V42" s="111">
        <v>0.355516701271264</v>
      </c>
      <c r="W42" s="111">
        <v>0.25437981779958002</v>
      </c>
      <c r="X42" s="111">
        <v>0.58969176351692798</v>
      </c>
      <c r="Y42" s="111">
        <v>0.53716264973300598</v>
      </c>
      <c r="Z42" s="111">
        <v>0.514091869172836</v>
      </c>
      <c r="AA42" s="111">
        <v>0.46486287952987299</v>
      </c>
      <c r="AB42" s="111">
        <v>0.50704597498678905</v>
      </c>
      <c r="AC42" s="207">
        <v>0.49253028551859901</v>
      </c>
    </row>
    <row r="43" spans="1:29" ht="15.75" customHeight="1" x14ac:dyDescent="0.25">
      <c r="A43" s="205">
        <f>AVERAGE(E43:AD43)</f>
        <v>0.43765551156533272</v>
      </c>
      <c r="B43" s="144">
        <v>41</v>
      </c>
      <c r="C43" s="67">
        <v>10</v>
      </c>
      <c r="D43" s="89">
        <v>11</v>
      </c>
      <c r="E43" s="112">
        <v>0</v>
      </c>
      <c r="F43" s="113">
        <v>0.626714947271232</v>
      </c>
      <c r="G43" s="113">
        <v>0</v>
      </c>
      <c r="H43" s="113">
        <v>0.57596105914435702</v>
      </c>
      <c r="I43" s="113">
        <v>0.52681576782107897</v>
      </c>
      <c r="J43" s="113">
        <v>0.51316762556562501</v>
      </c>
      <c r="K43" s="113">
        <v>0.16394593645778499</v>
      </c>
      <c r="L43" s="113">
        <v>0.16006146878033001</v>
      </c>
      <c r="M43" s="113">
        <v>0.49830438803822802</v>
      </c>
      <c r="N43" s="113">
        <v>0.42414008466147002</v>
      </c>
      <c r="O43" s="113">
        <v>0.52429510902846199</v>
      </c>
      <c r="P43" s="113">
        <v>0.58339716019560495</v>
      </c>
      <c r="Q43" s="113">
        <v>0.60684713375796195</v>
      </c>
      <c r="R43" s="113">
        <v>0.61181795323107901</v>
      </c>
      <c r="S43" s="113">
        <v>0.54808214305771397</v>
      </c>
      <c r="T43" s="113">
        <v>0.27333908541846402</v>
      </c>
      <c r="U43" s="113">
        <v>0.26195337757359199</v>
      </c>
      <c r="V43" s="113">
        <v>0.38738270835497401</v>
      </c>
      <c r="W43" s="113">
        <v>0.387393998695369</v>
      </c>
      <c r="X43" s="113">
        <v>0.61821385309987897</v>
      </c>
      <c r="Y43" s="113">
        <v>0.560646900269542</v>
      </c>
      <c r="Z43" s="113">
        <v>0.50550622892146702</v>
      </c>
      <c r="AA43" s="113">
        <v>0.47306208347948098</v>
      </c>
      <c r="AB43" s="113">
        <v>0.55716041794714199</v>
      </c>
      <c r="AC43" s="113">
        <v>0.55317835836247697</v>
      </c>
    </row>
    <row r="44" spans="1:29" ht="15.75" customHeight="1" x14ac:dyDescent="0.25">
      <c r="A44" s="206">
        <f>AVERAGE(E44:AD44)</f>
        <v>0.16665662229097047</v>
      </c>
      <c r="B44" s="142">
        <v>42</v>
      </c>
      <c r="C44" s="64">
        <v>10</v>
      </c>
      <c r="D44" s="85">
        <v>12</v>
      </c>
      <c r="E44" s="110">
        <v>0</v>
      </c>
      <c r="F44" s="111">
        <v>0.42073042748198403</v>
      </c>
      <c r="G44" s="111">
        <v>0</v>
      </c>
      <c r="H44" s="111">
        <v>0.136933363842066</v>
      </c>
      <c r="I44" s="111">
        <v>0.32491742283306102</v>
      </c>
      <c r="J44" s="111">
        <v>0.27881583451954101</v>
      </c>
      <c r="K44" s="111">
        <v>0</v>
      </c>
      <c r="L44" s="111">
        <v>0</v>
      </c>
      <c r="M44" s="111">
        <v>9.4656758669498006E-2</v>
      </c>
      <c r="N44" s="111">
        <v>0</v>
      </c>
      <c r="O44" s="111">
        <v>0</v>
      </c>
      <c r="P44" s="111">
        <v>0</v>
      </c>
      <c r="Q44" s="111">
        <v>0</v>
      </c>
      <c r="R44" s="111">
        <v>0.51111417160170802</v>
      </c>
      <c r="S44" s="111">
        <v>0.436600839960683</v>
      </c>
      <c r="T44" s="111">
        <v>4.9483616910617999E-2</v>
      </c>
      <c r="U44" s="111">
        <v>0.12932828255882201</v>
      </c>
      <c r="V44" s="111">
        <v>0</v>
      </c>
      <c r="W44" s="111">
        <v>0</v>
      </c>
      <c r="X44" s="111">
        <v>4.5400238948626E-2</v>
      </c>
      <c r="Y44" s="111">
        <v>0</v>
      </c>
      <c r="Z44" s="111">
        <v>0.37553359117604901</v>
      </c>
      <c r="AA44" s="111">
        <v>0.41245698753722898</v>
      </c>
      <c r="AB44" s="111">
        <v>0.47685609532538997</v>
      </c>
      <c r="AC44" s="207">
        <v>0.47358792590898702</v>
      </c>
    </row>
    <row r="45" spans="1:29" ht="15.75" customHeight="1" x14ac:dyDescent="0.25">
      <c r="A45" s="205">
        <f>AVERAGE(E45:AD45)</f>
        <v>0.44418541513663817</v>
      </c>
      <c r="B45" s="144">
        <v>43</v>
      </c>
      <c r="C45" s="67">
        <v>10</v>
      </c>
      <c r="D45" s="89">
        <v>13</v>
      </c>
      <c r="E45" s="112">
        <v>0.12650221378874099</v>
      </c>
      <c r="F45" s="113">
        <v>0.62276301534794098</v>
      </c>
      <c r="G45" s="113">
        <v>0</v>
      </c>
      <c r="H45" s="113">
        <v>0.57407543562973296</v>
      </c>
      <c r="I45" s="113">
        <v>0.53686699705667795</v>
      </c>
      <c r="J45" s="113">
        <v>0.526646556058321</v>
      </c>
      <c r="K45" s="113">
        <v>0.23309589041095899</v>
      </c>
      <c r="L45" s="113">
        <v>0.18542783402819099</v>
      </c>
      <c r="M45" s="113">
        <v>0.50108910389544603</v>
      </c>
      <c r="N45" s="113">
        <v>0.39253588516746402</v>
      </c>
      <c r="O45" s="113">
        <v>0.51407537541305903</v>
      </c>
      <c r="P45" s="113">
        <v>0.584875983061101</v>
      </c>
      <c r="Q45" s="113">
        <v>0.60616637579988397</v>
      </c>
      <c r="R45" s="113">
        <v>0.61267642130357403</v>
      </c>
      <c r="S45" s="113">
        <v>0.542105770157018</v>
      </c>
      <c r="T45" s="113">
        <v>0.195760368663595</v>
      </c>
      <c r="U45" s="113">
        <v>0.27359473311388</v>
      </c>
      <c r="V45" s="113">
        <v>0.40840963038318101</v>
      </c>
      <c r="W45" s="113">
        <v>0.352946243969676</v>
      </c>
      <c r="X45" s="113">
        <v>0.63567277603933803</v>
      </c>
      <c r="Y45" s="113">
        <v>0.56662632782035804</v>
      </c>
      <c r="Z45" s="113">
        <v>0.509365768896612</v>
      </c>
      <c r="AA45" s="113">
        <v>0.48207607084891702</v>
      </c>
      <c r="AB45" s="113">
        <v>0.56724859545266004</v>
      </c>
      <c r="AC45" s="113">
        <v>0.554032006109626</v>
      </c>
    </row>
    <row r="46" spans="1:29" ht="15.75" customHeight="1" x14ac:dyDescent="0.25">
      <c r="A46" s="206">
        <f>AVERAGE(E46:AD46)</f>
        <v>0.39972001004276458</v>
      </c>
      <c r="B46" s="142">
        <v>44</v>
      </c>
      <c r="C46" s="64">
        <v>10</v>
      </c>
      <c r="D46" s="85">
        <v>14</v>
      </c>
      <c r="E46" s="110">
        <v>0</v>
      </c>
      <c r="F46" s="111">
        <v>0.63776998605268898</v>
      </c>
      <c r="G46" s="111">
        <v>0</v>
      </c>
      <c r="H46" s="111">
        <v>0.53215093788774503</v>
      </c>
      <c r="I46" s="111">
        <v>0.22989247745657701</v>
      </c>
      <c r="J46" s="111">
        <v>0.33460527431527198</v>
      </c>
      <c r="K46" s="111">
        <v>0.43061096957169598</v>
      </c>
      <c r="L46" s="111">
        <v>0.32073566534439202</v>
      </c>
      <c r="M46" s="111">
        <v>0.38546469303567099</v>
      </c>
      <c r="N46" s="111">
        <v>0.40692295421917402</v>
      </c>
      <c r="O46" s="111">
        <v>0.51387615164298694</v>
      </c>
      <c r="P46" s="111">
        <v>0.55134583492792399</v>
      </c>
      <c r="Q46" s="111">
        <v>0.50475184794086603</v>
      </c>
      <c r="R46" s="111">
        <v>0.52477228452587799</v>
      </c>
      <c r="S46" s="111">
        <v>0.38194106186069199</v>
      </c>
      <c r="T46" s="111">
        <v>0.11401961476046001</v>
      </c>
      <c r="U46" s="111">
        <v>0.219722650231125</v>
      </c>
      <c r="V46" s="111">
        <v>0.51508257748101705</v>
      </c>
      <c r="W46" s="111">
        <v>0.44403557191045701</v>
      </c>
      <c r="X46" s="111">
        <v>0.16495245488065199</v>
      </c>
      <c r="Y46" s="111">
        <v>0.28145941921072198</v>
      </c>
      <c r="Z46" s="111">
        <v>0.55737939932621305</v>
      </c>
      <c r="AA46" s="111">
        <v>0.61090251074417501</v>
      </c>
      <c r="AB46" s="111">
        <v>0.66014049399501495</v>
      </c>
      <c r="AC46" s="207">
        <v>0.67046541974771601</v>
      </c>
    </row>
    <row r="47" spans="1:29" ht="15.75" customHeight="1" x14ac:dyDescent="0.25">
      <c r="A47" s="205">
        <f>AVERAGE(E47:AD47)</f>
        <v>0.44385831022935213</v>
      </c>
      <c r="B47" s="144">
        <v>45</v>
      </c>
      <c r="C47" s="67">
        <v>10</v>
      </c>
      <c r="D47" s="89">
        <v>15</v>
      </c>
      <c r="E47" s="112">
        <v>0.11588785046729</v>
      </c>
      <c r="F47" s="113">
        <v>0.62293383950551895</v>
      </c>
      <c r="G47" s="113">
        <v>0</v>
      </c>
      <c r="H47" s="113">
        <v>0.57405213270142197</v>
      </c>
      <c r="I47" s="113">
        <v>0.53455231243833301</v>
      </c>
      <c r="J47" s="113">
        <v>0.52453438846745104</v>
      </c>
      <c r="K47" s="113">
        <v>0.236398572604996</v>
      </c>
      <c r="L47" s="113">
        <v>0.17974105102818</v>
      </c>
      <c r="M47" s="113">
        <v>0.51037426784473305</v>
      </c>
      <c r="N47" s="113">
        <v>0.39221771305800901</v>
      </c>
      <c r="O47" s="113">
        <v>0.51966496223285397</v>
      </c>
      <c r="P47" s="113">
        <v>0.59293558919560696</v>
      </c>
      <c r="Q47" s="113">
        <v>0.61737492835503205</v>
      </c>
      <c r="R47" s="113">
        <v>0.61543509420277298</v>
      </c>
      <c r="S47" s="113">
        <v>0.54503687116327504</v>
      </c>
      <c r="T47" s="113">
        <v>0.160683542689536</v>
      </c>
      <c r="U47" s="113">
        <v>0.27355034320124599</v>
      </c>
      <c r="V47" s="113">
        <v>0.414336193841494</v>
      </c>
      <c r="W47" s="113">
        <v>0.33292188326573802</v>
      </c>
      <c r="X47" s="113">
        <v>0.64413962306233996</v>
      </c>
      <c r="Y47" s="113">
        <v>0.57218543046357595</v>
      </c>
      <c r="Z47" s="113">
        <v>0.50811879814031002</v>
      </c>
      <c r="AA47" s="113">
        <v>0.48158265931044297</v>
      </c>
      <c r="AB47" s="113">
        <v>0.56744580076244699</v>
      </c>
      <c r="AC47" s="113">
        <v>0.56035390773119897</v>
      </c>
    </row>
    <row r="48" spans="1:29" ht="15.75" customHeight="1" x14ac:dyDescent="0.25">
      <c r="A48" s="206">
        <f>AVERAGE(E48:AD48)</f>
        <v>0.50646341519335725</v>
      </c>
      <c r="B48" s="142">
        <v>46</v>
      </c>
      <c r="C48" s="64">
        <v>10</v>
      </c>
      <c r="D48" s="85">
        <v>16</v>
      </c>
      <c r="E48" s="110">
        <v>0</v>
      </c>
      <c r="F48" s="111">
        <v>0.67933631091525803</v>
      </c>
      <c r="G48" s="111">
        <v>0</v>
      </c>
      <c r="H48" s="111">
        <v>0.61442758223657901</v>
      </c>
      <c r="I48" s="111">
        <v>0.61288293472878397</v>
      </c>
      <c r="J48" s="111">
        <v>0.57905402821856</v>
      </c>
      <c r="K48" s="111">
        <v>0.46103532854253598</v>
      </c>
      <c r="L48" s="111">
        <v>0.50867185916553304</v>
      </c>
      <c r="M48" s="111">
        <v>0.48448727232217498</v>
      </c>
      <c r="N48" s="111">
        <v>0.37910392658421499</v>
      </c>
      <c r="O48" s="111">
        <v>0.51856071130869696</v>
      </c>
      <c r="P48" s="111">
        <v>0.61683876960061201</v>
      </c>
      <c r="Q48" s="111">
        <v>0.63434526506569999</v>
      </c>
      <c r="R48" s="111">
        <v>0.705024421901151</v>
      </c>
      <c r="S48" s="111">
        <v>0.63519990977273999</v>
      </c>
      <c r="T48" s="111">
        <v>0.249004613537256</v>
      </c>
      <c r="U48" s="111">
        <v>0.31001397298556099</v>
      </c>
      <c r="V48" s="111">
        <v>0.54919710554386403</v>
      </c>
      <c r="W48" s="111">
        <v>0.49771257892547899</v>
      </c>
      <c r="X48" s="111">
        <v>0.60740040193876299</v>
      </c>
      <c r="Y48" s="111">
        <v>0.45186260280599899</v>
      </c>
      <c r="Z48" s="111">
        <v>0.61387450529141996</v>
      </c>
      <c r="AA48" s="111">
        <v>0.62134464637999998</v>
      </c>
      <c r="AB48" s="111">
        <v>0.68807838867719096</v>
      </c>
      <c r="AC48" s="207">
        <v>0.64412824338585795</v>
      </c>
    </row>
    <row r="49" spans="1:29" ht="15.75" customHeight="1" x14ac:dyDescent="0.25">
      <c r="A49" s="205">
        <f>AVERAGE(E49:AD49)</f>
        <v>0.45911994010349522</v>
      </c>
      <c r="B49" s="144">
        <v>47</v>
      </c>
      <c r="C49" s="67">
        <v>10</v>
      </c>
      <c r="D49" s="89">
        <v>17</v>
      </c>
      <c r="E49" s="112">
        <v>0</v>
      </c>
      <c r="F49" s="113">
        <v>0.67075038284839195</v>
      </c>
      <c r="G49" s="113">
        <v>0</v>
      </c>
      <c r="H49" s="113">
        <v>0.56853996246326</v>
      </c>
      <c r="I49" s="113">
        <v>0.28448559750498797</v>
      </c>
      <c r="J49" s="113">
        <v>0.33412082348970601</v>
      </c>
      <c r="K49" s="113">
        <v>0.53846153846153799</v>
      </c>
      <c r="L49" s="113">
        <v>0.49278283485045499</v>
      </c>
      <c r="M49" s="113">
        <v>0.47598706291572601</v>
      </c>
      <c r="N49" s="113">
        <v>0.52486781403383098</v>
      </c>
      <c r="O49" s="113">
        <v>0.59698807565789502</v>
      </c>
      <c r="P49" s="113">
        <v>0.58489213322036104</v>
      </c>
      <c r="Q49" s="113">
        <v>0.46548366154512</v>
      </c>
      <c r="R49" s="113">
        <v>0.54444789402877003</v>
      </c>
      <c r="S49" s="113">
        <v>0.49739389426656699</v>
      </c>
      <c r="T49" s="113">
        <v>0.18768446471693001</v>
      </c>
      <c r="U49" s="113">
        <v>0.44430987499459301</v>
      </c>
      <c r="V49" s="113">
        <v>0.58974897279788896</v>
      </c>
      <c r="W49" s="113">
        <v>0.45403557970379499</v>
      </c>
      <c r="X49" s="113">
        <v>0.28121036419641199</v>
      </c>
      <c r="Y49" s="113">
        <v>0.37502065091690101</v>
      </c>
      <c r="Z49" s="113">
        <v>0.60080898098678404</v>
      </c>
      <c r="AA49" s="113">
        <v>0.61727262801615901</v>
      </c>
      <c r="AB49" s="113">
        <v>0.66820665452445505</v>
      </c>
      <c r="AC49" s="113">
        <v>0.68049865644685303</v>
      </c>
    </row>
    <row r="50" spans="1:29" ht="15.75" customHeight="1" x14ac:dyDescent="0.25">
      <c r="A50" s="206">
        <f>AVERAGE(E50:AD50)</f>
        <v>0.14354779882488569</v>
      </c>
      <c r="B50" s="142">
        <v>48</v>
      </c>
      <c r="C50" s="64">
        <v>10</v>
      </c>
      <c r="D50" s="85">
        <v>18</v>
      </c>
      <c r="E50" s="110">
        <v>0</v>
      </c>
      <c r="F50" s="111">
        <v>0.20583095816322</v>
      </c>
      <c r="G50" s="111">
        <v>0</v>
      </c>
      <c r="H50" s="111">
        <v>3.2449194307548002E-2</v>
      </c>
      <c r="I50" s="111">
        <v>3.0228568779266999E-2</v>
      </c>
      <c r="J50" s="111">
        <v>6.1124392053417E-2</v>
      </c>
      <c r="K50" s="111">
        <v>0</v>
      </c>
      <c r="L50" s="111">
        <v>0</v>
      </c>
      <c r="M50" s="111">
        <v>0</v>
      </c>
      <c r="N50" s="111">
        <v>0</v>
      </c>
      <c r="O50" s="111">
        <v>0.25728532696282003</v>
      </c>
      <c r="P50" s="111">
        <v>0.29154342055365901</v>
      </c>
      <c r="Q50" s="111">
        <v>0.31541553706646702</v>
      </c>
      <c r="R50" s="111">
        <v>0.46788311153793399</v>
      </c>
      <c r="S50" s="111">
        <v>0.43738845068800702</v>
      </c>
      <c r="T50" s="111">
        <v>0.14158686730506201</v>
      </c>
      <c r="U50" s="111">
        <v>0.22447129909365601</v>
      </c>
      <c r="V50" s="111">
        <v>8.0687582190494003E-2</v>
      </c>
      <c r="W50" s="111">
        <v>0.225883793296944</v>
      </c>
      <c r="X50" s="111">
        <v>0</v>
      </c>
      <c r="Y50" s="111">
        <v>0</v>
      </c>
      <c r="Z50" s="111">
        <v>0.18772224085877201</v>
      </c>
      <c r="AA50" s="111">
        <v>0.26754513451538903</v>
      </c>
      <c r="AB50" s="111">
        <v>0.25045691464157599</v>
      </c>
      <c r="AC50" s="207">
        <v>0.111192178607909</v>
      </c>
    </row>
    <row r="51" spans="1:29" ht="15.75" customHeight="1" x14ac:dyDescent="0.25">
      <c r="A51" s="205">
        <f>AVERAGE(E51:AD51)</f>
        <v>0.4382641031602329</v>
      </c>
      <c r="B51" s="144">
        <v>49</v>
      </c>
      <c r="C51" s="67">
        <v>10</v>
      </c>
      <c r="D51" s="89">
        <v>19</v>
      </c>
      <c r="E51" s="112">
        <v>0</v>
      </c>
      <c r="F51" s="113">
        <v>0.64467775148966</v>
      </c>
      <c r="G51" s="113">
        <v>0</v>
      </c>
      <c r="H51" s="113">
        <v>0.52982892235707002</v>
      </c>
      <c r="I51" s="113">
        <v>0.235958443019914</v>
      </c>
      <c r="J51" s="113">
        <v>0.342266165844127</v>
      </c>
      <c r="K51" s="113">
        <v>0.54277188328912496</v>
      </c>
      <c r="L51" s="113">
        <v>0.50850607118828695</v>
      </c>
      <c r="M51" s="113">
        <v>0.38279256288734997</v>
      </c>
      <c r="N51" s="113">
        <v>0.54371940261510798</v>
      </c>
      <c r="O51" s="113">
        <v>0.60827152225830505</v>
      </c>
      <c r="P51" s="113">
        <v>0.56150632832470804</v>
      </c>
      <c r="Q51" s="113">
        <v>0.52630581097734397</v>
      </c>
      <c r="R51" s="113">
        <v>0.529728620530447</v>
      </c>
      <c r="S51" s="113">
        <v>0.39478865083960601</v>
      </c>
      <c r="T51" s="113">
        <v>0.27777101837206503</v>
      </c>
      <c r="U51" s="113">
        <v>0.45090068888793799</v>
      </c>
      <c r="V51" s="113">
        <v>0.59614475257989996</v>
      </c>
      <c r="W51" s="113">
        <v>0.45914362954565302</v>
      </c>
      <c r="X51" s="113">
        <v>0.106796116504854</v>
      </c>
      <c r="Y51" s="113">
        <v>0.22217659137577001</v>
      </c>
      <c r="Z51" s="113">
        <v>0.56143112701252196</v>
      </c>
      <c r="AA51" s="113">
        <v>0.62751574404368704</v>
      </c>
      <c r="AB51" s="113">
        <v>0.66621468926553695</v>
      </c>
      <c r="AC51" s="113">
        <v>0.63738608579684397</v>
      </c>
    </row>
    <row r="52" spans="1:29" ht="15.75" customHeight="1" x14ac:dyDescent="0.25">
      <c r="A52" s="206">
        <f>AVERAGE(E52:AD52)</f>
        <v>0.48259517255358375</v>
      </c>
      <c r="B52" s="142">
        <v>50</v>
      </c>
      <c r="C52" s="64">
        <v>11</v>
      </c>
      <c r="D52" s="85">
        <v>0</v>
      </c>
      <c r="E52" s="110">
        <v>0</v>
      </c>
      <c r="F52" s="111">
        <v>0.65454177897574095</v>
      </c>
      <c r="G52" s="111">
        <v>0</v>
      </c>
      <c r="H52" s="111">
        <v>0.59817585063746304</v>
      </c>
      <c r="I52" s="111">
        <v>0.52286049237983601</v>
      </c>
      <c r="J52" s="111">
        <v>0.55497027980476499</v>
      </c>
      <c r="K52" s="111">
        <v>0.46854311707171198</v>
      </c>
      <c r="L52" s="111">
        <v>0.45225824159068001</v>
      </c>
      <c r="M52" s="111">
        <v>0.46810769082312098</v>
      </c>
      <c r="N52" s="111">
        <v>0.42756083757781499</v>
      </c>
      <c r="O52" s="111">
        <v>0.55024118649355602</v>
      </c>
      <c r="P52" s="111">
        <v>0.60273017138302099</v>
      </c>
      <c r="Q52" s="111">
        <v>0.55932316301379004</v>
      </c>
      <c r="R52" s="111">
        <v>0.64256596618739104</v>
      </c>
      <c r="S52" s="111">
        <v>0.60202777823872</v>
      </c>
      <c r="T52" s="111">
        <v>0.28116742028304698</v>
      </c>
      <c r="U52" s="111">
        <v>0.36174549690086899</v>
      </c>
      <c r="V52" s="111">
        <v>0.51780667043527395</v>
      </c>
      <c r="W52" s="111">
        <v>0.41704346409222398</v>
      </c>
      <c r="X52" s="111">
        <v>0.595675800670598</v>
      </c>
      <c r="Y52" s="111">
        <v>0.53913795588871305</v>
      </c>
      <c r="Z52" s="111">
        <v>0.57421074526601201</v>
      </c>
      <c r="AA52" s="111">
        <v>0.52488290856686404</v>
      </c>
      <c r="AB52" s="111">
        <v>0.58006778628279798</v>
      </c>
      <c r="AC52" s="207">
        <v>0.569234511275583</v>
      </c>
    </row>
    <row r="53" spans="1:29" ht="15.75" customHeight="1" x14ac:dyDescent="0.25">
      <c r="A53" s="205">
        <f>AVERAGE(E53:AD53)</f>
        <v>0.30925920244431349</v>
      </c>
      <c r="B53" s="144">
        <v>51</v>
      </c>
      <c r="C53" s="67">
        <v>11</v>
      </c>
      <c r="D53" s="89">
        <v>1</v>
      </c>
      <c r="E53" s="112">
        <v>0</v>
      </c>
      <c r="F53" s="113">
        <v>0.54023112914348603</v>
      </c>
      <c r="G53" s="113">
        <v>0</v>
      </c>
      <c r="H53" s="113">
        <v>0.29283720930232598</v>
      </c>
      <c r="I53" s="113">
        <v>0.383420776495278</v>
      </c>
      <c r="J53" s="113">
        <v>0.26575981766546702</v>
      </c>
      <c r="K53" s="113">
        <v>0</v>
      </c>
      <c r="L53" s="113">
        <v>0</v>
      </c>
      <c r="M53" s="113">
        <v>0.289529269764635</v>
      </c>
      <c r="N53" s="113">
        <v>0.16188179325382401</v>
      </c>
      <c r="O53" s="113">
        <v>0.29439361530027103</v>
      </c>
      <c r="P53" s="113">
        <v>0.29640918182684101</v>
      </c>
      <c r="Q53" s="113">
        <v>0.43393569584604502</v>
      </c>
      <c r="R53" s="113">
        <v>0.58660411780036503</v>
      </c>
      <c r="S53" s="113">
        <v>0.43661485319516402</v>
      </c>
      <c r="T53" s="113">
        <v>0.15750637887042299</v>
      </c>
      <c r="U53" s="113">
        <v>0.25128156445794603</v>
      </c>
      <c r="V53" s="113">
        <v>0.232346625121058</v>
      </c>
      <c r="W53" s="113">
        <v>0.27286092325786498</v>
      </c>
      <c r="X53" s="113">
        <v>0.49376208047794801</v>
      </c>
      <c r="Y53" s="113">
        <v>0.46193453475542501</v>
      </c>
      <c r="Z53" s="113">
        <v>0.47875022744404899</v>
      </c>
      <c r="AA53" s="113">
        <v>0.43065555645443998</v>
      </c>
      <c r="AB53" s="113">
        <v>0.48008660475186599</v>
      </c>
      <c r="AC53" s="113">
        <v>0.490678105923115</v>
      </c>
    </row>
    <row r="54" spans="1:29" ht="15.75" customHeight="1" x14ac:dyDescent="0.25">
      <c r="A54" s="206">
        <f>AVERAGE(E54:AD54)</f>
        <v>0.49560325202008881</v>
      </c>
      <c r="B54" s="142">
        <v>52</v>
      </c>
      <c r="C54" s="64">
        <v>12</v>
      </c>
      <c r="D54" s="85">
        <v>0</v>
      </c>
      <c r="E54" s="110">
        <v>0</v>
      </c>
      <c r="F54" s="111">
        <v>0.67601303061529805</v>
      </c>
      <c r="G54" s="111">
        <v>0</v>
      </c>
      <c r="H54" s="111">
        <v>0.69548846675712295</v>
      </c>
      <c r="I54" s="111">
        <v>0.45074473549049798</v>
      </c>
      <c r="J54" s="111">
        <v>0.46828917770557399</v>
      </c>
      <c r="K54" s="111">
        <v>0.573964731523677</v>
      </c>
      <c r="L54" s="111">
        <v>0.52599906520215001</v>
      </c>
      <c r="M54" s="111">
        <v>0.32051195688784101</v>
      </c>
      <c r="N54" s="111">
        <v>0.558783997469956</v>
      </c>
      <c r="O54" s="111">
        <v>0.63829787234042601</v>
      </c>
      <c r="P54" s="111">
        <v>0.58989361702127696</v>
      </c>
      <c r="Q54" s="111">
        <v>0.54106189718138398</v>
      </c>
      <c r="R54" s="111">
        <v>0.67822649476663199</v>
      </c>
      <c r="S54" s="111">
        <v>0.60514063093880599</v>
      </c>
      <c r="T54" s="111">
        <v>0.36650920345333099</v>
      </c>
      <c r="U54" s="111">
        <v>0.35082084225553201</v>
      </c>
      <c r="V54" s="111">
        <v>0.52998452998453005</v>
      </c>
      <c r="W54" s="111">
        <v>0.41843359818388198</v>
      </c>
      <c r="X54" s="111">
        <v>0.52689655172413796</v>
      </c>
      <c r="Y54" s="111">
        <v>0.49829228833363298</v>
      </c>
      <c r="Z54" s="111">
        <v>0.62030645609386004</v>
      </c>
      <c r="AA54" s="111">
        <v>0.58501099644730203</v>
      </c>
      <c r="AB54" s="111">
        <v>0.56751894455650698</v>
      </c>
      <c r="AC54" s="207">
        <v>0.60389221556886197</v>
      </c>
    </row>
    <row r="55" spans="1:29" ht="15.75" customHeight="1" x14ac:dyDescent="0.25">
      <c r="A55" s="205">
        <f>AVERAGE(E55:AD55)</f>
        <v>0.46987939799428829</v>
      </c>
      <c r="B55" s="144">
        <v>53</v>
      </c>
      <c r="C55" s="67">
        <v>12</v>
      </c>
      <c r="D55" s="89">
        <v>1</v>
      </c>
      <c r="E55" s="112">
        <v>0</v>
      </c>
      <c r="F55" s="113">
        <v>0.61181545134975401</v>
      </c>
      <c r="G55" s="113">
        <v>0</v>
      </c>
      <c r="H55" s="113">
        <v>0.40659243937860301</v>
      </c>
      <c r="I55" s="113">
        <v>0.45057285158656102</v>
      </c>
      <c r="J55" s="113">
        <v>0.39831594362072098</v>
      </c>
      <c r="K55" s="113">
        <v>0.45395626427938601</v>
      </c>
      <c r="L55" s="113">
        <v>0.48936039737536002</v>
      </c>
      <c r="M55" s="113">
        <v>0.413646902947996</v>
      </c>
      <c r="N55" s="113">
        <v>0.49399399399399402</v>
      </c>
      <c r="O55" s="113">
        <v>0.54277925872377597</v>
      </c>
      <c r="P55" s="113">
        <v>0.62072211389766696</v>
      </c>
      <c r="Q55" s="113">
        <v>0.57287683414850998</v>
      </c>
      <c r="R55" s="113">
        <v>0.69322863860905604</v>
      </c>
      <c r="S55" s="113">
        <v>0.61789033457249098</v>
      </c>
      <c r="T55" s="113">
        <v>0.26476142515422402</v>
      </c>
      <c r="U55" s="113">
        <v>0.29106285931486697</v>
      </c>
      <c r="V55" s="113">
        <v>0.52651203943626401</v>
      </c>
      <c r="W55" s="113">
        <v>0.351265358069411</v>
      </c>
      <c r="X55" s="113">
        <v>0.54841416345024296</v>
      </c>
      <c r="Y55" s="113">
        <v>0.47772988505747099</v>
      </c>
      <c r="Z55" s="113">
        <v>0.63207569318902201</v>
      </c>
      <c r="AA55" s="113">
        <v>0.62178054232675695</v>
      </c>
      <c r="AB55" s="113">
        <v>0.623122345384854</v>
      </c>
      <c r="AC55" s="113">
        <v>0.64450921399022199</v>
      </c>
    </row>
    <row r="56" spans="1:29" ht="15.75" customHeight="1" x14ac:dyDescent="0.25">
      <c r="A56" s="206">
        <f>AVERAGE(E56:AD56)</f>
        <v>0.50491071172720392</v>
      </c>
      <c r="B56" s="142">
        <v>54</v>
      </c>
      <c r="C56" s="64">
        <v>12</v>
      </c>
      <c r="D56" s="85">
        <v>2</v>
      </c>
      <c r="E56" s="110">
        <v>0</v>
      </c>
      <c r="F56" s="111">
        <v>0.68203446020500402</v>
      </c>
      <c r="G56" s="111">
        <v>0</v>
      </c>
      <c r="H56" s="111">
        <v>0.62995150525759802</v>
      </c>
      <c r="I56" s="111">
        <v>0.61276366331963095</v>
      </c>
      <c r="J56" s="111">
        <v>0.57702805841946603</v>
      </c>
      <c r="K56" s="111">
        <v>0.459760162777609</v>
      </c>
      <c r="L56" s="111">
        <v>0.510038075458636</v>
      </c>
      <c r="M56" s="111">
        <v>0.47539785188101003</v>
      </c>
      <c r="N56" s="111">
        <v>0.365764447695684</v>
      </c>
      <c r="O56" s="111">
        <v>0.50537497704510503</v>
      </c>
      <c r="P56" s="111">
        <v>0.61427642980935904</v>
      </c>
      <c r="Q56" s="111">
        <v>0.63227953410981697</v>
      </c>
      <c r="R56" s="111">
        <v>0.70854714145026698</v>
      </c>
      <c r="S56" s="111">
        <v>0.63420423079096599</v>
      </c>
      <c r="T56" s="111">
        <v>0.21302603934551501</v>
      </c>
      <c r="U56" s="111">
        <v>0.32517880734362897</v>
      </c>
      <c r="V56" s="111">
        <v>0.532151536812009</v>
      </c>
      <c r="W56" s="111">
        <v>0.48603219696969702</v>
      </c>
      <c r="X56" s="111">
        <v>0.60668808758776605</v>
      </c>
      <c r="Y56" s="111">
        <v>0.46156284672689801</v>
      </c>
      <c r="Z56" s="111">
        <v>0.62622467254275405</v>
      </c>
      <c r="AA56" s="111">
        <v>0.62347167062659303</v>
      </c>
      <c r="AB56" s="111">
        <v>0.69005891016200305</v>
      </c>
      <c r="AC56" s="207">
        <v>0.65095248684308005</v>
      </c>
    </row>
    <row r="57" spans="1:29" ht="15.75" customHeight="1" x14ac:dyDescent="0.25">
      <c r="A57" s="205">
        <f>AVERAGE(E57:AD57)</f>
        <v>0.49110745776620263</v>
      </c>
      <c r="B57" s="144">
        <v>55</v>
      </c>
      <c r="C57" s="67">
        <v>12</v>
      </c>
      <c r="D57" s="89">
        <v>3</v>
      </c>
      <c r="E57" s="112">
        <v>0</v>
      </c>
      <c r="F57" s="113">
        <v>0.65741186774687999</v>
      </c>
      <c r="G57" s="113">
        <v>0</v>
      </c>
      <c r="H57" s="113">
        <v>0.54620130505129505</v>
      </c>
      <c r="I57" s="113">
        <v>0.61636623006095204</v>
      </c>
      <c r="J57" s="113">
        <v>0.57593452113589905</v>
      </c>
      <c r="K57" s="113">
        <v>0.44132298164520001</v>
      </c>
      <c r="L57" s="113">
        <v>0.46552519135593701</v>
      </c>
      <c r="M57" s="113">
        <v>0.47830614370010399</v>
      </c>
      <c r="N57" s="113">
        <v>0.31415560615316301</v>
      </c>
      <c r="O57" s="113">
        <v>0.40773455721917101</v>
      </c>
      <c r="P57" s="113">
        <v>0.62588652482269502</v>
      </c>
      <c r="Q57" s="113">
        <v>0.63128411376041405</v>
      </c>
      <c r="R57" s="113">
        <v>0.719674169655247</v>
      </c>
      <c r="S57" s="113">
        <v>0.64406393127957595</v>
      </c>
      <c r="T57" s="113">
        <v>0.22169961227992099</v>
      </c>
      <c r="U57" s="113">
        <v>0.29630333555069799</v>
      </c>
      <c r="V57" s="113">
        <v>0.47993667417646002</v>
      </c>
      <c r="W57" s="113">
        <v>0.44880046811000601</v>
      </c>
      <c r="X57" s="113">
        <v>0.60118460019743303</v>
      </c>
      <c r="Y57" s="113">
        <v>0.49511204692435001</v>
      </c>
      <c r="Z57" s="113">
        <v>0.62472937214337299</v>
      </c>
      <c r="AA57" s="113">
        <v>0.60978251812349005</v>
      </c>
      <c r="AB57" s="113">
        <v>0.71884493048854603</v>
      </c>
      <c r="AC57" s="113">
        <v>0.65742574257425701</v>
      </c>
    </row>
    <row r="58" spans="1:29" ht="15.75" customHeight="1" x14ac:dyDescent="0.25">
      <c r="A58" s="206">
        <f>AVERAGE(E58:AD58)</f>
        <v>0.3836405776017987</v>
      </c>
      <c r="B58" s="142">
        <v>56</v>
      </c>
      <c r="C58" s="64">
        <v>13</v>
      </c>
      <c r="D58" s="85">
        <v>0</v>
      </c>
      <c r="E58" s="110">
        <v>0</v>
      </c>
      <c r="F58" s="111">
        <v>0.57075695914048497</v>
      </c>
      <c r="G58" s="111">
        <v>0</v>
      </c>
      <c r="H58" s="111">
        <v>0.563898586390431</v>
      </c>
      <c r="I58" s="111">
        <v>0.53270057076893496</v>
      </c>
      <c r="J58" s="111">
        <v>0.255532786885246</v>
      </c>
      <c r="K58" s="111">
        <v>0.34155459311602498</v>
      </c>
      <c r="L58" s="111">
        <v>0.28559834984614302</v>
      </c>
      <c r="M58" s="111">
        <v>0.52334763948497898</v>
      </c>
      <c r="N58" s="111">
        <v>0.461553338598159</v>
      </c>
      <c r="O58" s="111">
        <v>0.52257026024534803</v>
      </c>
      <c r="P58" s="111">
        <v>0</v>
      </c>
      <c r="Q58" s="111">
        <v>0</v>
      </c>
      <c r="R58" s="111">
        <v>0.53597436644334395</v>
      </c>
      <c r="S58" s="111">
        <v>0.48979030384544903</v>
      </c>
      <c r="T58" s="111">
        <v>0.11488958135754</v>
      </c>
      <c r="U58" s="111">
        <v>0.27485498722265</v>
      </c>
      <c r="V58" s="111">
        <v>0.48435247410561799</v>
      </c>
      <c r="W58" s="111">
        <v>0.48593982497288901</v>
      </c>
      <c r="X58" s="111">
        <v>0.625232948192322</v>
      </c>
      <c r="Y58" s="111">
        <v>0.58588186007540799</v>
      </c>
      <c r="Z58" s="111">
        <v>0.43379478452835402</v>
      </c>
      <c r="AA58" s="111">
        <v>0.48179634895610801</v>
      </c>
      <c r="AB58" s="111">
        <v>0.48157526128649902</v>
      </c>
      <c r="AC58" s="207">
        <v>0.53941861458303697</v>
      </c>
    </row>
    <row r="59" spans="1:29" ht="15.75" customHeight="1" x14ac:dyDescent="0.25">
      <c r="A59" s="205">
        <f>AVERAGE(E59:AD59)</f>
        <v>0.503403302990164</v>
      </c>
      <c r="B59" s="144">
        <v>57</v>
      </c>
      <c r="C59" s="67">
        <v>13</v>
      </c>
      <c r="D59" s="89">
        <v>1</v>
      </c>
      <c r="E59" s="112">
        <v>0</v>
      </c>
      <c r="F59" s="113">
        <v>0.67726570920849505</v>
      </c>
      <c r="G59" s="113">
        <v>0</v>
      </c>
      <c r="H59" s="113">
        <v>0.64953934550738002</v>
      </c>
      <c r="I59" s="113">
        <v>0.59936792204371903</v>
      </c>
      <c r="J59" s="113">
        <v>0.54458723248963803</v>
      </c>
      <c r="K59" s="113">
        <v>0.49628552971576201</v>
      </c>
      <c r="L59" s="113">
        <v>0.51037507732103704</v>
      </c>
      <c r="M59" s="113">
        <v>0.48288895699254297</v>
      </c>
      <c r="N59" s="113">
        <v>0.41115390240335398</v>
      </c>
      <c r="O59" s="113">
        <v>0.55450149787144598</v>
      </c>
      <c r="P59" s="113">
        <v>0.63273727647867894</v>
      </c>
      <c r="Q59" s="113">
        <v>0.61989946777055005</v>
      </c>
      <c r="R59" s="113">
        <v>0.67678232349387202</v>
      </c>
      <c r="S59" s="113">
        <v>0.63208058052637295</v>
      </c>
      <c r="T59" s="113">
        <v>0.29229159400069799</v>
      </c>
      <c r="U59" s="113">
        <v>0.34942035208243899</v>
      </c>
      <c r="V59" s="113">
        <v>0.492276495497107</v>
      </c>
      <c r="W59" s="113">
        <v>0.39431711566814098</v>
      </c>
      <c r="X59" s="113">
        <v>0.61236164656137304</v>
      </c>
      <c r="Y59" s="113">
        <v>0.53052131293628402</v>
      </c>
      <c r="Z59" s="113">
        <v>0.59385842266066002</v>
      </c>
      <c r="AA59" s="113">
        <v>0.60458243515749899</v>
      </c>
      <c r="AB59" s="113">
        <v>0.61664261664261699</v>
      </c>
      <c r="AC59" s="113">
        <v>0.611345761724439</v>
      </c>
    </row>
    <row r="60" spans="1:29" ht="15.75" customHeight="1" x14ac:dyDescent="0.25">
      <c r="A60" s="206">
        <f>AVERAGE(E60:AD60)</f>
        <v>0.45482471002256042</v>
      </c>
      <c r="B60" s="142">
        <v>58</v>
      </c>
      <c r="C60" s="64">
        <v>13</v>
      </c>
      <c r="D60" s="85">
        <v>2</v>
      </c>
      <c r="E60" s="110">
        <v>0</v>
      </c>
      <c r="F60" s="111">
        <v>0.63059087440586203</v>
      </c>
      <c r="G60" s="111">
        <v>0</v>
      </c>
      <c r="H60" s="111">
        <v>0.53642503557328103</v>
      </c>
      <c r="I60" s="111">
        <v>0.42926605017946501</v>
      </c>
      <c r="J60" s="111">
        <v>0.403373061983334</v>
      </c>
      <c r="K60" s="111">
        <v>0.28515646184717203</v>
      </c>
      <c r="L60" s="111">
        <v>0.43293637291595799</v>
      </c>
      <c r="M60" s="111">
        <v>0.37759062614426903</v>
      </c>
      <c r="N60" s="111">
        <v>0.36312294894299002</v>
      </c>
      <c r="O60" s="111">
        <v>0.38622648207312699</v>
      </c>
      <c r="P60" s="111">
        <v>0.58680242299265395</v>
      </c>
      <c r="Q60" s="111">
        <v>0.57109325629683105</v>
      </c>
      <c r="R60" s="111">
        <v>0.70097129497963395</v>
      </c>
      <c r="S60" s="111">
        <v>0.59995380232528295</v>
      </c>
      <c r="T60" s="111">
        <v>0.27169763298549199</v>
      </c>
      <c r="U60" s="111">
        <v>0.31047468501557501</v>
      </c>
      <c r="V60" s="111">
        <v>0.52981916121585204</v>
      </c>
      <c r="W60" s="111">
        <v>0.481011569394865</v>
      </c>
      <c r="X60" s="111">
        <v>0.56259607173356097</v>
      </c>
      <c r="Y60" s="111">
        <v>0.42685942552786799</v>
      </c>
      <c r="Z60" s="111">
        <v>0.58857198767183605</v>
      </c>
      <c r="AA60" s="111">
        <v>0.59895676597452097</v>
      </c>
      <c r="AB60" s="111">
        <v>0.67343069433768898</v>
      </c>
      <c r="AC60" s="207">
        <v>0.62369106604689195</v>
      </c>
    </row>
    <row r="61" spans="1:29" ht="15.75" customHeight="1" x14ac:dyDescent="0.25">
      <c r="A61" s="205">
        <f>AVERAGE(E61:AD61)</f>
        <v>0.38756406263677429</v>
      </c>
      <c r="B61" s="144">
        <v>59</v>
      </c>
      <c r="C61" s="67">
        <v>13</v>
      </c>
      <c r="D61" s="89">
        <v>3</v>
      </c>
      <c r="E61" s="112">
        <v>0</v>
      </c>
      <c r="F61" s="113">
        <v>0.63338062203690704</v>
      </c>
      <c r="G61" s="113">
        <v>0</v>
      </c>
      <c r="H61" s="113">
        <v>0.55462214597739801</v>
      </c>
      <c r="I61" s="113">
        <v>0.235958443019914</v>
      </c>
      <c r="J61" s="113">
        <v>0.33163594391825402</v>
      </c>
      <c r="K61" s="113">
        <v>0.43928334439283401</v>
      </c>
      <c r="L61" s="113">
        <v>0.33565179979922599</v>
      </c>
      <c r="M61" s="113">
        <v>0.36806074184714999</v>
      </c>
      <c r="N61" s="113">
        <v>0.34520532710540203</v>
      </c>
      <c r="O61" s="113">
        <v>0.47252220171218501</v>
      </c>
      <c r="P61" s="113">
        <v>0.54567600487210699</v>
      </c>
      <c r="Q61" s="113">
        <v>0.50520985490310599</v>
      </c>
      <c r="R61" s="113">
        <v>0.53341861208826402</v>
      </c>
      <c r="S61" s="113">
        <v>0.38857009017449301</v>
      </c>
      <c r="T61" s="113">
        <v>0.133426183844011</v>
      </c>
      <c r="U61" s="113">
        <v>0.15352763178850101</v>
      </c>
      <c r="V61" s="113">
        <v>0.51764850951015695</v>
      </c>
      <c r="W61" s="113">
        <v>0.42449964260185902</v>
      </c>
      <c r="X61" s="113">
        <v>0.106796116504854</v>
      </c>
      <c r="Y61" s="113">
        <v>0.22217659137577001</v>
      </c>
      <c r="Z61" s="113">
        <v>0.54460803432137295</v>
      </c>
      <c r="AA61" s="113">
        <v>0.61926349404854997</v>
      </c>
      <c r="AB61" s="113">
        <v>0.65583496873716396</v>
      </c>
      <c r="AC61" s="113">
        <v>0.622125261339878</v>
      </c>
    </row>
    <row r="62" spans="1:29" ht="15.75" customHeight="1" x14ac:dyDescent="0.25">
      <c r="A62" s="206">
        <f>AVERAGE(E62:AD62)</f>
        <v>0.43860358731982929</v>
      </c>
      <c r="B62" s="142">
        <v>60</v>
      </c>
      <c r="C62" s="64">
        <v>14</v>
      </c>
      <c r="D62" s="85">
        <v>0</v>
      </c>
      <c r="E62" s="110">
        <v>0</v>
      </c>
      <c r="F62" s="111">
        <v>0.62168206031807904</v>
      </c>
      <c r="G62" s="111">
        <v>0</v>
      </c>
      <c r="H62" s="111">
        <v>0.57423091475304899</v>
      </c>
      <c r="I62" s="111">
        <v>0.53512058949274399</v>
      </c>
      <c r="J62" s="111">
        <v>0.51615828316667101</v>
      </c>
      <c r="K62" s="111">
        <v>0.25829898025602099</v>
      </c>
      <c r="L62" s="111">
        <v>0.16787346790178401</v>
      </c>
      <c r="M62" s="111">
        <v>0.50972686185891103</v>
      </c>
      <c r="N62" s="111">
        <v>0.40974057872698799</v>
      </c>
      <c r="O62" s="111">
        <v>0.52348865901110397</v>
      </c>
      <c r="P62" s="111">
        <v>0.58738063155428</v>
      </c>
      <c r="Q62" s="111">
        <v>0.61708575640920604</v>
      </c>
      <c r="R62" s="111">
        <v>0.60513259195893898</v>
      </c>
      <c r="S62" s="111">
        <v>0.53789936866271304</v>
      </c>
      <c r="T62" s="111">
        <v>0.18694950998635401</v>
      </c>
      <c r="U62" s="111">
        <v>0.26040372005314399</v>
      </c>
      <c r="V62" s="111">
        <v>0.40389713223396601</v>
      </c>
      <c r="W62" s="111">
        <v>0.380047701291225</v>
      </c>
      <c r="X62" s="111">
        <v>0.60669773490842105</v>
      </c>
      <c r="Y62" s="111">
        <v>0.58062806413144297</v>
      </c>
      <c r="Z62" s="111">
        <v>0.50447400241838003</v>
      </c>
      <c r="AA62" s="111">
        <v>0.47625285443699</v>
      </c>
      <c r="AB62" s="111">
        <v>0.55146662560628201</v>
      </c>
      <c r="AC62" s="207">
        <v>0.55045359385903703</v>
      </c>
    </row>
    <row r="63" spans="1:29" ht="15.75" customHeight="1" x14ac:dyDescent="0.25">
      <c r="A63" s="205">
        <f>AVERAGE(E63:AD63)</f>
        <v>0.34582868579761855</v>
      </c>
      <c r="B63" s="144">
        <v>61</v>
      </c>
      <c r="C63" s="67">
        <v>14</v>
      </c>
      <c r="D63" s="89">
        <v>1</v>
      </c>
      <c r="E63" s="112">
        <v>0</v>
      </c>
      <c r="F63" s="113">
        <v>0.60682103839662804</v>
      </c>
      <c r="G63" s="113">
        <v>0</v>
      </c>
      <c r="H63" s="113">
        <v>0.45404233041657299</v>
      </c>
      <c r="I63" s="113">
        <v>0.39227248572946799</v>
      </c>
      <c r="J63" s="113">
        <v>0.39422219391005198</v>
      </c>
      <c r="K63" s="113">
        <v>0.19312749564141499</v>
      </c>
      <c r="L63" s="113">
        <v>0.13575414341634001</v>
      </c>
      <c r="M63" s="113">
        <v>0.17509084902543801</v>
      </c>
      <c r="N63" s="113">
        <v>0.19921911603935699</v>
      </c>
      <c r="O63" s="113">
        <v>0.38398671096345499</v>
      </c>
      <c r="P63" s="113">
        <v>0.34992028195015501</v>
      </c>
      <c r="Q63" s="113">
        <v>0.23989737010904399</v>
      </c>
      <c r="R63" s="113">
        <v>0.61201490502590195</v>
      </c>
      <c r="S63" s="113">
        <v>0.57146024075018298</v>
      </c>
      <c r="T63" s="113">
        <v>0.357562126282297</v>
      </c>
      <c r="U63" s="113">
        <v>0.437787261982929</v>
      </c>
      <c r="V63" s="113">
        <v>0.43066861476379298</v>
      </c>
      <c r="W63" s="113">
        <v>0.43459289641330001</v>
      </c>
      <c r="X63" s="113">
        <v>0.20482614478434299</v>
      </c>
      <c r="Y63" s="113">
        <v>0.19259259259259301</v>
      </c>
      <c r="Z63" s="113">
        <v>0.51472410992862305</v>
      </c>
      <c r="AA63" s="113">
        <v>0.59133935837580798</v>
      </c>
      <c r="AB63" s="113">
        <v>0.43375244481698799</v>
      </c>
      <c r="AC63" s="113">
        <v>0.34004243362578102</v>
      </c>
    </row>
    <row r="64" spans="1:29" ht="15.75" customHeight="1" x14ac:dyDescent="0.25">
      <c r="A64" s="206">
        <f>AVERAGE(E64:AD64)</f>
        <v>0.38203876739064413</v>
      </c>
      <c r="B64" s="142">
        <v>62</v>
      </c>
      <c r="C64" s="64">
        <v>14</v>
      </c>
      <c r="D64" s="85">
        <v>2</v>
      </c>
      <c r="E64" s="110">
        <v>0</v>
      </c>
      <c r="F64" s="111">
        <v>0.59294352644417003</v>
      </c>
      <c r="G64" s="111">
        <v>0</v>
      </c>
      <c r="H64" s="111">
        <v>0.44491415753601898</v>
      </c>
      <c r="I64" s="111">
        <v>0.31305952567928402</v>
      </c>
      <c r="J64" s="111">
        <v>0.30872027584728401</v>
      </c>
      <c r="K64" s="111">
        <v>0.26701858572528298</v>
      </c>
      <c r="L64" s="111">
        <v>0.35442946731060299</v>
      </c>
      <c r="M64" s="111">
        <v>0.28589470360723002</v>
      </c>
      <c r="N64" s="111">
        <v>0.32531768191919802</v>
      </c>
      <c r="O64" s="111">
        <v>0.38504946119590699</v>
      </c>
      <c r="P64" s="111">
        <v>0.42928204277897503</v>
      </c>
      <c r="Q64" s="111">
        <v>0.412164420184917</v>
      </c>
      <c r="R64" s="111">
        <v>0.62087081111199605</v>
      </c>
      <c r="S64" s="111">
        <v>0.54403287483591101</v>
      </c>
      <c r="T64" s="111">
        <v>0.211985269501172</v>
      </c>
      <c r="U64" s="111">
        <v>0.239821754101681</v>
      </c>
      <c r="V64" s="111">
        <v>0.49375066014153401</v>
      </c>
      <c r="W64" s="111">
        <v>0.47010272282779297</v>
      </c>
      <c r="X64" s="111">
        <v>0.39033968191635598</v>
      </c>
      <c r="Y64" s="111">
        <v>0.33291404612159298</v>
      </c>
      <c r="Z64" s="111">
        <v>0.48500594234542999</v>
      </c>
      <c r="AA64" s="111">
        <v>0.47496613149626699</v>
      </c>
      <c r="AB64" s="111">
        <v>0.60248034547669105</v>
      </c>
      <c r="AC64" s="207">
        <v>0.56590509666080802</v>
      </c>
    </row>
    <row r="65" spans="1:29" ht="15.75" customHeight="1" x14ac:dyDescent="0.25">
      <c r="A65" s="205">
        <f>AVERAGE(E65:AD65)</f>
        <v>0.4580598150967517</v>
      </c>
      <c r="B65" s="144">
        <v>63</v>
      </c>
      <c r="C65" s="67">
        <v>15</v>
      </c>
      <c r="D65" s="89">
        <v>0</v>
      </c>
      <c r="E65" s="112">
        <v>0</v>
      </c>
      <c r="F65" s="113">
        <v>0.65839032468924996</v>
      </c>
      <c r="G65" s="113">
        <v>0</v>
      </c>
      <c r="H65" s="113">
        <v>0.58731920441132401</v>
      </c>
      <c r="I65" s="113">
        <v>0.439868285250897</v>
      </c>
      <c r="J65" s="113">
        <v>0.39612834956895199</v>
      </c>
      <c r="K65" s="113">
        <v>0.30787060364808999</v>
      </c>
      <c r="L65" s="113">
        <v>0.33046087290234799</v>
      </c>
      <c r="M65" s="113">
        <v>0.471073446327684</v>
      </c>
      <c r="N65" s="113">
        <v>0.58881686636548203</v>
      </c>
      <c r="O65" s="113">
        <v>0.60555133524221305</v>
      </c>
      <c r="P65" s="113">
        <v>0.62262098966829804</v>
      </c>
      <c r="Q65" s="113">
        <v>0.45606769895570798</v>
      </c>
      <c r="R65" s="113">
        <v>0.66901820087477104</v>
      </c>
      <c r="S65" s="113">
        <v>0.59304836803716199</v>
      </c>
      <c r="T65" s="113">
        <v>0.37630331753554502</v>
      </c>
      <c r="U65" s="113">
        <v>0.54491186178804696</v>
      </c>
      <c r="V65" s="113">
        <v>0.34000351679268498</v>
      </c>
      <c r="W65" s="113">
        <v>0.42414710863779298</v>
      </c>
      <c r="X65" s="113">
        <v>0.43994647039143497</v>
      </c>
      <c r="Y65" s="113">
        <v>0.35997743088207601</v>
      </c>
      <c r="Z65" s="113">
        <v>0.57092328332723496</v>
      </c>
      <c r="AA65" s="113">
        <v>0.52996765928850398</v>
      </c>
      <c r="AB65" s="113">
        <v>0.534246575342466</v>
      </c>
      <c r="AC65" s="113">
        <v>0.60483360749082604</v>
      </c>
    </row>
    <row r="66" spans="1:29" ht="15.75" customHeight="1" x14ac:dyDescent="0.25">
      <c r="A66" s="206">
        <f>AVERAGE(E66:AD66)</f>
        <v>0.52475281810188967</v>
      </c>
      <c r="B66" s="142">
        <v>64</v>
      </c>
      <c r="C66" s="64">
        <v>16</v>
      </c>
      <c r="D66" s="85">
        <v>0</v>
      </c>
      <c r="E66" s="110">
        <v>0.23910614525139701</v>
      </c>
      <c r="F66" s="111">
        <v>0.68203620839513801</v>
      </c>
      <c r="G66" s="111">
        <v>0</v>
      </c>
      <c r="H66" s="111">
        <v>0.67710285848172402</v>
      </c>
      <c r="I66" s="111">
        <v>0.59432010998129803</v>
      </c>
      <c r="J66" s="111">
        <v>0.555118690716076</v>
      </c>
      <c r="K66" s="111">
        <v>0.45701459034792402</v>
      </c>
      <c r="L66" s="111">
        <v>0.48832197565379498</v>
      </c>
      <c r="M66" s="111">
        <v>0.541791507387127</v>
      </c>
      <c r="N66" s="111">
        <v>0.41316409515847102</v>
      </c>
      <c r="O66" s="111">
        <v>0.52583222007143005</v>
      </c>
      <c r="P66" s="111">
        <v>0.59227780475959202</v>
      </c>
      <c r="Q66" s="111">
        <v>0.57596574181461302</v>
      </c>
      <c r="R66" s="111">
        <v>0.679535388986379</v>
      </c>
      <c r="S66" s="111">
        <v>0.62450009007386098</v>
      </c>
      <c r="T66" s="111">
        <v>0.25379758704757099</v>
      </c>
      <c r="U66" s="111">
        <v>0.40519772060093301</v>
      </c>
      <c r="V66" s="111">
        <v>0.55509001069147901</v>
      </c>
      <c r="W66" s="111">
        <v>0.54834457041696505</v>
      </c>
      <c r="X66" s="111">
        <v>0.62763960581886402</v>
      </c>
      <c r="Y66" s="111">
        <v>0.55354155047406595</v>
      </c>
      <c r="Z66" s="111">
        <v>0.60527343418394197</v>
      </c>
      <c r="AA66" s="111">
        <v>0.61869168694312704</v>
      </c>
      <c r="AB66" s="111">
        <v>0.68272141987123702</v>
      </c>
      <c r="AC66" s="207">
        <v>0.62243543942023105</v>
      </c>
    </row>
    <row r="67" spans="1:29" ht="15.75" customHeight="1" x14ac:dyDescent="0.25">
      <c r="A67" s="205">
        <f>AVERAGE(E67:AD67)</f>
        <v>0.48698797728971954</v>
      </c>
      <c r="B67" s="144">
        <v>65</v>
      </c>
      <c r="C67" s="67">
        <v>16</v>
      </c>
      <c r="D67" s="89">
        <v>1</v>
      </c>
      <c r="E67" s="112">
        <v>0</v>
      </c>
      <c r="F67" s="113">
        <v>0.688246445741449</v>
      </c>
      <c r="G67" s="113">
        <v>0</v>
      </c>
      <c r="H67" s="113">
        <v>0.61900101366702798</v>
      </c>
      <c r="I67" s="113">
        <v>0.55670192349316705</v>
      </c>
      <c r="J67" s="113">
        <v>0.57869432514923203</v>
      </c>
      <c r="K67" s="113">
        <v>0.61925439866190601</v>
      </c>
      <c r="L67" s="113">
        <v>0.53787382667539796</v>
      </c>
      <c r="M67" s="113">
        <v>0.217373802431366</v>
      </c>
      <c r="N67" s="113">
        <v>0.55014654107758398</v>
      </c>
      <c r="O67" s="113">
        <v>0.620137931034483</v>
      </c>
      <c r="P67" s="113">
        <v>0.492845399744261</v>
      </c>
      <c r="Q67" s="113">
        <v>0.30845661293883903</v>
      </c>
      <c r="R67" s="113">
        <v>0.64493236704586998</v>
      </c>
      <c r="S67" s="113">
        <v>0.56148439442222098</v>
      </c>
      <c r="T67" s="113">
        <v>0.64688229409803299</v>
      </c>
      <c r="U67" s="113">
        <v>0.58621652651503398</v>
      </c>
      <c r="V67" s="113">
        <v>0.63789596047660602</v>
      </c>
      <c r="W67" s="113">
        <v>0.57067111043781205</v>
      </c>
      <c r="X67" s="113">
        <v>0.34343807763401102</v>
      </c>
      <c r="Y67" s="113">
        <v>9.9808978032474002E-2</v>
      </c>
      <c r="Z67" s="113">
        <v>0.648023309942932</v>
      </c>
      <c r="AA67" s="113">
        <v>0.65992356235001304</v>
      </c>
      <c r="AB67" s="113">
        <v>0.47910127209648101</v>
      </c>
      <c r="AC67" s="113">
        <v>0.50758935857679099</v>
      </c>
    </row>
    <row r="68" spans="1:29" ht="15.75" customHeight="1" x14ac:dyDescent="0.25">
      <c r="A68" s="206">
        <f>AVERAGE(E68:AD68)</f>
        <v>0.39182383552821271</v>
      </c>
      <c r="B68" s="142">
        <v>66</v>
      </c>
      <c r="C68" s="64">
        <v>16</v>
      </c>
      <c r="D68" s="85">
        <v>2</v>
      </c>
      <c r="E68" s="110">
        <v>0</v>
      </c>
      <c r="F68" s="111">
        <v>0.65366638685931999</v>
      </c>
      <c r="G68" s="111">
        <v>0</v>
      </c>
      <c r="H68" s="111">
        <v>0.49453439484748202</v>
      </c>
      <c r="I68" s="111">
        <v>0.46586835720435199</v>
      </c>
      <c r="J68" s="111">
        <v>0.47849728126544699</v>
      </c>
      <c r="K68" s="111">
        <v>0.127927503824879</v>
      </c>
      <c r="L68" s="111">
        <v>9.3157917145654995E-2</v>
      </c>
      <c r="M68" s="111">
        <v>0.17817334886042299</v>
      </c>
      <c r="N68" s="111">
        <v>0.198729240060393</v>
      </c>
      <c r="O68" s="111">
        <v>0.43330377501900202</v>
      </c>
      <c r="P68" s="111">
        <v>0.41002277904327999</v>
      </c>
      <c r="Q68" s="111">
        <v>0.27032469166876399</v>
      </c>
      <c r="R68" s="111">
        <v>0.660945048902156</v>
      </c>
      <c r="S68" s="111">
        <v>0.60473537044115</v>
      </c>
      <c r="T68" s="111">
        <v>0.47459783695355801</v>
      </c>
      <c r="U68" s="111">
        <v>0.51645404465062295</v>
      </c>
      <c r="V68" s="111">
        <v>0.40964454387273203</v>
      </c>
      <c r="W68" s="111">
        <v>0.49277609991021099</v>
      </c>
      <c r="X68" s="111">
        <v>0.29877442861874798</v>
      </c>
      <c r="Y68" s="111">
        <v>0.26988922457200398</v>
      </c>
      <c r="Z68" s="111">
        <v>0.57313333579635695</v>
      </c>
      <c r="AA68" s="111">
        <v>0.62662879134976601</v>
      </c>
      <c r="AB68" s="111">
        <v>0.55388949472918902</v>
      </c>
      <c r="AC68" s="207">
        <v>0.50992199260982596</v>
      </c>
    </row>
    <row r="69" spans="1:29" ht="15.75" customHeight="1" x14ac:dyDescent="0.25">
      <c r="A69" s="205">
        <f>AVERAGE(E69:AD69)</f>
        <v>0.37367829445843126</v>
      </c>
      <c r="B69" s="144">
        <v>67</v>
      </c>
      <c r="C69" s="67">
        <v>16</v>
      </c>
      <c r="D69" s="89">
        <v>3</v>
      </c>
      <c r="E69" s="112">
        <v>0</v>
      </c>
      <c r="F69" s="113">
        <v>0.61390448648842</v>
      </c>
      <c r="G69" s="113">
        <v>0</v>
      </c>
      <c r="H69" s="113">
        <v>0.494690818238601</v>
      </c>
      <c r="I69" s="113">
        <v>0.43108580302834199</v>
      </c>
      <c r="J69" s="113">
        <v>0.37336234063314799</v>
      </c>
      <c r="K69" s="113">
        <v>0.189100755951709</v>
      </c>
      <c r="L69" s="113">
        <v>0.11856974194636501</v>
      </c>
      <c r="M69" s="113">
        <v>0.17983086006063501</v>
      </c>
      <c r="N69" s="113">
        <v>0.17843080764429101</v>
      </c>
      <c r="O69" s="113">
        <v>0.39043876038914999</v>
      </c>
      <c r="P69" s="113">
        <v>0.40600709380424099</v>
      </c>
      <c r="Q69" s="113">
        <v>0.30125932265558097</v>
      </c>
      <c r="R69" s="113">
        <v>0.63577672628117698</v>
      </c>
      <c r="S69" s="113">
        <v>0.59453336409976698</v>
      </c>
      <c r="T69" s="113">
        <v>0.44222264949048301</v>
      </c>
      <c r="U69" s="113">
        <v>0.42654770290365501</v>
      </c>
      <c r="V69" s="113">
        <v>0.50289108660621196</v>
      </c>
      <c r="W69" s="113">
        <v>0.51385562777967797</v>
      </c>
      <c r="X69" s="113">
        <v>0.21673577082548101</v>
      </c>
      <c r="Y69" s="113">
        <v>0.240384615384615</v>
      </c>
      <c r="Z69" s="113">
        <v>0.57180176145693395</v>
      </c>
      <c r="AA69" s="113">
        <v>0.59470623403445799</v>
      </c>
      <c r="AB69" s="113">
        <v>0.48692077727952199</v>
      </c>
      <c r="AC69" s="113">
        <v>0.43890025447831899</v>
      </c>
    </row>
    <row r="70" spans="1:29" ht="15.75" customHeight="1" x14ac:dyDescent="0.25">
      <c r="A70" s="206">
        <f>AVERAGE(E70:AD70)</f>
        <v>0.57622213161104097</v>
      </c>
      <c r="B70" s="142">
        <v>68</v>
      </c>
      <c r="C70" s="64">
        <v>16</v>
      </c>
      <c r="D70" s="85">
        <v>4</v>
      </c>
      <c r="E70" s="110">
        <v>0</v>
      </c>
      <c r="F70" s="111">
        <v>0.70310380328331901</v>
      </c>
      <c r="G70" s="111">
        <v>0</v>
      </c>
      <c r="H70" s="111">
        <v>0.738261140243756</v>
      </c>
      <c r="I70" s="111">
        <v>0.645510147679071</v>
      </c>
      <c r="J70" s="111">
        <v>0.68454091091427505</v>
      </c>
      <c r="K70" s="111">
        <v>0.67454596083041996</v>
      </c>
      <c r="L70" s="111">
        <v>0.71074973095779004</v>
      </c>
      <c r="M70" s="111">
        <v>0.57164321813959795</v>
      </c>
      <c r="N70" s="111">
        <v>0.55814436319176897</v>
      </c>
      <c r="O70" s="111">
        <v>0.64817584909225501</v>
      </c>
      <c r="P70" s="111">
        <v>0.54337849249183101</v>
      </c>
      <c r="Q70" s="111">
        <v>0.56931005469078699</v>
      </c>
      <c r="R70" s="111">
        <v>0.634654120414614</v>
      </c>
      <c r="S70" s="111">
        <v>0.59565786669102605</v>
      </c>
      <c r="T70" s="111">
        <v>0.57417525003731895</v>
      </c>
      <c r="U70" s="111">
        <v>0.62590598467591596</v>
      </c>
      <c r="V70" s="111">
        <v>0.645688274770155</v>
      </c>
      <c r="W70" s="111">
        <v>0.61747460566520795</v>
      </c>
      <c r="X70" s="111">
        <v>0.56736242884250498</v>
      </c>
      <c r="Y70" s="111">
        <v>0.60987088210450102</v>
      </c>
      <c r="Z70" s="111">
        <v>0.58614564831261096</v>
      </c>
      <c r="AA70" s="111">
        <v>0.54239430859041005</v>
      </c>
      <c r="AB70" s="111">
        <v>0.69592519752958604</v>
      </c>
      <c r="AC70" s="207">
        <v>0.662935051127302</v>
      </c>
    </row>
    <row r="71" spans="1:29" ht="15.75" customHeight="1" x14ac:dyDescent="0.25">
      <c r="A71" s="205">
        <f>AVERAGE(E71:AD71)</f>
        <v>0.37127546479755724</v>
      </c>
      <c r="B71" s="144">
        <v>69</v>
      </c>
      <c r="C71" s="67">
        <v>17</v>
      </c>
      <c r="D71" s="89">
        <v>0</v>
      </c>
      <c r="E71" s="112">
        <v>0</v>
      </c>
      <c r="F71" s="113">
        <v>0.49209760550790199</v>
      </c>
      <c r="G71" s="113">
        <v>0</v>
      </c>
      <c r="H71" s="113">
        <v>0.500315170705249</v>
      </c>
      <c r="I71" s="113">
        <v>0.45201687127679602</v>
      </c>
      <c r="J71" s="113">
        <v>0.46168180111526702</v>
      </c>
      <c r="K71" s="113">
        <v>0.29654776205149602</v>
      </c>
      <c r="L71" s="113">
        <v>3.9345711759504999E-2</v>
      </c>
      <c r="M71" s="113">
        <v>0.30446124005083303</v>
      </c>
      <c r="N71" s="113">
        <v>0.39503210782584097</v>
      </c>
      <c r="O71" s="113">
        <v>0.42412928544176198</v>
      </c>
      <c r="P71" s="113">
        <v>0.49136337224658</v>
      </c>
      <c r="Q71" s="113">
        <v>0.45305844266484901</v>
      </c>
      <c r="R71" s="113">
        <v>0.54621383647798705</v>
      </c>
      <c r="S71" s="113">
        <v>0.54164335779393902</v>
      </c>
      <c r="T71" s="113">
        <v>0.214414976599064</v>
      </c>
      <c r="U71" s="113">
        <v>0.23321912474692399</v>
      </c>
      <c r="V71" s="113">
        <v>0.42539040850259202</v>
      </c>
      <c r="W71" s="113">
        <v>0.24558050645007201</v>
      </c>
      <c r="X71" s="113">
        <v>0.55100823290776701</v>
      </c>
      <c r="Y71" s="113">
        <v>0.40445527323355401</v>
      </c>
      <c r="Z71" s="113">
        <v>0.45837403813984601</v>
      </c>
      <c r="AA71" s="113">
        <v>0.41191045796309</v>
      </c>
      <c r="AB71" s="113">
        <v>0.48730636137252997</v>
      </c>
      <c r="AC71" s="113">
        <v>0.45232067510548501</v>
      </c>
    </row>
    <row r="72" spans="1:29" ht="15.75" customHeight="1" x14ac:dyDescent="0.25">
      <c r="A72" s="206">
        <f>AVERAGE(E72:AD72)</f>
        <v>0.49858412342356873</v>
      </c>
      <c r="B72" s="142">
        <v>70</v>
      </c>
      <c r="C72" s="64">
        <v>17</v>
      </c>
      <c r="D72" s="85">
        <v>1</v>
      </c>
      <c r="E72" s="110">
        <v>0</v>
      </c>
      <c r="F72" s="111">
        <v>0.70506087430881004</v>
      </c>
      <c r="G72" s="111">
        <v>0</v>
      </c>
      <c r="H72" s="111">
        <v>0.65740138979153095</v>
      </c>
      <c r="I72" s="111">
        <v>0.60498563122368498</v>
      </c>
      <c r="J72" s="111">
        <v>0.62214162615428104</v>
      </c>
      <c r="K72" s="111">
        <v>0.62456793406009004</v>
      </c>
      <c r="L72" s="111">
        <v>0.44542842656751702</v>
      </c>
      <c r="M72" s="111">
        <v>0.32502432816827598</v>
      </c>
      <c r="N72" s="111">
        <v>0.528729399461626</v>
      </c>
      <c r="O72" s="111">
        <v>0.61511625184387397</v>
      </c>
      <c r="P72" s="111">
        <v>0.50328467153284695</v>
      </c>
      <c r="Q72" s="111">
        <v>0.305861805479751</v>
      </c>
      <c r="R72" s="111">
        <v>0.65794856173027605</v>
      </c>
      <c r="S72" s="111">
        <v>0.55474049716007101</v>
      </c>
      <c r="T72" s="111">
        <v>0.66928574101096305</v>
      </c>
      <c r="U72" s="111">
        <v>0.60745847696646804</v>
      </c>
      <c r="V72" s="111">
        <v>0.65166194663884303</v>
      </c>
      <c r="W72" s="111">
        <v>0.50958360872438901</v>
      </c>
      <c r="X72" s="111">
        <v>0.31654676258992798</v>
      </c>
      <c r="Y72" s="111">
        <v>0.17700316885468501</v>
      </c>
      <c r="Z72" s="111">
        <v>0.64897855386962799</v>
      </c>
      <c r="AA72" s="111">
        <v>0.65052106775611895</v>
      </c>
      <c r="AB72" s="111">
        <v>0.53977212224470195</v>
      </c>
      <c r="AC72" s="207">
        <v>0.54350023945085901</v>
      </c>
    </row>
    <row r="73" spans="1:29" ht="15.75" customHeight="1" x14ac:dyDescent="0.25">
      <c r="A73" s="205">
        <f>AVERAGE(E73:AD73)</f>
        <v>0.25342419200156047</v>
      </c>
      <c r="B73" s="144">
        <v>71</v>
      </c>
      <c r="C73" s="67">
        <v>17</v>
      </c>
      <c r="D73" s="89">
        <v>2</v>
      </c>
      <c r="E73" s="112">
        <v>0</v>
      </c>
      <c r="F73" s="113">
        <v>0.49638708226563399</v>
      </c>
      <c r="G73" s="113">
        <v>0</v>
      </c>
      <c r="H73" s="113">
        <v>0.40046715328467197</v>
      </c>
      <c r="I73" s="113">
        <v>0.28623023114355201</v>
      </c>
      <c r="J73" s="113">
        <v>0.22263679339262099</v>
      </c>
      <c r="K73" s="113">
        <v>8.5716012815088005E-2</v>
      </c>
      <c r="L73" s="113">
        <v>1.0789426362165001E-2</v>
      </c>
      <c r="M73" s="113">
        <v>0.31362144802066599</v>
      </c>
      <c r="N73" s="113">
        <v>6.2972735268249994E-2</v>
      </c>
      <c r="O73" s="113">
        <v>0.195122882731491</v>
      </c>
      <c r="P73" s="113">
        <v>0.28312550462007702</v>
      </c>
      <c r="Q73" s="113">
        <v>0.104903078677309</v>
      </c>
      <c r="R73" s="113">
        <v>0.52032641317558304</v>
      </c>
      <c r="S73" s="113">
        <v>0.53284407462918004</v>
      </c>
      <c r="T73" s="113">
        <v>0.24144578313253001</v>
      </c>
      <c r="U73" s="113">
        <v>0.22919003267177099</v>
      </c>
      <c r="V73" s="113">
        <v>0.187096494648815</v>
      </c>
      <c r="W73" s="113">
        <v>0.26995835215013297</v>
      </c>
      <c r="X73" s="113">
        <v>0.176951369023294</v>
      </c>
      <c r="Y73" s="113">
        <v>7.3469387755102006E-2</v>
      </c>
      <c r="Z73" s="113">
        <v>0.46280370318154002</v>
      </c>
      <c r="AA73" s="113">
        <v>0.48831969097765099</v>
      </c>
      <c r="AB73" s="113">
        <v>0.35695014662756602</v>
      </c>
      <c r="AC73" s="113">
        <v>0.33427700348432099</v>
      </c>
    </row>
    <row r="74" spans="1:29" ht="15.75" customHeight="1" x14ac:dyDescent="0.25">
      <c r="A74" s="206">
        <f>AVERAGE(E74:AD74)</f>
        <v>0.48460183202926221</v>
      </c>
      <c r="B74" s="142">
        <v>72</v>
      </c>
      <c r="C74" s="64">
        <v>17</v>
      </c>
      <c r="D74" s="85">
        <v>3</v>
      </c>
      <c r="E74" s="110">
        <v>0</v>
      </c>
      <c r="F74" s="111">
        <v>0.68166460349073699</v>
      </c>
      <c r="G74" s="111">
        <v>0</v>
      </c>
      <c r="H74" s="111">
        <v>0.59519907799247296</v>
      </c>
      <c r="I74" s="111">
        <v>0.54377333886550905</v>
      </c>
      <c r="J74" s="111">
        <v>0.52270580542032996</v>
      </c>
      <c r="K74" s="111">
        <v>0.59808853118712302</v>
      </c>
      <c r="L74" s="111">
        <v>0.42619786280592897</v>
      </c>
      <c r="M74" s="111">
        <v>0.29267552182163198</v>
      </c>
      <c r="N74" s="111">
        <v>0.49545133368662803</v>
      </c>
      <c r="O74" s="111">
        <v>0.57351533773233299</v>
      </c>
      <c r="P74" s="111">
        <v>0.49526872410167599</v>
      </c>
      <c r="Q74" s="111">
        <v>0.29857769222543001</v>
      </c>
      <c r="R74" s="111">
        <v>0.667760597454507</v>
      </c>
      <c r="S74" s="111">
        <v>0.58225888493265798</v>
      </c>
      <c r="T74" s="111">
        <v>0.649167270094135</v>
      </c>
      <c r="U74" s="111">
        <v>0.58409055667545395</v>
      </c>
      <c r="V74" s="111">
        <v>0.64938942864783</v>
      </c>
      <c r="W74" s="111">
        <v>0.538708236917956</v>
      </c>
      <c r="X74" s="111">
        <v>0.38788752703676999</v>
      </c>
      <c r="Y74" s="111">
        <v>0.16733780760626399</v>
      </c>
      <c r="Z74" s="111">
        <v>0.65588613564262999</v>
      </c>
      <c r="AA74" s="111">
        <v>0.66483379155211197</v>
      </c>
      <c r="AB74" s="111">
        <v>0.50305778152678204</v>
      </c>
      <c r="AC74" s="207">
        <v>0.54154995331465905</v>
      </c>
    </row>
    <row r="75" spans="1:29" ht="15.75" customHeight="1" x14ac:dyDescent="0.25">
      <c r="A75" s="205">
        <f>AVERAGE(E75:AD75)</f>
        <v>0.17303929538528234</v>
      </c>
      <c r="B75" s="144">
        <v>73</v>
      </c>
      <c r="C75" s="67">
        <v>17</v>
      </c>
      <c r="D75" s="89">
        <v>4</v>
      </c>
      <c r="E75" s="112">
        <v>0</v>
      </c>
      <c r="F75" s="113">
        <v>0.248011006289308</v>
      </c>
      <c r="G75" s="113">
        <v>0</v>
      </c>
      <c r="H75" s="113">
        <v>3.3034111310593001E-2</v>
      </c>
      <c r="I75" s="113">
        <v>6.5957977288696998E-2</v>
      </c>
      <c r="J75" s="113">
        <v>7.2063965972066005E-2</v>
      </c>
      <c r="K75" s="113">
        <v>0</v>
      </c>
      <c r="L75" s="113">
        <v>0</v>
      </c>
      <c r="M75" s="113">
        <v>0</v>
      </c>
      <c r="N75" s="113">
        <v>2.4746906636671E-2</v>
      </c>
      <c r="O75" s="113">
        <v>0.26900739675753399</v>
      </c>
      <c r="P75" s="113">
        <v>0.40525709640268298</v>
      </c>
      <c r="Q75" s="113">
        <v>0.38683735434104699</v>
      </c>
      <c r="R75" s="113">
        <v>0.48557806285067001</v>
      </c>
      <c r="S75" s="113">
        <v>0.46196761112689499</v>
      </c>
      <c r="T75" s="113">
        <v>0.18040147913365001</v>
      </c>
      <c r="U75" s="113">
        <v>0.21208688371176701</v>
      </c>
      <c r="V75" s="113">
        <v>0.106685172334027</v>
      </c>
      <c r="W75" s="113">
        <v>0.35744758933895998</v>
      </c>
      <c r="X75" s="113">
        <v>0</v>
      </c>
      <c r="Y75" s="113">
        <v>0</v>
      </c>
      <c r="Z75" s="113">
        <v>0.24299590842364999</v>
      </c>
      <c r="AA75" s="113">
        <v>0.29101792786528402</v>
      </c>
      <c r="AB75" s="113">
        <v>0.346476562992871</v>
      </c>
      <c r="AC75" s="113">
        <v>0.136409371855685</v>
      </c>
    </row>
    <row r="76" spans="1:29" ht="15.75" customHeight="1" x14ac:dyDescent="0.25">
      <c r="A76" s="206">
        <f>AVERAGE(E76:AD76)</f>
        <v>0.18284435367529889</v>
      </c>
      <c r="B76" s="142">
        <v>74</v>
      </c>
      <c r="C76" s="64">
        <v>18</v>
      </c>
      <c r="D76" s="85">
        <v>0</v>
      </c>
      <c r="E76" s="110">
        <v>0</v>
      </c>
      <c r="F76" s="111">
        <v>0.466711282298852</v>
      </c>
      <c r="G76" s="111">
        <v>0</v>
      </c>
      <c r="H76" s="111">
        <v>0.377057909917905</v>
      </c>
      <c r="I76" s="111">
        <v>4.4397848482086E-2</v>
      </c>
      <c r="J76" s="111">
        <v>0</v>
      </c>
      <c r="K76" s="111">
        <v>0.218428920902419</v>
      </c>
      <c r="L76" s="111">
        <v>0.103597963102095</v>
      </c>
      <c r="M76" s="111">
        <v>0</v>
      </c>
      <c r="N76" s="111">
        <v>0.388760903380786</v>
      </c>
      <c r="O76" s="111">
        <v>0.47108559381903398</v>
      </c>
      <c r="P76" s="111">
        <v>0</v>
      </c>
      <c r="Q76" s="111">
        <v>0</v>
      </c>
      <c r="R76" s="111">
        <v>0.185039729655676</v>
      </c>
      <c r="S76" s="111">
        <v>0.33012767758470701</v>
      </c>
      <c r="T76" s="111">
        <v>0</v>
      </c>
      <c r="U76" s="111">
        <v>0</v>
      </c>
      <c r="V76" s="111">
        <v>0.36398129068132001</v>
      </c>
      <c r="W76" s="111">
        <v>0.201458156282149</v>
      </c>
      <c r="X76" s="111">
        <v>0</v>
      </c>
      <c r="Y76" s="111">
        <v>0</v>
      </c>
      <c r="Z76" s="111">
        <v>0.40571722956377998</v>
      </c>
      <c r="AA76" s="111">
        <v>0.36540800147776398</v>
      </c>
      <c r="AB76" s="111">
        <v>0.32826028502285598</v>
      </c>
      <c r="AC76" s="207">
        <v>0.32107604971104198</v>
      </c>
    </row>
    <row r="77" spans="1:29" ht="15.75" customHeight="1" x14ac:dyDescent="0.25">
      <c r="A77" s="205">
        <f>AVERAGE(E77:AD77)</f>
        <v>0.17629543191158092</v>
      </c>
      <c r="B77" s="144">
        <v>75</v>
      </c>
      <c r="C77" s="67">
        <v>18</v>
      </c>
      <c r="D77" s="89">
        <v>1</v>
      </c>
      <c r="E77" s="112">
        <v>0</v>
      </c>
      <c r="F77" s="113">
        <v>0.427517034809485</v>
      </c>
      <c r="G77" s="113">
        <v>0</v>
      </c>
      <c r="H77" s="113">
        <v>0.37578288100208801</v>
      </c>
      <c r="I77" s="113">
        <v>7.4549887471869998E-3</v>
      </c>
      <c r="J77" s="113">
        <v>2.3542718304254001E-2</v>
      </c>
      <c r="K77" s="113">
        <v>0.14930575074484201</v>
      </c>
      <c r="L77" s="113">
        <v>0.15448141850862299</v>
      </c>
      <c r="M77" s="113">
        <v>4.4568747744496998E-2</v>
      </c>
      <c r="N77" s="113">
        <v>0.33795866387201201</v>
      </c>
      <c r="O77" s="113">
        <v>0.35241122629905902</v>
      </c>
      <c r="P77" s="113">
        <v>0</v>
      </c>
      <c r="Q77" s="113">
        <v>0</v>
      </c>
      <c r="R77" s="113">
        <v>0.29946962815366102</v>
      </c>
      <c r="S77" s="113">
        <v>0.30361303642530602</v>
      </c>
      <c r="T77" s="113">
        <v>0</v>
      </c>
      <c r="U77" s="113">
        <v>0</v>
      </c>
      <c r="V77" s="113">
        <v>0.29849158402674902</v>
      </c>
      <c r="W77" s="113">
        <v>0.26048626577579798</v>
      </c>
      <c r="X77" s="113">
        <v>0</v>
      </c>
      <c r="Y77" s="113">
        <v>0</v>
      </c>
      <c r="Z77" s="113">
        <v>0.41072626635357301</v>
      </c>
      <c r="AA77" s="113">
        <v>0.37270939483328902</v>
      </c>
      <c r="AB77" s="113">
        <v>0.332340210242284</v>
      </c>
      <c r="AC77" s="113">
        <v>0.25652598194681597</v>
      </c>
    </row>
    <row r="78" spans="1:29" ht="15.75" customHeight="1" x14ac:dyDescent="0.25">
      <c r="A78" s="206">
        <f>AVERAGE(E78:AD78)</f>
        <v>3.0695535844040719E-2</v>
      </c>
      <c r="B78" s="142">
        <v>76</v>
      </c>
      <c r="C78" s="64">
        <v>18</v>
      </c>
      <c r="D78" s="85">
        <v>2</v>
      </c>
      <c r="E78" s="110">
        <v>0</v>
      </c>
      <c r="F78" s="111">
        <v>0.27401664424768302</v>
      </c>
      <c r="G78" s="111">
        <v>0</v>
      </c>
      <c r="H78" s="111">
        <v>0</v>
      </c>
      <c r="I78" s="111">
        <v>0</v>
      </c>
      <c r="J78" s="111">
        <v>0</v>
      </c>
      <c r="K78" s="111">
        <v>0</v>
      </c>
      <c r="L78" s="111">
        <v>0</v>
      </c>
      <c r="M78" s="111">
        <v>0</v>
      </c>
      <c r="N78" s="111">
        <v>0</v>
      </c>
      <c r="O78" s="111">
        <v>0</v>
      </c>
      <c r="P78" s="111">
        <v>5.5505279034690998E-2</v>
      </c>
      <c r="Q78" s="111">
        <v>2.1534320323014999E-2</v>
      </c>
      <c r="R78" s="111">
        <v>0</v>
      </c>
      <c r="S78" s="111">
        <v>0</v>
      </c>
      <c r="T78" s="111">
        <v>0</v>
      </c>
      <c r="U78" s="111">
        <v>0</v>
      </c>
      <c r="V78" s="111">
        <v>0</v>
      </c>
      <c r="W78" s="111">
        <v>0</v>
      </c>
      <c r="X78" s="111">
        <v>0</v>
      </c>
      <c r="Y78" s="111">
        <v>0</v>
      </c>
      <c r="Z78" s="111">
        <v>0.19088153737022001</v>
      </c>
      <c r="AA78" s="111">
        <v>0.22545061512540901</v>
      </c>
      <c r="AB78" s="111">
        <v>0</v>
      </c>
      <c r="AC78" s="207">
        <v>0</v>
      </c>
    </row>
    <row r="79" spans="1:29" ht="15.75" customHeight="1" x14ac:dyDescent="0.25">
      <c r="A79" s="205">
        <f>AVERAGE(E79:AD79)</f>
        <v>0.26484784306559289</v>
      </c>
      <c r="B79" s="144">
        <v>77</v>
      </c>
      <c r="C79" s="67">
        <v>18</v>
      </c>
      <c r="D79" s="89">
        <v>3</v>
      </c>
      <c r="E79" s="112">
        <v>0</v>
      </c>
      <c r="F79" s="113">
        <v>0.51055410508648402</v>
      </c>
      <c r="G79" s="113">
        <v>0</v>
      </c>
      <c r="H79" s="113">
        <v>0.40968270807213802</v>
      </c>
      <c r="I79" s="113">
        <v>0.297734627831715</v>
      </c>
      <c r="J79" s="113">
        <v>0.23532338308457701</v>
      </c>
      <c r="K79" s="113">
        <v>0.126319535049223</v>
      </c>
      <c r="L79" s="113">
        <v>2.4258639910813999E-2</v>
      </c>
      <c r="M79" s="113">
        <v>0.29494422714761698</v>
      </c>
      <c r="N79" s="113">
        <v>9.7537487962580993E-2</v>
      </c>
      <c r="O79" s="113">
        <v>0.226815705218222</v>
      </c>
      <c r="P79" s="113">
        <v>0.292013982253294</v>
      </c>
      <c r="Q79" s="113">
        <v>0.15131851442772301</v>
      </c>
      <c r="R79" s="113">
        <v>0.520422122337307</v>
      </c>
      <c r="S79" s="113">
        <v>0.54993706966758005</v>
      </c>
      <c r="T79" s="113">
        <v>0.20259037309104999</v>
      </c>
      <c r="U79" s="113">
        <v>0.233939158324424</v>
      </c>
      <c r="V79" s="113">
        <v>0.199828473413379</v>
      </c>
      <c r="W79" s="113">
        <v>0.28592577970785599</v>
      </c>
      <c r="X79" s="113">
        <v>0.21868485882130001</v>
      </c>
      <c r="Y79" s="113">
        <v>5.7276995305164002E-2</v>
      </c>
      <c r="Z79" s="113">
        <v>0.44165542493736798</v>
      </c>
      <c r="AA79" s="113">
        <v>0.50880634948945502</v>
      </c>
      <c r="AB79" s="113">
        <v>0.37558253265059499</v>
      </c>
      <c r="AC79" s="113">
        <v>0.36004402284995501</v>
      </c>
    </row>
    <row r="80" spans="1:29" ht="15.75" customHeight="1" x14ac:dyDescent="0.25">
      <c r="A80" s="206">
        <f>AVERAGE(E80:AD80)</f>
        <v>0.38784126274360703</v>
      </c>
      <c r="B80" s="142">
        <v>78</v>
      </c>
      <c r="C80" s="64">
        <v>18</v>
      </c>
      <c r="D80" s="85">
        <v>4</v>
      </c>
      <c r="E80" s="110">
        <v>0</v>
      </c>
      <c r="F80" s="111">
        <v>0.58430869446562805</v>
      </c>
      <c r="G80" s="111">
        <v>0</v>
      </c>
      <c r="H80" s="111">
        <v>0.52499178186473805</v>
      </c>
      <c r="I80" s="111">
        <v>0.46569482578159399</v>
      </c>
      <c r="J80" s="111">
        <v>0.46919285724732002</v>
      </c>
      <c r="K80" s="111">
        <v>0.33227353015392402</v>
      </c>
      <c r="L80" s="111">
        <v>8.2954736664984E-2</v>
      </c>
      <c r="M80" s="111">
        <v>0.403292690474717</v>
      </c>
      <c r="N80" s="111">
        <v>0.27863267276134202</v>
      </c>
      <c r="O80" s="111">
        <v>0.49940837842509</v>
      </c>
      <c r="P80" s="111">
        <v>0.21448548558202299</v>
      </c>
      <c r="Q80" s="111">
        <v>0.42900811636976899</v>
      </c>
      <c r="R80" s="111">
        <v>0.63461066077130901</v>
      </c>
      <c r="S80" s="111">
        <v>0.42879547613262398</v>
      </c>
      <c r="T80" s="111">
        <v>0.23889908256880699</v>
      </c>
      <c r="U80" s="111">
        <v>0.200918695452457</v>
      </c>
      <c r="V80" s="111">
        <v>0.45421908468338001</v>
      </c>
      <c r="W80" s="111">
        <v>0.32707124924248998</v>
      </c>
      <c r="X80" s="111">
        <v>0.52809167595097894</v>
      </c>
      <c r="Y80" s="111">
        <v>0.43212556353314402</v>
      </c>
      <c r="Z80" s="111">
        <v>0.535204786010124</v>
      </c>
      <c r="AA80" s="111">
        <v>0.47919515200621199</v>
      </c>
      <c r="AB80" s="111">
        <v>0.55927856374617402</v>
      </c>
      <c r="AC80" s="207">
        <v>0.59337780870134704</v>
      </c>
    </row>
    <row r="81" spans="1:29" ht="15.75" customHeight="1" x14ac:dyDescent="0.25">
      <c r="A81" s="205">
        <f>AVERAGE(E81:AD81)</f>
        <v>0.3779914338611553</v>
      </c>
      <c r="B81" s="144">
        <v>79</v>
      </c>
      <c r="C81" s="67">
        <v>19</v>
      </c>
      <c r="D81" s="89">
        <v>0</v>
      </c>
      <c r="E81" s="112">
        <v>0</v>
      </c>
      <c r="F81" s="113">
        <v>0.57966069392058694</v>
      </c>
      <c r="G81" s="113">
        <v>0</v>
      </c>
      <c r="H81" s="113">
        <v>0.54554184826771102</v>
      </c>
      <c r="I81" s="113">
        <v>0.33273435160227599</v>
      </c>
      <c r="J81" s="113">
        <v>0.29172848340984098</v>
      </c>
      <c r="K81" s="113">
        <v>0.15892160340546299</v>
      </c>
      <c r="L81" s="113">
        <v>0.299489214713556</v>
      </c>
      <c r="M81" s="113">
        <v>0.44441466193124701</v>
      </c>
      <c r="N81" s="113">
        <v>0.25696007582039998</v>
      </c>
      <c r="O81" s="113">
        <v>0.31533148235931502</v>
      </c>
      <c r="P81" s="113">
        <v>0.53132064464376905</v>
      </c>
      <c r="Q81" s="113">
        <v>0.48607257796027098</v>
      </c>
      <c r="R81" s="113">
        <v>0.51263974746810503</v>
      </c>
      <c r="S81" s="113">
        <v>0.26370959587448201</v>
      </c>
      <c r="T81" s="113">
        <v>0.18452263940763999</v>
      </c>
      <c r="U81" s="113">
        <v>0.29171099719508697</v>
      </c>
      <c r="V81" s="113">
        <v>0.38742510647513201</v>
      </c>
      <c r="W81" s="113">
        <v>0.36055719874057801</v>
      </c>
      <c r="X81" s="113">
        <v>0.23147468818782099</v>
      </c>
      <c r="Y81" s="113">
        <v>0.40800794176042399</v>
      </c>
      <c r="Z81" s="113">
        <v>0.54852851907641798</v>
      </c>
      <c r="AA81" s="113">
        <v>0.587564839152381</v>
      </c>
      <c r="AB81" s="113">
        <v>0.71738460861530295</v>
      </c>
      <c r="AC81" s="113">
        <v>0.71408432654107401</v>
      </c>
    </row>
    <row r="82" spans="1:29" ht="15.75" customHeight="1" x14ac:dyDescent="0.25">
      <c r="A82" s="206">
        <f>AVERAGE(E82:AD82)</f>
        <v>0.46941459237965721</v>
      </c>
      <c r="B82" s="142">
        <v>80</v>
      </c>
      <c r="C82" s="64">
        <v>19</v>
      </c>
      <c r="D82" s="85">
        <v>1</v>
      </c>
      <c r="E82" s="110">
        <v>0</v>
      </c>
      <c r="F82" s="111">
        <v>0.67743268091035003</v>
      </c>
      <c r="G82" s="111">
        <v>0</v>
      </c>
      <c r="H82" s="111">
        <v>0.57080817709988296</v>
      </c>
      <c r="I82" s="111">
        <v>0.28544870056934801</v>
      </c>
      <c r="J82" s="111">
        <v>0.33657567904143199</v>
      </c>
      <c r="K82" s="111">
        <v>0.54277188328912496</v>
      </c>
      <c r="L82" s="111">
        <v>0.50850607118828695</v>
      </c>
      <c r="M82" s="111">
        <v>0.476051009823662</v>
      </c>
      <c r="N82" s="111">
        <v>0.54407477099315604</v>
      </c>
      <c r="O82" s="111">
        <v>0.60862762910531598</v>
      </c>
      <c r="P82" s="111">
        <v>0.58438633804578999</v>
      </c>
      <c r="Q82" s="111">
        <v>0.50954904509549004</v>
      </c>
      <c r="R82" s="111">
        <v>0.54252850368277705</v>
      </c>
      <c r="S82" s="111">
        <v>0.49726340108363798</v>
      </c>
      <c r="T82" s="111">
        <v>0.26747683054072302</v>
      </c>
      <c r="U82" s="111">
        <v>0.451737451737452</v>
      </c>
      <c r="V82" s="111">
        <v>0.59630724605343899</v>
      </c>
      <c r="W82" s="111">
        <v>0.45914362954565302</v>
      </c>
      <c r="X82" s="111">
        <v>0.28121036419641199</v>
      </c>
      <c r="Y82" s="111">
        <v>0.379016393442623</v>
      </c>
      <c r="Z82" s="111">
        <v>0.61889429046446498</v>
      </c>
      <c r="AA82" s="111">
        <v>0.63098555595737005</v>
      </c>
      <c r="AB82" s="111">
        <v>0.67499007367538699</v>
      </c>
      <c r="AC82" s="207">
        <v>0.69157908394965595</v>
      </c>
    </row>
    <row r="83" spans="1:29" ht="15.75" customHeight="1" x14ac:dyDescent="0.25">
      <c r="A83" s="205">
        <f>AVERAGE(E83:AD83)</f>
        <v>0.46943371966652192</v>
      </c>
      <c r="B83" s="144">
        <v>81</v>
      </c>
      <c r="C83" s="67">
        <v>19</v>
      </c>
      <c r="D83" s="89">
        <v>2</v>
      </c>
      <c r="E83" s="112">
        <v>0</v>
      </c>
      <c r="F83" s="113">
        <v>0.67790344038492201</v>
      </c>
      <c r="G83" s="113">
        <v>0</v>
      </c>
      <c r="H83" s="113">
        <v>0.57232992597814603</v>
      </c>
      <c r="I83" s="113">
        <v>0.28610132755350898</v>
      </c>
      <c r="J83" s="113">
        <v>0.33570177801724099</v>
      </c>
      <c r="K83" s="113">
        <v>0.54277188328912496</v>
      </c>
      <c r="L83" s="113">
        <v>0.492173232454996</v>
      </c>
      <c r="M83" s="113">
        <v>0.48130416338403698</v>
      </c>
      <c r="N83" s="113">
        <v>0.54310986194924404</v>
      </c>
      <c r="O83" s="113">
        <v>0.609781556145227</v>
      </c>
      <c r="P83" s="113">
        <v>0.58438633804578999</v>
      </c>
      <c r="Q83" s="113">
        <v>0.50939624150339902</v>
      </c>
      <c r="R83" s="113">
        <v>0.54289308176100604</v>
      </c>
      <c r="S83" s="113">
        <v>0.49726340108363798</v>
      </c>
      <c r="T83" s="113">
        <v>0.27777101837206503</v>
      </c>
      <c r="U83" s="113">
        <v>0.45090068888793799</v>
      </c>
      <c r="V83" s="113">
        <v>0.59614475257989996</v>
      </c>
      <c r="W83" s="113">
        <v>0.45914362954565302</v>
      </c>
      <c r="X83" s="113">
        <v>0.28121036419641199</v>
      </c>
      <c r="Y83" s="113">
        <v>0.379016393442623</v>
      </c>
      <c r="Z83" s="113">
        <v>0.61899154716346405</v>
      </c>
      <c r="AA83" s="113">
        <v>0.63097920829967302</v>
      </c>
      <c r="AB83" s="113">
        <v>0.67499007367538699</v>
      </c>
      <c r="AC83" s="113">
        <v>0.69157908394965595</v>
      </c>
    </row>
    <row r="84" spans="1:29" ht="15.75" customHeight="1" x14ac:dyDescent="0.25">
      <c r="A84" s="206">
        <f>AVERAGE(E84:AD84)</f>
        <v>0.51251499993832017</v>
      </c>
      <c r="B84" s="142">
        <v>82</v>
      </c>
      <c r="C84" s="64">
        <v>20</v>
      </c>
      <c r="D84" s="85">
        <v>0</v>
      </c>
      <c r="E84" s="110">
        <v>0.15944540727902901</v>
      </c>
      <c r="F84" s="111">
        <v>0.68248176960285301</v>
      </c>
      <c r="G84" s="111">
        <v>0</v>
      </c>
      <c r="H84" s="111">
        <v>0.67203966005665705</v>
      </c>
      <c r="I84" s="111">
        <v>0.58076880821299104</v>
      </c>
      <c r="J84" s="111">
        <v>0.53551578071056005</v>
      </c>
      <c r="K84" s="111">
        <v>0.41052581759666801</v>
      </c>
      <c r="L84" s="111">
        <v>0.47762959458260601</v>
      </c>
      <c r="M84" s="111">
        <v>0.50287574606619601</v>
      </c>
      <c r="N84" s="111">
        <v>0.44672682853866502</v>
      </c>
      <c r="O84" s="111">
        <v>0.54122123087640295</v>
      </c>
      <c r="P84" s="111">
        <v>0.599585185185185</v>
      </c>
      <c r="Q84" s="111">
        <v>0.55402995720399395</v>
      </c>
      <c r="R84" s="111">
        <v>0.67247932782075204</v>
      </c>
      <c r="S84" s="111">
        <v>0.62203243889152504</v>
      </c>
      <c r="T84" s="111">
        <v>0.24846970643347899</v>
      </c>
      <c r="U84" s="111">
        <v>0.370577529187198</v>
      </c>
      <c r="V84" s="111">
        <v>0.54887282007656302</v>
      </c>
      <c r="W84" s="111">
        <v>0.52352195631104204</v>
      </c>
      <c r="X84" s="111">
        <v>0.59122349472729296</v>
      </c>
      <c r="Y84" s="111">
        <v>0.57094062007356805</v>
      </c>
      <c r="Z84" s="111">
        <v>0.60588870880605095</v>
      </c>
      <c r="AA84" s="111">
        <v>0.60770833333333296</v>
      </c>
      <c r="AB84" s="111">
        <v>0.67118028896489101</v>
      </c>
      <c r="AC84" s="207">
        <v>0.617133987920505</v>
      </c>
    </row>
    <row r="85" spans="1:29" ht="15.75" customHeight="1" x14ac:dyDescent="0.25">
      <c r="A85" s="205">
        <f>AVERAGE(E85:AD85)</f>
        <v>0.52063035915427536</v>
      </c>
      <c r="B85" s="144">
        <v>83</v>
      </c>
      <c r="C85" s="67">
        <v>20</v>
      </c>
      <c r="D85" s="89">
        <v>1</v>
      </c>
      <c r="E85" s="112">
        <v>0</v>
      </c>
      <c r="F85" s="113">
        <v>0.75041950809189295</v>
      </c>
      <c r="G85" s="113">
        <v>0</v>
      </c>
      <c r="H85" s="113">
        <v>0.75831826749240305</v>
      </c>
      <c r="I85" s="113">
        <v>0.47849401761703098</v>
      </c>
      <c r="J85" s="113">
        <v>0.54190867850934799</v>
      </c>
      <c r="K85" s="113">
        <v>0.197684975034045</v>
      </c>
      <c r="L85" s="113">
        <v>0.35521454958795101</v>
      </c>
      <c r="M85" s="113">
        <v>0.43328233894271601</v>
      </c>
      <c r="N85" s="113">
        <v>0.272966166648418</v>
      </c>
      <c r="O85" s="113">
        <v>0.607433913870848</v>
      </c>
      <c r="P85" s="113">
        <v>0.56445618961103305</v>
      </c>
      <c r="Q85" s="113">
        <v>0.54741074824756797</v>
      </c>
      <c r="R85" s="113">
        <v>0.66453015909350999</v>
      </c>
      <c r="S85" s="113">
        <v>0.64948320651473002</v>
      </c>
      <c r="T85" s="113">
        <v>0.68214738072813497</v>
      </c>
      <c r="U85" s="113">
        <v>0.66023949665110604</v>
      </c>
      <c r="V85" s="113">
        <v>0.56960161928420305</v>
      </c>
      <c r="W85" s="113">
        <v>0.59073186321508497</v>
      </c>
      <c r="X85" s="113">
        <v>0.56808471112762404</v>
      </c>
      <c r="Y85" s="113">
        <v>0.57070565082935099</v>
      </c>
      <c r="Z85" s="113">
        <v>0.63891555873785599</v>
      </c>
      <c r="AA85" s="113">
        <v>0.61738173094302995</v>
      </c>
      <c r="AB85" s="113">
        <v>0.64557158368233303</v>
      </c>
      <c r="AC85" s="113">
        <v>0.65077666439666604</v>
      </c>
    </row>
    <row r="86" spans="1:29" ht="15.75" customHeight="1" x14ac:dyDescent="0.25">
      <c r="A86" s="206">
        <f>AVERAGE(E86:AD86)</f>
        <v>0.56945612588177152</v>
      </c>
      <c r="B86" s="142">
        <v>84</v>
      </c>
      <c r="C86" s="64">
        <v>20</v>
      </c>
      <c r="D86" s="85">
        <v>2</v>
      </c>
      <c r="E86" s="110">
        <v>0</v>
      </c>
      <c r="F86" s="111">
        <v>0.70454920105131202</v>
      </c>
      <c r="G86" s="111">
        <v>0</v>
      </c>
      <c r="H86" s="111">
        <v>0.72908116802478895</v>
      </c>
      <c r="I86" s="111">
        <v>0.64086089417366099</v>
      </c>
      <c r="J86" s="111">
        <v>0.671498324976462</v>
      </c>
      <c r="K86" s="111">
        <v>0.654038674324253</v>
      </c>
      <c r="L86" s="111">
        <v>0.70477593337487998</v>
      </c>
      <c r="M86" s="111">
        <v>0.55304027375625198</v>
      </c>
      <c r="N86" s="111">
        <v>0.54986128065697504</v>
      </c>
      <c r="O86" s="111">
        <v>0.64886458880020104</v>
      </c>
      <c r="P86" s="111">
        <v>0.53704171934260403</v>
      </c>
      <c r="Q86" s="111">
        <v>0.56324000203262403</v>
      </c>
      <c r="R86" s="111">
        <v>0.63041045874801305</v>
      </c>
      <c r="S86" s="111">
        <v>0.590834498267793</v>
      </c>
      <c r="T86" s="111">
        <v>0.55827896314583003</v>
      </c>
      <c r="U86" s="111">
        <v>0.62025773195876299</v>
      </c>
      <c r="V86" s="111">
        <v>0.63954897518309695</v>
      </c>
      <c r="W86" s="111">
        <v>0.61537835804201502</v>
      </c>
      <c r="X86" s="111">
        <v>0.57361571829548397</v>
      </c>
      <c r="Y86" s="111">
        <v>0.58102453918353503</v>
      </c>
      <c r="Z86" s="111">
        <v>0.57244235674419797</v>
      </c>
      <c r="AA86" s="111">
        <v>0.54583695419453104</v>
      </c>
      <c r="AB86" s="111">
        <v>0.68536037568910402</v>
      </c>
      <c r="AC86" s="207">
        <v>0.666562157077912</v>
      </c>
    </row>
    <row r="87" spans="1:29" ht="15.75" customHeight="1" x14ac:dyDescent="0.25">
      <c r="A87" s="205">
        <f>AVERAGE(E87:AD87)</f>
        <v>0.51146547923645547</v>
      </c>
      <c r="B87" s="144">
        <v>85</v>
      </c>
      <c r="C87" s="67">
        <v>20</v>
      </c>
      <c r="D87" s="89">
        <v>3</v>
      </c>
      <c r="E87" s="112">
        <v>0</v>
      </c>
      <c r="F87" s="113">
        <v>0.61533524200427303</v>
      </c>
      <c r="G87" s="113">
        <v>0</v>
      </c>
      <c r="H87" s="113">
        <v>0.69921713590118695</v>
      </c>
      <c r="I87" s="113">
        <v>0.53117192217972597</v>
      </c>
      <c r="J87" s="113">
        <v>0.58926382697167901</v>
      </c>
      <c r="K87" s="113">
        <v>0.55096616622369099</v>
      </c>
      <c r="L87" s="113">
        <v>0.60406313566959302</v>
      </c>
      <c r="M87" s="113">
        <v>0.50133730872100701</v>
      </c>
      <c r="N87" s="113">
        <v>0.52930740599018999</v>
      </c>
      <c r="O87" s="113">
        <v>0.59687004460779203</v>
      </c>
      <c r="P87" s="113">
        <v>0.52794283839451694</v>
      </c>
      <c r="Q87" s="113">
        <v>0.53939361870998503</v>
      </c>
      <c r="R87" s="113">
        <v>0.55952708276051699</v>
      </c>
      <c r="S87" s="113">
        <v>0.51369956565684205</v>
      </c>
      <c r="T87" s="113">
        <v>0.50965338792686699</v>
      </c>
      <c r="U87" s="113">
        <v>0.50834390310626998</v>
      </c>
      <c r="V87" s="113">
        <v>0.58937254218244495</v>
      </c>
      <c r="W87" s="113">
        <v>0.54420853479083497</v>
      </c>
      <c r="X87" s="113">
        <v>0.56627906976744202</v>
      </c>
      <c r="Y87" s="113">
        <v>0.57598220904373598</v>
      </c>
      <c r="Z87" s="113">
        <v>0.44586940736189501</v>
      </c>
      <c r="AA87" s="113">
        <v>0.43784473773582699</v>
      </c>
      <c r="AB87" s="113">
        <v>0.63450639251351004</v>
      </c>
      <c r="AC87" s="113">
        <v>0.61648150269155899</v>
      </c>
    </row>
    <row r="88" spans="1:29" ht="15.75" customHeight="1" x14ac:dyDescent="0.25">
      <c r="A88" s="206">
        <f>AVERAGE(E88:AD88)</f>
        <v>0.16601830612977023</v>
      </c>
      <c r="B88" s="142">
        <v>86</v>
      </c>
      <c r="C88" s="64">
        <v>20</v>
      </c>
      <c r="D88" s="85">
        <v>4</v>
      </c>
      <c r="E88" s="110">
        <v>0</v>
      </c>
      <c r="F88" s="111">
        <v>0.42585087162459101</v>
      </c>
      <c r="G88" s="111">
        <v>0</v>
      </c>
      <c r="H88" s="111">
        <v>0.12596730384871599</v>
      </c>
      <c r="I88" s="111">
        <v>0.33584998023082901</v>
      </c>
      <c r="J88" s="111">
        <v>0.28662100620360698</v>
      </c>
      <c r="K88" s="111">
        <v>0</v>
      </c>
      <c r="L88" s="111">
        <v>0</v>
      </c>
      <c r="M88" s="111">
        <v>0.10775710775710801</v>
      </c>
      <c r="N88" s="111">
        <v>0</v>
      </c>
      <c r="O88" s="111">
        <v>0</v>
      </c>
      <c r="P88" s="111">
        <v>0</v>
      </c>
      <c r="Q88" s="111">
        <v>0</v>
      </c>
      <c r="R88" s="111">
        <v>0.52221642835579196</v>
      </c>
      <c r="S88" s="111">
        <v>0.42476820797185699</v>
      </c>
      <c r="T88" s="111">
        <v>3.2173194016386998E-2</v>
      </c>
      <c r="U88" s="111">
        <v>0.13194333066025099</v>
      </c>
      <c r="V88" s="111">
        <v>0</v>
      </c>
      <c r="W88" s="111">
        <v>0</v>
      </c>
      <c r="X88" s="111">
        <v>3.8360105490290002E-2</v>
      </c>
      <c r="Y88" s="111">
        <v>0</v>
      </c>
      <c r="Z88" s="111">
        <v>0.360785446144961</v>
      </c>
      <c r="AA88" s="111">
        <v>0.417960120499211</v>
      </c>
      <c r="AB88" s="111">
        <v>0.47959709265724298</v>
      </c>
      <c r="AC88" s="207">
        <v>0.460607457783413</v>
      </c>
    </row>
    <row r="89" spans="1:29" ht="15.75" customHeight="1" x14ac:dyDescent="0.25">
      <c r="A89" s="205">
        <f>AVERAGE(E89:AD89)</f>
        <v>0.21517305578161511</v>
      </c>
      <c r="B89" s="144">
        <v>87</v>
      </c>
      <c r="C89" s="67">
        <v>20</v>
      </c>
      <c r="D89" s="89">
        <v>5</v>
      </c>
      <c r="E89" s="112">
        <v>9.9937539038101E-2</v>
      </c>
      <c r="F89" s="113">
        <v>0.45426456201751902</v>
      </c>
      <c r="G89" s="113">
        <v>0</v>
      </c>
      <c r="H89" s="113">
        <v>0.300523928845079</v>
      </c>
      <c r="I89" s="113">
        <v>0.403814855803659</v>
      </c>
      <c r="J89" s="113">
        <v>0.34329102520792099</v>
      </c>
      <c r="K89" s="113">
        <v>0</v>
      </c>
      <c r="L89" s="113">
        <v>0</v>
      </c>
      <c r="M89" s="113">
        <v>0.39751327860936703</v>
      </c>
      <c r="N89" s="113">
        <v>0</v>
      </c>
      <c r="O89" s="113">
        <v>0</v>
      </c>
      <c r="P89" s="113">
        <v>9.2233518499109005E-2</v>
      </c>
      <c r="Q89" s="113">
        <v>2.0799765636444E-2</v>
      </c>
      <c r="R89" s="113">
        <v>0.57838360402165501</v>
      </c>
      <c r="S89" s="113">
        <v>0.51655716451690903</v>
      </c>
      <c r="T89" s="113">
        <v>6.5559440559441004E-2</v>
      </c>
      <c r="U89" s="113">
        <v>0.20768672951414099</v>
      </c>
      <c r="V89" s="113">
        <v>0</v>
      </c>
      <c r="W89" s="113">
        <v>0</v>
      </c>
      <c r="X89" s="113">
        <v>6.4455861746847004E-2</v>
      </c>
      <c r="Y89" s="113">
        <v>0</v>
      </c>
      <c r="Z89" s="113">
        <v>0.41035139167566997</v>
      </c>
      <c r="AA89" s="113">
        <v>0.41446038317127198</v>
      </c>
      <c r="AB89" s="113">
        <v>0.49539966787846201</v>
      </c>
      <c r="AC89" s="113">
        <v>0.51409367779878201</v>
      </c>
    </row>
    <row r="90" spans="1:29" ht="15.75" customHeight="1" x14ac:dyDescent="0.25">
      <c r="A90" s="206">
        <f>AVERAGE(E90:AD90)</f>
        <v>0.43837759670456367</v>
      </c>
      <c r="B90" s="142">
        <v>88</v>
      </c>
      <c r="C90" s="64">
        <v>20</v>
      </c>
      <c r="D90" s="85">
        <v>6</v>
      </c>
      <c r="E90" s="110">
        <v>0</v>
      </c>
      <c r="F90" s="111">
        <v>0.57546131434121095</v>
      </c>
      <c r="G90" s="111">
        <v>0</v>
      </c>
      <c r="H90" s="111">
        <v>0.60876997591235205</v>
      </c>
      <c r="I90" s="111">
        <v>0.49518232925102701</v>
      </c>
      <c r="J90" s="111">
        <v>0.48567795388104501</v>
      </c>
      <c r="K90" s="111">
        <v>0.251871880199667</v>
      </c>
      <c r="L90" s="111">
        <v>0.21590047033834001</v>
      </c>
      <c r="M90" s="111">
        <v>0.35601286173633401</v>
      </c>
      <c r="N90" s="111">
        <v>0.54132153128175098</v>
      </c>
      <c r="O90" s="111">
        <v>0.566134994084034</v>
      </c>
      <c r="P90" s="111">
        <v>0.50064376791128495</v>
      </c>
      <c r="Q90" s="111">
        <v>0.452172857489682</v>
      </c>
      <c r="R90" s="111">
        <v>0.53575487781776898</v>
      </c>
      <c r="S90" s="111">
        <v>0.48971404692257198</v>
      </c>
      <c r="T90" s="111">
        <v>0.466264445955133</v>
      </c>
      <c r="U90" s="111">
        <v>0.429741418974878</v>
      </c>
      <c r="V90" s="111">
        <v>0.57110496395199395</v>
      </c>
      <c r="W90" s="111">
        <v>0.54220355047775204</v>
      </c>
      <c r="X90" s="111">
        <v>0.55105505699733204</v>
      </c>
      <c r="Y90" s="111">
        <v>0.46655405405405398</v>
      </c>
      <c r="Z90" s="111">
        <v>0.42763810301580801</v>
      </c>
      <c r="AA90" s="111">
        <v>0.40621012791233801</v>
      </c>
      <c r="AB90" s="111">
        <v>0.51008816749447505</v>
      </c>
      <c r="AC90" s="207">
        <v>0.51396116761326105</v>
      </c>
    </row>
    <row r="91" spans="1:29" ht="15.75" customHeight="1" x14ac:dyDescent="0.25">
      <c r="A91" s="205">
        <f>AVERAGE(E91:AD91)</f>
        <v>0.49617139183915554</v>
      </c>
      <c r="B91" s="144">
        <v>89</v>
      </c>
      <c r="C91" s="67">
        <v>20</v>
      </c>
      <c r="D91" s="89">
        <v>7</v>
      </c>
      <c r="E91" s="112">
        <v>0</v>
      </c>
      <c r="F91" s="113">
        <v>0.66026010965002702</v>
      </c>
      <c r="G91" s="113">
        <v>0</v>
      </c>
      <c r="H91" s="113">
        <v>0.68766606933201502</v>
      </c>
      <c r="I91" s="113">
        <v>0.45752824144326398</v>
      </c>
      <c r="J91" s="113">
        <v>0.45404478150957001</v>
      </c>
      <c r="K91" s="113">
        <v>0.29586993840250397</v>
      </c>
      <c r="L91" s="113">
        <v>0.55550718328254201</v>
      </c>
      <c r="M91" s="113">
        <v>0.61542478199571804</v>
      </c>
      <c r="N91" s="113">
        <v>0.56738518216759104</v>
      </c>
      <c r="O91" s="113">
        <v>0.61436271440323198</v>
      </c>
      <c r="P91" s="113">
        <v>0.52837641591635198</v>
      </c>
      <c r="Q91" s="113">
        <v>0.45324700057132</v>
      </c>
      <c r="R91" s="113">
        <v>0.68204657986429496</v>
      </c>
      <c r="S91" s="113">
        <v>0.62387861545756296</v>
      </c>
      <c r="T91" s="113">
        <v>0.39273267970819198</v>
      </c>
      <c r="U91" s="113">
        <v>0.37499487599918002</v>
      </c>
      <c r="V91" s="113">
        <v>0.39980379332897298</v>
      </c>
      <c r="W91" s="113">
        <v>0.54307231230308195</v>
      </c>
      <c r="X91" s="113">
        <v>0.59940579351324597</v>
      </c>
      <c r="Y91" s="113">
        <v>0.498141263940521</v>
      </c>
      <c r="Z91" s="113">
        <v>0.60374156372104004</v>
      </c>
      <c r="AA91" s="113">
        <v>0.61097007462112496</v>
      </c>
      <c r="AB91" s="113">
        <v>0.62756281036432504</v>
      </c>
      <c r="AC91" s="113">
        <v>0.558262014483213</v>
      </c>
    </row>
    <row r="92" spans="1:29" ht="15.75" customHeight="1" x14ac:dyDescent="0.25">
      <c r="A92" s="206">
        <f>AVERAGE(E92:AD92)</f>
        <v>0.17783226290816448</v>
      </c>
      <c r="B92" s="142">
        <v>90</v>
      </c>
      <c r="C92" s="64">
        <v>20</v>
      </c>
      <c r="D92" s="85">
        <v>8</v>
      </c>
      <c r="E92" s="110">
        <v>0</v>
      </c>
      <c r="F92" s="111">
        <v>0.43457927761520299</v>
      </c>
      <c r="G92" s="111">
        <v>0</v>
      </c>
      <c r="H92" s="111">
        <v>0.15965275525731501</v>
      </c>
      <c r="I92" s="111">
        <v>0.348257412499071</v>
      </c>
      <c r="J92" s="111">
        <v>0.30044652349564099</v>
      </c>
      <c r="K92" s="111">
        <v>0</v>
      </c>
      <c r="L92" s="111">
        <v>0</v>
      </c>
      <c r="M92" s="111">
        <v>8.3665691748649004E-2</v>
      </c>
      <c r="N92" s="111">
        <v>0</v>
      </c>
      <c r="O92" s="111">
        <v>0</v>
      </c>
      <c r="P92" s="111">
        <v>0</v>
      </c>
      <c r="Q92" s="111">
        <v>0</v>
      </c>
      <c r="R92" s="111">
        <v>0.53707607332497298</v>
      </c>
      <c r="S92" s="111">
        <v>0.42929368474586399</v>
      </c>
      <c r="T92" s="111">
        <v>4.5583619787774997E-2</v>
      </c>
      <c r="U92" s="111">
        <v>0.161733450831994</v>
      </c>
      <c r="V92" s="111">
        <v>0</v>
      </c>
      <c r="W92" s="111">
        <v>0</v>
      </c>
      <c r="X92" s="111">
        <v>9.206569511913E-2</v>
      </c>
      <c r="Y92" s="111">
        <v>3.5865504358655001E-2</v>
      </c>
      <c r="Z92" s="111">
        <v>0.39602806978614802</v>
      </c>
      <c r="AA92" s="111">
        <v>0.43088383555505799</v>
      </c>
      <c r="AB92" s="111">
        <v>0.49485232067510498</v>
      </c>
      <c r="AC92" s="207">
        <v>0.49582265790353103</v>
      </c>
    </row>
    <row r="93" spans="1:29" ht="15.75" customHeight="1" x14ac:dyDescent="0.25">
      <c r="A93" s="205">
        <f>AVERAGE(E93:AD93)</f>
        <v>0.4712341471434015</v>
      </c>
      <c r="B93" s="144">
        <v>91</v>
      </c>
      <c r="C93" s="67">
        <v>20</v>
      </c>
      <c r="D93" s="89">
        <v>9</v>
      </c>
      <c r="E93" s="112">
        <v>0</v>
      </c>
      <c r="F93" s="113">
        <v>0.53227842364238798</v>
      </c>
      <c r="G93" s="113">
        <v>0</v>
      </c>
      <c r="H93" s="113">
        <v>0.59080545097831305</v>
      </c>
      <c r="I93" s="113">
        <v>0.542718025175987</v>
      </c>
      <c r="J93" s="113">
        <v>0.59006655392045504</v>
      </c>
      <c r="K93" s="113">
        <v>0.62028799999999995</v>
      </c>
      <c r="L93" s="113">
        <v>0.58412397216951295</v>
      </c>
      <c r="M93" s="113">
        <v>0.51814334743927204</v>
      </c>
      <c r="N93" s="113">
        <v>0.48153052021568499</v>
      </c>
      <c r="O93" s="113">
        <v>0.53837360054668904</v>
      </c>
      <c r="P93" s="113">
        <v>0.473017816295628</v>
      </c>
      <c r="Q93" s="113">
        <v>0.50248240493207497</v>
      </c>
      <c r="R93" s="113">
        <v>0.47473808195400102</v>
      </c>
      <c r="S93" s="113">
        <v>0.43136244238489402</v>
      </c>
      <c r="T93" s="113">
        <v>0.46367563109114202</v>
      </c>
      <c r="U93" s="113">
        <v>0.48766308389103002</v>
      </c>
      <c r="V93" s="113">
        <v>0.53389312977099201</v>
      </c>
      <c r="W93" s="113">
        <v>0.489272315485555</v>
      </c>
      <c r="X93" s="113">
        <v>0.61029711029710998</v>
      </c>
      <c r="Y93" s="113">
        <v>0.62017117742308603</v>
      </c>
      <c r="Z93" s="113">
        <v>0.34098297242410502</v>
      </c>
      <c r="AA93" s="113">
        <v>0.321906113644508</v>
      </c>
      <c r="AB93" s="113">
        <v>0.54451928268963001</v>
      </c>
      <c r="AC93" s="113">
        <v>0.48854422221298199</v>
      </c>
    </row>
    <row r="94" spans="1:29" ht="15.75" customHeight="1" x14ac:dyDescent="0.25">
      <c r="A94" s="206">
        <f>AVERAGE(E94:AD94)</f>
        <v>0.48205581613900977</v>
      </c>
      <c r="B94" s="142">
        <v>92</v>
      </c>
      <c r="C94" s="64">
        <v>20</v>
      </c>
      <c r="D94" s="85">
        <v>10</v>
      </c>
      <c r="E94" s="110">
        <v>0</v>
      </c>
      <c r="F94" s="111">
        <v>0.55245271081522196</v>
      </c>
      <c r="G94" s="111">
        <v>0</v>
      </c>
      <c r="H94" s="111">
        <v>0.61277724696431402</v>
      </c>
      <c r="I94" s="111">
        <v>0.53848192623702795</v>
      </c>
      <c r="J94" s="111">
        <v>0.58811882986549502</v>
      </c>
      <c r="K94" s="111">
        <v>0.61013524523382801</v>
      </c>
      <c r="L94" s="111">
        <v>0.58614232209737804</v>
      </c>
      <c r="M94" s="111">
        <v>0.529537418974661</v>
      </c>
      <c r="N94" s="111">
        <v>0.50271244058584696</v>
      </c>
      <c r="O94" s="111">
        <v>0.557734263474022</v>
      </c>
      <c r="P94" s="111">
        <v>0.49142698153236197</v>
      </c>
      <c r="Q94" s="111">
        <v>0.50326633165829204</v>
      </c>
      <c r="R94" s="111">
        <v>0.488512748178068</v>
      </c>
      <c r="S94" s="111">
        <v>0.44271693314326199</v>
      </c>
      <c r="T94" s="111">
        <v>0.47186941067264399</v>
      </c>
      <c r="U94" s="111">
        <v>0.49989064664285199</v>
      </c>
      <c r="V94" s="111">
        <v>0.55660610046863401</v>
      </c>
      <c r="W94" s="111">
        <v>0.51805142491435496</v>
      </c>
      <c r="X94" s="111">
        <v>0.60972996142306002</v>
      </c>
      <c r="Y94" s="111">
        <v>0.60502143294549904</v>
      </c>
      <c r="Z94" s="111">
        <v>0.36220355853150898</v>
      </c>
      <c r="AA94" s="111">
        <v>0.34966712088767798</v>
      </c>
      <c r="AB94" s="111">
        <v>0.55725774393786498</v>
      </c>
      <c r="AC94" s="207">
        <v>0.51708260429137098</v>
      </c>
    </row>
    <row r="95" spans="1:29" ht="15.75" customHeight="1" x14ac:dyDescent="0.25">
      <c r="A95" s="205">
        <f>AVERAGE(E95:AD95)</f>
        <v>0.50550218940760883</v>
      </c>
      <c r="B95" s="144">
        <v>93</v>
      </c>
      <c r="C95" s="67">
        <v>20</v>
      </c>
      <c r="D95" s="89">
        <v>11</v>
      </c>
      <c r="E95" s="112">
        <v>0</v>
      </c>
      <c r="F95" s="113">
        <v>0.73632997502798603</v>
      </c>
      <c r="G95" s="113">
        <v>6.7177371832645993E-2</v>
      </c>
      <c r="H95" s="113">
        <v>0.79046774319776703</v>
      </c>
      <c r="I95" s="113">
        <v>0.59899547833423405</v>
      </c>
      <c r="J95" s="113">
        <v>0.65608906763450903</v>
      </c>
      <c r="K95" s="113">
        <v>0.51243843919686805</v>
      </c>
      <c r="L95" s="113">
        <v>0.60763311148086496</v>
      </c>
      <c r="M95" s="113">
        <v>0.350302889095993</v>
      </c>
      <c r="N95" s="113">
        <v>0.54118951407022697</v>
      </c>
      <c r="O95" s="113">
        <v>0.65284896616463295</v>
      </c>
      <c r="P95" s="113">
        <v>0.55705782312925201</v>
      </c>
      <c r="Q95" s="113">
        <v>0.54728656700071199</v>
      </c>
      <c r="R95" s="113">
        <v>0.68951180550996705</v>
      </c>
      <c r="S95" s="113">
        <v>0.67052841603913305</v>
      </c>
      <c r="T95" s="113">
        <v>0</v>
      </c>
      <c r="U95" s="113">
        <v>0</v>
      </c>
      <c r="V95" s="113">
        <v>0.54729371085397105</v>
      </c>
      <c r="W95" s="113">
        <v>0.50596879442341602</v>
      </c>
      <c r="X95" s="113">
        <v>0.55516965001335805</v>
      </c>
      <c r="Y95" s="113">
        <v>0.570287836583101</v>
      </c>
      <c r="Z95" s="113">
        <v>0.62976497430855705</v>
      </c>
      <c r="AA95" s="113">
        <v>0.60634844956264999</v>
      </c>
      <c r="AB95" s="113">
        <v>0.61169620071169295</v>
      </c>
      <c r="AC95" s="113">
        <v>0.63316795101868495</v>
      </c>
    </row>
    <row r="96" spans="1:29" ht="15.75" customHeight="1" x14ac:dyDescent="0.25">
      <c r="A96" s="206">
        <f>AVERAGE(E96:AD96)</f>
        <v>0.17575103012883556</v>
      </c>
      <c r="B96" s="142">
        <v>94</v>
      </c>
      <c r="C96" s="64">
        <v>20</v>
      </c>
      <c r="D96" s="85">
        <v>12</v>
      </c>
      <c r="E96" s="110">
        <v>0</v>
      </c>
      <c r="F96" s="111">
        <v>0.43269570274368102</v>
      </c>
      <c r="G96" s="111">
        <v>0</v>
      </c>
      <c r="H96" s="111">
        <v>0.13452688008901001</v>
      </c>
      <c r="I96" s="111">
        <v>0.351002971768202</v>
      </c>
      <c r="J96" s="111">
        <v>0.29472072905912899</v>
      </c>
      <c r="K96" s="111">
        <v>0</v>
      </c>
      <c r="L96" s="111">
        <v>0</v>
      </c>
      <c r="M96" s="111">
        <v>9.7118181017009003E-2</v>
      </c>
      <c r="N96" s="111">
        <v>0</v>
      </c>
      <c r="O96" s="111">
        <v>0</v>
      </c>
      <c r="P96" s="111">
        <v>0</v>
      </c>
      <c r="Q96" s="111">
        <v>0</v>
      </c>
      <c r="R96" s="111">
        <v>0.52194884023412103</v>
      </c>
      <c r="S96" s="111">
        <v>0.42168530590275699</v>
      </c>
      <c r="T96" s="111">
        <v>5.7735011102887E-2</v>
      </c>
      <c r="U96" s="111">
        <v>0.16464111353485</v>
      </c>
      <c r="V96" s="111">
        <v>0</v>
      </c>
      <c r="W96" s="111">
        <v>0</v>
      </c>
      <c r="X96" s="111">
        <v>0.10274130384704</v>
      </c>
      <c r="Y96" s="111">
        <v>0</v>
      </c>
      <c r="Z96" s="111">
        <v>0.40042027262421598</v>
      </c>
      <c r="AA96" s="111">
        <v>0.43569347972215999</v>
      </c>
      <c r="AB96" s="111">
        <v>0.49862983054638998</v>
      </c>
      <c r="AC96" s="207">
        <v>0.480216131029437</v>
      </c>
    </row>
    <row r="97" spans="1:29" ht="15.75" customHeight="1" x14ac:dyDescent="0.25">
      <c r="A97" s="205">
        <f>AVERAGE(E97:AD97)</f>
        <v>0.52009431752549784</v>
      </c>
      <c r="B97" s="144">
        <v>95</v>
      </c>
      <c r="C97" s="67">
        <v>20</v>
      </c>
      <c r="D97" s="89">
        <v>13</v>
      </c>
      <c r="E97" s="112">
        <v>0.30560087003806402</v>
      </c>
      <c r="F97" s="113">
        <v>0.68103032572803501</v>
      </c>
      <c r="G97" s="113">
        <v>0</v>
      </c>
      <c r="H97" s="113">
        <v>0.67492811960897103</v>
      </c>
      <c r="I97" s="113">
        <v>0.58035966712966902</v>
      </c>
      <c r="J97" s="113">
        <v>0.54292195450922698</v>
      </c>
      <c r="K97" s="113">
        <v>0.40284999037165398</v>
      </c>
      <c r="L97" s="113">
        <v>0.48798477974535298</v>
      </c>
      <c r="M97" s="113">
        <v>0.52924378635642499</v>
      </c>
      <c r="N97" s="113">
        <v>0.45458513166189801</v>
      </c>
      <c r="O97" s="113">
        <v>0.53643697569081505</v>
      </c>
      <c r="P97" s="113">
        <v>0.59019737236786896</v>
      </c>
      <c r="Q97" s="113">
        <v>0.56396493111468904</v>
      </c>
      <c r="R97" s="113">
        <v>0.66728458406435198</v>
      </c>
      <c r="S97" s="113">
        <v>0.62304050499736996</v>
      </c>
      <c r="T97" s="113">
        <v>0.22780269058295999</v>
      </c>
      <c r="U97" s="113">
        <v>0.38161303068885299</v>
      </c>
      <c r="V97" s="113">
        <v>0.55019459706959695</v>
      </c>
      <c r="W97" s="113">
        <v>0.53899790436273598</v>
      </c>
      <c r="X97" s="113">
        <v>0.60515117581186995</v>
      </c>
      <c r="Y97" s="113">
        <v>0.56706594708437497</v>
      </c>
      <c r="Z97" s="113">
        <v>0.60534784586611901</v>
      </c>
      <c r="AA97" s="113">
        <v>0.60470608368272405</v>
      </c>
      <c r="AB97" s="113">
        <v>0.66816174441070897</v>
      </c>
      <c r="AC97" s="113">
        <v>0.61288792519311597</v>
      </c>
    </row>
    <row r="98" spans="1:29" ht="15.75" customHeight="1" thickBot="1" x14ac:dyDescent="0.3">
      <c r="A98" s="206">
        <f>AVERAGE(E98:AD98)</f>
        <v>0.21390819960911919</v>
      </c>
      <c r="B98" s="142">
        <v>96</v>
      </c>
      <c r="C98" s="93">
        <v>20</v>
      </c>
      <c r="D98" s="94">
        <v>14</v>
      </c>
      <c r="E98" s="114">
        <v>0</v>
      </c>
      <c r="F98" s="115">
        <v>0.45301931779475502</v>
      </c>
      <c r="G98" s="115">
        <v>0</v>
      </c>
      <c r="H98" s="115">
        <v>0.30621286245197099</v>
      </c>
      <c r="I98" s="115">
        <v>0.414275694455772</v>
      </c>
      <c r="J98" s="115">
        <v>0.33732912723448999</v>
      </c>
      <c r="K98" s="115">
        <v>0</v>
      </c>
      <c r="L98" s="115">
        <v>0</v>
      </c>
      <c r="M98" s="115">
        <v>0.41351319087978999</v>
      </c>
      <c r="N98" s="115">
        <v>0</v>
      </c>
      <c r="O98" s="115">
        <v>0</v>
      </c>
      <c r="P98" s="115">
        <v>9.3126385809312998E-2</v>
      </c>
      <c r="Q98" s="115">
        <v>1.4314928425358E-2</v>
      </c>
      <c r="R98" s="115">
        <v>0.569685891959549</v>
      </c>
      <c r="S98" s="115">
        <v>0.522152383872451</v>
      </c>
      <c r="T98" s="115">
        <v>4.6494519237843E-2</v>
      </c>
      <c r="U98" s="115">
        <v>0.224554436722923</v>
      </c>
      <c r="V98" s="115">
        <v>0</v>
      </c>
      <c r="W98" s="115">
        <v>0</v>
      </c>
      <c r="X98" s="115">
        <v>8.3120501509170996E-2</v>
      </c>
      <c r="Y98" s="115">
        <v>5.5515327057688003E-2</v>
      </c>
      <c r="Z98" s="115">
        <v>0.40800265733193702</v>
      </c>
      <c r="AA98" s="115">
        <v>0.40126096625204699</v>
      </c>
      <c r="AB98" s="115">
        <v>0.49412193566025697</v>
      </c>
      <c r="AC98" s="115">
        <v>0.51100486357266495</v>
      </c>
    </row>
    <row r="99" spans="1:29" ht="15.75" customHeight="1" thickBot="1" x14ac:dyDescent="0.3">
      <c r="A99" s="116" t="s">
        <v>48</v>
      </c>
      <c r="B99" s="146" t="s">
        <v>50</v>
      </c>
      <c r="C99" s="71" t="s">
        <v>0</v>
      </c>
      <c r="D99" s="99" t="s">
        <v>6</v>
      </c>
      <c r="E99" s="117" t="s">
        <v>23</v>
      </c>
      <c r="F99" s="118" t="s">
        <v>24</v>
      </c>
      <c r="G99" s="118" t="s">
        <v>25</v>
      </c>
      <c r="H99" s="118" t="s">
        <v>26</v>
      </c>
      <c r="I99" s="118" t="s">
        <v>27</v>
      </c>
      <c r="J99" s="118" t="s">
        <v>28</v>
      </c>
      <c r="K99" s="118" t="s">
        <v>29</v>
      </c>
      <c r="L99" s="118" t="s">
        <v>30</v>
      </c>
      <c r="M99" s="118" t="s">
        <v>31</v>
      </c>
      <c r="N99" s="118" t="s">
        <v>32</v>
      </c>
      <c r="O99" s="118" t="s">
        <v>33</v>
      </c>
      <c r="P99" s="118" t="s">
        <v>34</v>
      </c>
      <c r="Q99" s="118" t="s">
        <v>35</v>
      </c>
      <c r="R99" s="118" t="s">
        <v>36</v>
      </c>
      <c r="S99" s="118" t="s">
        <v>37</v>
      </c>
      <c r="T99" s="118" t="s">
        <v>38</v>
      </c>
      <c r="U99" s="118" t="s">
        <v>39</v>
      </c>
      <c r="V99" s="118" t="s">
        <v>40</v>
      </c>
      <c r="W99" s="118" t="s">
        <v>41</v>
      </c>
      <c r="X99" s="118" t="s">
        <v>42</v>
      </c>
      <c r="Y99" s="118" t="s">
        <v>43</v>
      </c>
      <c r="Z99" s="118" t="s">
        <v>44</v>
      </c>
      <c r="AA99" s="118" t="s">
        <v>45</v>
      </c>
      <c r="AB99" s="118" t="s">
        <v>46</v>
      </c>
      <c r="AC99" s="119" t="s">
        <v>47</v>
      </c>
    </row>
    <row r="100" spans="1:29" ht="30.75" customHeight="1" x14ac:dyDescent="0.25">
      <c r="A100" s="174" t="s">
        <v>63</v>
      </c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74"/>
      <c r="Z100" s="174"/>
      <c r="AA100" s="174"/>
      <c r="AB100" s="174"/>
      <c r="AC100" s="174"/>
    </row>
    <row r="101" spans="1:29" s="176" customFormat="1" ht="15.75" customHeight="1" x14ac:dyDescent="0.25">
      <c r="A101" s="203"/>
      <c r="B101" s="145"/>
      <c r="C101" s="175"/>
      <c r="D101" s="175"/>
      <c r="E101" s="145"/>
      <c r="F101" s="145"/>
    </row>
    <row r="102" spans="1:29" s="176" customFormat="1" ht="15.75" customHeight="1" x14ac:dyDescent="0.25">
      <c r="A102" s="176" t="s">
        <v>52</v>
      </c>
      <c r="B102" s="145"/>
      <c r="C102" s="208">
        <f>AVERAGE(A3:A98)</f>
        <v>0.37803166848243769</v>
      </c>
    </row>
    <row r="103" spans="1:29" s="176" customFormat="1" ht="15.75" customHeight="1" x14ac:dyDescent="0.25">
      <c r="A103" s="176" t="s">
        <v>53</v>
      </c>
      <c r="B103" s="145"/>
      <c r="C103" s="208">
        <f>_xlfn.STDEV.S(A3:A98)</f>
        <v>0.12787821824989967</v>
      </c>
    </row>
    <row r="104" spans="1:29" s="176" customFormat="1" ht="15.75" customHeight="1" x14ac:dyDescent="0.25">
      <c r="A104" s="176" t="s">
        <v>54</v>
      </c>
      <c r="B104" s="145"/>
      <c r="C104" s="208">
        <f>MAX(A3:A98)</f>
        <v>0.57622213161104097</v>
      </c>
    </row>
    <row r="105" spans="1:29" s="176" customFormat="1" ht="15.75" customHeight="1" x14ac:dyDescent="0.25">
      <c r="A105" s="176" t="s">
        <v>55</v>
      </c>
      <c r="B105" s="145"/>
      <c r="C105" s="208">
        <f>MIN(A4:A99)</f>
        <v>1.9545113682175118E-2</v>
      </c>
    </row>
    <row r="106" spans="1:29" s="176" customFormat="1" ht="15.75" customHeight="1" x14ac:dyDescent="0.25">
      <c r="A106" s="145"/>
      <c r="B106" s="145"/>
      <c r="C106" s="175"/>
      <c r="D106" s="175"/>
      <c r="E106" s="145"/>
      <c r="F106" s="145"/>
    </row>
    <row r="107" spans="1:29" s="176" customFormat="1" ht="15.75" customHeight="1" x14ac:dyDescent="0.25">
      <c r="A107" s="203"/>
      <c r="B107" s="145"/>
      <c r="C107" s="175"/>
      <c r="D107" s="175"/>
      <c r="E107" s="145"/>
      <c r="F107" s="145"/>
    </row>
    <row r="108" spans="1:29" s="176" customFormat="1" ht="15.75" customHeight="1" x14ac:dyDescent="0.25">
      <c r="A108" s="203"/>
      <c r="B108" s="145"/>
      <c r="C108" s="175"/>
      <c r="D108" s="175"/>
      <c r="E108" s="145"/>
      <c r="F108" s="145"/>
    </row>
    <row r="109" spans="1:29" s="176" customFormat="1" ht="15.75" customHeight="1" x14ac:dyDescent="0.25">
      <c r="A109" s="203"/>
      <c r="B109" s="145"/>
      <c r="C109" s="175"/>
      <c r="D109" s="175"/>
      <c r="E109" s="145"/>
      <c r="F109" s="145"/>
    </row>
    <row r="110" spans="1:29" s="176" customFormat="1" ht="15.75" customHeight="1" x14ac:dyDescent="0.25">
      <c r="A110" s="203"/>
      <c r="B110" s="145"/>
      <c r="C110" s="175"/>
      <c r="D110" s="175"/>
      <c r="E110" s="145"/>
      <c r="F110" s="145"/>
    </row>
    <row r="111" spans="1:29" s="176" customFormat="1" ht="15.75" customHeight="1" x14ac:dyDescent="0.25">
      <c r="A111" s="203"/>
      <c r="B111" s="145"/>
      <c r="C111" s="175"/>
      <c r="D111" s="175"/>
      <c r="E111" s="145"/>
      <c r="F111" s="145"/>
    </row>
    <row r="112" spans="1:29" s="176" customFormat="1" ht="15.75" customHeight="1" x14ac:dyDescent="0.25">
      <c r="A112" s="203"/>
      <c r="B112" s="145"/>
      <c r="C112" s="175"/>
      <c r="D112" s="175"/>
      <c r="E112" s="145"/>
      <c r="F112" s="145"/>
    </row>
    <row r="113" spans="1:6" s="176" customFormat="1" ht="15.75" customHeight="1" x14ac:dyDescent="0.25">
      <c r="A113" s="203"/>
      <c r="B113" s="145"/>
      <c r="C113" s="175"/>
      <c r="D113" s="175"/>
      <c r="E113" s="145"/>
      <c r="F113" s="145"/>
    </row>
    <row r="114" spans="1:6" s="176" customFormat="1" ht="15.75" customHeight="1" x14ac:dyDescent="0.25">
      <c r="A114" s="203"/>
      <c r="B114" s="145"/>
      <c r="C114" s="175"/>
      <c r="D114" s="175"/>
      <c r="E114" s="145"/>
      <c r="F114" s="145"/>
    </row>
    <row r="115" spans="1:6" s="176" customFormat="1" ht="15.75" customHeight="1" x14ac:dyDescent="0.25">
      <c r="A115" s="203"/>
      <c r="B115" s="145"/>
      <c r="C115" s="175"/>
      <c r="D115" s="175"/>
      <c r="E115" s="145"/>
      <c r="F115" s="145"/>
    </row>
    <row r="116" spans="1:6" s="176" customFormat="1" ht="15.75" customHeight="1" x14ac:dyDescent="0.25">
      <c r="A116" s="203"/>
      <c r="B116" s="145"/>
      <c r="C116" s="175"/>
      <c r="D116" s="175"/>
      <c r="E116" s="145"/>
      <c r="F116" s="145"/>
    </row>
    <row r="117" spans="1:6" s="176" customFormat="1" ht="15.75" customHeight="1" x14ac:dyDescent="0.25">
      <c r="A117" s="203"/>
      <c r="B117" s="145"/>
      <c r="C117" s="175"/>
      <c r="D117" s="175"/>
      <c r="E117" s="145"/>
      <c r="F117" s="145"/>
    </row>
    <row r="118" spans="1:6" s="176" customFormat="1" ht="15.75" customHeight="1" x14ac:dyDescent="0.25">
      <c r="A118" s="203"/>
      <c r="B118" s="145"/>
      <c r="C118" s="175"/>
      <c r="D118" s="175"/>
      <c r="E118" s="145"/>
      <c r="F118" s="145"/>
    </row>
    <row r="119" spans="1:6" s="176" customFormat="1" ht="15.75" customHeight="1" x14ac:dyDescent="0.25">
      <c r="A119" s="203"/>
      <c r="B119" s="145"/>
      <c r="C119" s="175"/>
      <c r="D119" s="175"/>
      <c r="E119" s="145"/>
      <c r="F119" s="145"/>
    </row>
    <row r="120" spans="1:6" s="176" customFormat="1" ht="15.75" customHeight="1" x14ac:dyDescent="0.25">
      <c r="A120" s="203"/>
      <c r="B120" s="145"/>
      <c r="C120" s="175"/>
      <c r="D120" s="175"/>
      <c r="E120" s="145"/>
      <c r="F120" s="145"/>
    </row>
    <row r="121" spans="1:6" s="176" customFormat="1" ht="15.75" customHeight="1" x14ac:dyDescent="0.25">
      <c r="A121" s="203"/>
      <c r="B121" s="145"/>
      <c r="C121" s="175"/>
      <c r="D121" s="175"/>
      <c r="E121" s="145"/>
      <c r="F121" s="145"/>
    </row>
    <row r="122" spans="1:6" s="176" customFormat="1" ht="15.75" customHeight="1" x14ac:dyDescent="0.25">
      <c r="A122" s="203"/>
      <c r="B122" s="145"/>
      <c r="C122" s="175"/>
      <c r="D122" s="175"/>
      <c r="E122" s="145"/>
      <c r="F122" s="145"/>
    </row>
    <row r="123" spans="1:6" s="176" customFormat="1" ht="15.75" customHeight="1" x14ac:dyDescent="0.25">
      <c r="A123" s="203"/>
      <c r="B123" s="145"/>
      <c r="C123" s="175"/>
      <c r="D123" s="175"/>
      <c r="E123" s="145"/>
      <c r="F123" s="145"/>
    </row>
    <row r="124" spans="1:6" s="176" customFormat="1" ht="15.75" customHeight="1" x14ac:dyDescent="0.25">
      <c r="A124" s="203"/>
      <c r="B124" s="145"/>
      <c r="C124" s="175"/>
      <c r="D124" s="175"/>
      <c r="E124" s="145"/>
      <c r="F124" s="145"/>
    </row>
    <row r="125" spans="1:6" s="176" customFormat="1" ht="15.75" customHeight="1" x14ac:dyDescent="0.25">
      <c r="A125" s="203"/>
      <c r="B125" s="145"/>
      <c r="C125" s="175"/>
      <c r="D125" s="175"/>
      <c r="E125" s="145"/>
      <c r="F125" s="145"/>
    </row>
    <row r="126" spans="1:6" ht="15.75" customHeight="1" x14ac:dyDescent="0.25">
      <c r="A126" s="120"/>
      <c r="B126" s="145"/>
      <c r="C126" s="77"/>
      <c r="D126" s="78"/>
      <c r="E126" s="79"/>
      <c r="F126" s="79"/>
    </row>
    <row r="127" spans="1:6" ht="15.75" customHeight="1" x14ac:dyDescent="0.25">
      <c r="A127" s="120"/>
      <c r="B127" s="145"/>
      <c r="C127" s="77"/>
      <c r="D127" s="78"/>
      <c r="E127" s="79"/>
      <c r="F127" s="79"/>
    </row>
    <row r="128" spans="1:6" ht="15.75" customHeight="1" x14ac:dyDescent="0.25">
      <c r="A128" s="120"/>
      <c r="B128" s="145"/>
      <c r="C128" s="77"/>
      <c r="D128" s="78"/>
      <c r="E128" s="79"/>
      <c r="F128" s="79"/>
    </row>
    <row r="129" spans="1:6" ht="15.75" customHeight="1" x14ac:dyDescent="0.25">
      <c r="A129" s="120"/>
      <c r="B129" s="145"/>
      <c r="C129" s="77"/>
      <c r="D129" s="78"/>
      <c r="E129" s="79"/>
      <c r="F129" s="79"/>
    </row>
    <row r="130" spans="1:6" ht="15.75" customHeight="1" x14ac:dyDescent="0.25">
      <c r="A130" s="120"/>
      <c r="B130" s="145"/>
      <c r="C130" s="77"/>
      <c r="D130" s="78"/>
      <c r="E130" s="79"/>
      <c r="F130" s="79"/>
    </row>
    <row r="131" spans="1:6" ht="15.75" customHeight="1" x14ac:dyDescent="0.25">
      <c r="A131" s="120"/>
      <c r="B131" s="145"/>
      <c r="C131" s="77"/>
      <c r="D131" s="78"/>
      <c r="E131" s="79"/>
      <c r="F131" s="79"/>
    </row>
    <row r="132" spans="1:6" ht="15.75" customHeight="1" x14ac:dyDescent="0.25">
      <c r="A132" s="120"/>
      <c r="B132" s="145"/>
      <c r="C132" s="77"/>
      <c r="D132" s="78"/>
      <c r="E132" s="79"/>
      <c r="F132" s="79"/>
    </row>
    <row r="133" spans="1:6" ht="15.75" customHeight="1" x14ac:dyDescent="0.25">
      <c r="A133" s="120"/>
      <c r="B133" s="145"/>
      <c r="C133" s="77"/>
      <c r="D133" s="78"/>
      <c r="E133" s="79"/>
      <c r="F133" s="79"/>
    </row>
    <row r="134" spans="1:6" ht="15.75" customHeight="1" x14ac:dyDescent="0.25">
      <c r="A134" s="120"/>
      <c r="B134" s="145"/>
      <c r="C134" s="77"/>
      <c r="D134" s="78"/>
      <c r="E134" s="79"/>
      <c r="F134" s="79"/>
    </row>
    <row r="135" spans="1:6" ht="15.75" customHeight="1" x14ac:dyDescent="0.25">
      <c r="A135" s="120"/>
      <c r="B135" s="145"/>
      <c r="C135" s="77"/>
      <c r="D135" s="78"/>
      <c r="E135" s="79"/>
      <c r="F135" s="79"/>
    </row>
    <row r="136" spans="1:6" ht="15.75" customHeight="1" x14ac:dyDescent="0.25">
      <c r="A136" s="120"/>
      <c r="B136" s="145"/>
      <c r="C136" s="77"/>
      <c r="D136" s="78"/>
      <c r="E136" s="79"/>
      <c r="F136" s="79"/>
    </row>
    <row r="137" spans="1:6" ht="15.75" customHeight="1" x14ac:dyDescent="0.25">
      <c r="A137" s="120"/>
      <c r="B137" s="145"/>
      <c r="C137" s="77"/>
      <c r="D137" s="78"/>
      <c r="E137" s="79"/>
      <c r="F137" s="79"/>
    </row>
    <row r="138" spans="1:6" ht="15.75" customHeight="1" x14ac:dyDescent="0.25">
      <c r="A138" s="120"/>
      <c r="B138" s="145"/>
      <c r="C138" s="77"/>
      <c r="D138" s="78"/>
      <c r="E138" s="79"/>
      <c r="F138" s="79"/>
    </row>
    <row r="139" spans="1:6" ht="15.75" customHeight="1" x14ac:dyDescent="0.25">
      <c r="A139" s="120"/>
      <c r="B139" s="145"/>
      <c r="C139" s="77"/>
      <c r="D139" s="78"/>
      <c r="E139" s="79"/>
      <c r="F139" s="79"/>
    </row>
    <row r="140" spans="1:6" ht="15.75" customHeight="1" x14ac:dyDescent="0.25">
      <c r="A140" s="120"/>
      <c r="B140" s="145"/>
      <c r="C140" s="77"/>
      <c r="D140" s="78"/>
      <c r="E140" s="79"/>
      <c r="F140" s="79"/>
    </row>
    <row r="141" spans="1:6" ht="15.75" customHeight="1" x14ac:dyDescent="0.25">
      <c r="A141" s="120"/>
      <c r="B141" s="145"/>
      <c r="C141" s="77"/>
      <c r="D141" s="78"/>
      <c r="E141" s="79"/>
      <c r="F141" s="79"/>
    </row>
    <row r="142" spans="1:6" ht="15.75" customHeight="1" x14ac:dyDescent="0.25">
      <c r="A142" s="120"/>
      <c r="B142" s="145"/>
      <c r="C142" s="77"/>
      <c r="D142" s="78"/>
      <c r="E142" s="79"/>
      <c r="F142" s="79"/>
    </row>
    <row r="143" spans="1:6" ht="15.75" customHeight="1" x14ac:dyDescent="0.25">
      <c r="A143" s="120"/>
      <c r="B143" s="145"/>
      <c r="C143" s="77"/>
      <c r="D143" s="78"/>
      <c r="E143" s="79"/>
      <c r="F143" s="79"/>
    </row>
    <row r="144" spans="1:6" ht="15.75" customHeight="1" x14ac:dyDescent="0.25">
      <c r="A144" s="120"/>
      <c r="B144" s="145"/>
      <c r="C144" s="77"/>
      <c r="D144" s="78"/>
      <c r="E144" s="79"/>
      <c r="F144" s="79"/>
    </row>
    <row r="145" spans="1:6" ht="15.75" customHeight="1" x14ac:dyDescent="0.25">
      <c r="A145" s="120"/>
      <c r="B145" s="145"/>
      <c r="C145" s="77"/>
      <c r="D145" s="78"/>
      <c r="E145" s="79"/>
      <c r="F145" s="79"/>
    </row>
    <row r="146" spans="1:6" ht="15.75" customHeight="1" x14ac:dyDescent="0.25">
      <c r="A146" s="120"/>
      <c r="B146" s="145"/>
      <c r="C146" s="77"/>
      <c r="D146" s="78"/>
      <c r="E146" s="79"/>
      <c r="F146" s="79"/>
    </row>
    <row r="147" spans="1:6" ht="15.75" customHeight="1" x14ac:dyDescent="0.25">
      <c r="A147" s="120"/>
      <c r="B147" s="145"/>
      <c r="C147" s="77"/>
      <c r="D147" s="78"/>
      <c r="E147" s="79"/>
      <c r="F147" s="79"/>
    </row>
    <row r="148" spans="1:6" ht="15.75" customHeight="1" x14ac:dyDescent="0.25">
      <c r="A148" s="120"/>
      <c r="B148" s="145"/>
      <c r="C148" s="77"/>
      <c r="D148" s="78"/>
      <c r="E148" s="79"/>
      <c r="F148" s="79"/>
    </row>
    <row r="149" spans="1:6" ht="15.75" customHeight="1" x14ac:dyDescent="0.25">
      <c r="A149" s="120"/>
      <c r="B149" s="145"/>
      <c r="C149" s="77"/>
      <c r="D149" s="78"/>
      <c r="E149" s="79"/>
      <c r="F149" s="79"/>
    </row>
    <row r="150" spans="1:6" ht="15.75" customHeight="1" x14ac:dyDescent="0.25">
      <c r="A150" s="120"/>
      <c r="B150" s="145"/>
      <c r="C150" s="77"/>
      <c r="D150" s="78"/>
      <c r="E150" s="79"/>
      <c r="F150" s="79"/>
    </row>
    <row r="151" spans="1:6" ht="15.75" customHeight="1" x14ac:dyDescent="0.25">
      <c r="A151" s="120"/>
      <c r="B151" s="145"/>
      <c r="C151" s="77"/>
      <c r="D151" s="78"/>
      <c r="E151" s="79"/>
      <c r="F151" s="79"/>
    </row>
    <row r="152" spans="1:6" ht="15.75" customHeight="1" x14ac:dyDescent="0.25">
      <c r="A152" s="120"/>
      <c r="B152" s="145"/>
      <c r="C152" s="77"/>
      <c r="D152" s="78"/>
      <c r="E152" s="79"/>
      <c r="F152" s="79"/>
    </row>
    <row r="153" spans="1:6" ht="15.75" customHeight="1" x14ac:dyDescent="0.25">
      <c r="A153" s="120"/>
      <c r="B153" s="145"/>
      <c r="C153" s="77"/>
      <c r="D153" s="78"/>
      <c r="E153" s="79"/>
      <c r="F153" s="79"/>
    </row>
    <row r="154" spans="1:6" ht="15.75" customHeight="1" x14ac:dyDescent="0.25">
      <c r="A154" s="120"/>
      <c r="B154" s="145"/>
      <c r="C154" s="77"/>
      <c r="D154" s="78"/>
      <c r="E154" s="79"/>
      <c r="F154" s="79"/>
    </row>
    <row r="155" spans="1:6" ht="15.75" customHeight="1" x14ac:dyDescent="0.25">
      <c r="A155" s="120"/>
      <c r="B155" s="145"/>
      <c r="C155" s="77"/>
      <c r="D155" s="78"/>
      <c r="E155" s="79"/>
      <c r="F155" s="79"/>
    </row>
    <row r="156" spans="1:6" ht="15.75" customHeight="1" x14ac:dyDescent="0.25">
      <c r="A156" s="120"/>
      <c r="B156" s="145"/>
      <c r="C156" s="77"/>
      <c r="D156" s="78"/>
      <c r="E156" s="79"/>
      <c r="F156" s="79"/>
    </row>
    <row r="157" spans="1:6" ht="15.75" customHeight="1" x14ac:dyDescent="0.25">
      <c r="A157" s="120"/>
      <c r="B157" s="145"/>
      <c r="C157" s="77"/>
      <c r="D157" s="78"/>
      <c r="E157" s="79"/>
      <c r="F157" s="79"/>
    </row>
    <row r="158" spans="1:6" ht="15.75" customHeight="1" x14ac:dyDescent="0.25">
      <c r="A158" s="120"/>
      <c r="B158" s="145"/>
      <c r="C158" s="77"/>
      <c r="D158" s="78"/>
      <c r="E158" s="79"/>
      <c r="F158" s="79"/>
    </row>
    <row r="159" spans="1:6" ht="15.75" customHeight="1" x14ac:dyDescent="0.25">
      <c r="A159" s="120"/>
      <c r="B159" s="145"/>
      <c r="C159" s="77"/>
      <c r="D159" s="78"/>
      <c r="E159" s="79"/>
      <c r="F159" s="79"/>
    </row>
    <row r="160" spans="1:6" ht="15.75" customHeight="1" x14ac:dyDescent="0.25">
      <c r="A160" s="120"/>
      <c r="B160" s="145"/>
      <c r="C160" s="77"/>
      <c r="D160" s="78"/>
      <c r="E160" s="79"/>
      <c r="F160" s="79"/>
    </row>
    <row r="161" spans="1:6" ht="15.75" customHeight="1" x14ac:dyDescent="0.25">
      <c r="A161" s="120"/>
      <c r="B161" s="145"/>
      <c r="C161" s="77"/>
      <c r="D161" s="78"/>
      <c r="E161" s="79"/>
      <c r="F161" s="79"/>
    </row>
    <row r="162" spans="1:6" ht="15.75" customHeight="1" x14ac:dyDescent="0.25">
      <c r="A162" s="120"/>
      <c r="B162" s="145"/>
      <c r="C162" s="77"/>
      <c r="D162" s="78"/>
      <c r="E162" s="79"/>
      <c r="F162" s="79"/>
    </row>
    <row r="163" spans="1:6" ht="15.75" customHeight="1" x14ac:dyDescent="0.25">
      <c r="A163" s="120"/>
      <c r="B163" s="145"/>
      <c r="C163" s="77"/>
      <c r="D163" s="78"/>
      <c r="E163" s="79"/>
      <c r="F163" s="79"/>
    </row>
    <row r="164" spans="1:6" ht="15.75" customHeight="1" x14ac:dyDescent="0.25">
      <c r="A164" s="120"/>
      <c r="B164" s="145"/>
      <c r="C164" s="77"/>
      <c r="D164" s="78"/>
      <c r="E164" s="79"/>
      <c r="F164" s="79"/>
    </row>
    <row r="165" spans="1:6" ht="15.75" customHeight="1" x14ac:dyDescent="0.25">
      <c r="A165" s="120"/>
      <c r="B165" s="145"/>
      <c r="C165" s="77"/>
      <c r="D165" s="78"/>
      <c r="E165" s="79"/>
      <c r="F165" s="79"/>
    </row>
    <row r="166" spans="1:6" ht="15.75" customHeight="1" x14ac:dyDescent="0.25">
      <c r="A166" s="120"/>
      <c r="B166" s="145"/>
      <c r="C166" s="77"/>
      <c r="D166" s="78"/>
      <c r="E166" s="79"/>
      <c r="F166" s="79"/>
    </row>
    <row r="167" spans="1:6" ht="15.75" customHeight="1" x14ac:dyDescent="0.25">
      <c r="A167" s="120"/>
      <c r="B167" s="145"/>
      <c r="C167" s="77"/>
      <c r="D167" s="78"/>
      <c r="E167" s="79"/>
      <c r="F167" s="79"/>
    </row>
    <row r="168" spans="1:6" ht="15.75" customHeight="1" x14ac:dyDescent="0.25">
      <c r="A168" s="120"/>
      <c r="B168" s="145"/>
      <c r="C168" s="77"/>
      <c r="D168" s="78"/>
      <c r="E168" s="79"/>
      <c r="F168" s="79"/>
    </row>
    <row r="169" spans="1:6" ht="15.75" customHeight="1" x14ac:dyDescent="0.25">
      <c r="A169" s="120"/>
      <c r="B169" s="145"/>
      <c r="C169" s="77"/>
      <c r="D169" s="78"/>
      <c r="E169" s="79"/>
      <c r="F169" s="79"/>
    </row>
    <row r="170" spans="1:6" ht="15.75" customHeight="1" x14ac:dyDescent="0.25">
      <c r="A170" s="120"/>
      <c r="B170" s="145"/>
      <c r="C170" s="77"/>
      <c r="D170" s="78"/>
      <c r="E170" s="79"/>
      <c r="F170" s="79"/>
    </row>
    <row r="171" spans="1:6" ht="15.75" customHeight="1" x14ac:dyDescent="0.25">
      <c r="A171" s="120"/>
      <c r="B171" s="145"/>
      <c r="C171" s="77"/>
      <c r="D171" s="78"/>
      <c r="E171" s="79"/>
      <c r="F171" s="79"/>
    </row>
    <row r="172" spans="1:6" ht="15.75" customHeight="1" x14ac:dyDescent="0.25">
      <c r="A172" s="120"/>
      <c r="B172" s="145"/>
      <c r="C172" s="77"/>
      <c r="D172" s="78"/>
      <c r="E172" s="79"/>
      <c r="F172" s="79"/>
    </row>
    <row r="173" spans="1:6" ht="15.75" customHeight="1" x14ac:dyDescent="0.25">
      <c r="A173" s="120"/>
      <c r="B173" s="145"/>
      <c r="C173" s="77"/>
      <c r="D173" s="78"/>
      <c r="E173" s="79"/>
      <c r="F173" s="79"/>
    </row>
    <row r="174" spans="1:6" ht="15.75" customHeight="1" x14ac:dyDescent="0.25">
      <c r="A174" s="120"/>
      <c r="B174" s="145"/>
      <c r="C174" s="77"/>
      <c r="D174" s="78"/>
      <c r="E174" s="79"/>
      <c r="F174" s="79"/>
    </row>
    <row r="175" spans="1:6" ht="15.75" customHeight="1" x14ac:dyDescent="0.25">
      <c r="A175" s="120"/>
      <c r="B175" s="145"/>
      <c r="C175" s="77"/>
      <c r="D175" s="78"/>
      <c r="E175" s="79"/>
      <c r="F175" s="79"/>
    </row>
    <row r="176" spans="1:6" ht="15.75" customHeight="1" x14ac:dyDescent="0.25">
      <c r="A176" s="120"/>
      <c r="B176" s="145"/>
      <c r="C176" s="77"/>
      <c r="D176" s="78"/>
      <c r="E176" s="79"/>
      <c r="F176" s="79"/>
    </row>
    <row r="177" spans="1:6" ht="15.75" customHeight="1" x14ac:dyDescent="0.25">
      <c r="A177" s="120"/>
      <c r="B177" s="145"/>
      <c r="C177" s="77"/>
      <c r="D177" s="78"/>
      <c r="E177" s="79"/>
      <c r="F177" s="79"/>
    </row>
    <row r="178" spans="1:6" ht="15.75" customHeight="1" x14ac:dyDescent="0.25">
      <c r="A178" s="120"/>
      <c r="B178" s="145"/>
      <c r="C178" s="77"/>
      <c r="D178" s="78"/>
      <c r="E178" s="79"/>
      <c r="F178" s="79"/>
    </row>
    <row r="179" spans="1:6" ht="15.75" customHeight="1" x14ac:dyDescent="0.25">
      <c r="A179" s="120"/>
      <c r="B179" s="145"/>
      <c r="C179" s="77"/>
      <c r="D179" s="78"/>
      <c r="E179" s="79"/>
      <c r="F179" s="79"/>
    </row>
    <row r="180" spans="1:6" ht="15.75" customHeight="1" x14ac:dyDescent="0.25">
      <c r="A180" s="120"/>
      <c r="B180" s="145"/>
      <c r="C180" s="77"/>
      <c r="D180" s="78"/>
      <c r="E180" s="79"/>
      <c r="F180" s="79"/>
    </row>
    <row r="181" spans="1:6" ht="15.75" customHeight="1" x14ac:dyDescent="0.25">
      <c r="A181" s="120"/>
      <c r="B181" s="145"/>
      <c r="C181" s="77"/>
      <c r="D181" s="78"/>
      <c r="E181" s="79"/>
      <c r="F181" s="79"/>
    </row>
    <row r="182" spans="1:6" ht="15.75" customHeight="1" x14ac:dyDescent="0.25">
      <c r="A182" s="120"/>
      <c r="B182" s="145"/>
      <c r="C182" s="77"/>
      <c r="D182" s="78"/>
      <c r="E182" s="79"/>
      <c r="F182" s="79"/>
    </row>
    <row r="183" spans="1:6" ht="15.75" customHeight="1" x14ac:dyDescent="0.25">
      <c r="A183" s="120"/>
      <c r="B183" s="145"/>
      <c r="C183" s="77"/>
      <c r="D183" s="78"/>
      <c r="E183" s="79"/>
      <c r="F183" s="79"/>
    </row>
    <row r="184" spans="1:6" ht="15.75" customHeight="1" x14ac:dyDescent="0.25">
      <c r="A184" s="120"/>
      <c r="B184" s="145"/>
      <c r="C184" s="77"/>
      <c r="D184" s="78"/>
      <c r="E184" s="79"/>
      <c r="F184" s="79"/>
    </row>
    <row r="185" spans="1:6" ht="15.75" customHeight="1" x14ac:dyDescent="0.25">
      <c r="A185" s="120"/>
      <c r="B185" s="145"/>
      <c r="C185" s="77"/>
      <c r="D185" s="78"/>
      <c r="E185" s="79"/>
      <c r="F185" s="79"/>
    </row>
    <row r="186" spans="1:6" ht="15.75" customHeight="1" x14ac:dyDescent="0.25">
      <c r="A186" s="120"/>
      <c r="B186" s="145"/>
      <c r="C186" s="77"/>
      <c r="D186" s="78"/>
      <c r="E186" s="79"/>
      <c r="F186" s="79"/>
    </row>
    <row r="187" spans="1:6" ht="15.75" customHeight="1" x14ac:dyDescent="0.25">
      <c r="A187" s="120"/>
      <c r="B187" s="145"/>
      <c r="C187" s="77"/>
      <c r="D187" s="78"/>
      <c r="E187" s="79"/>
      <c r="F187" s="79"/>
    </row>
    <row r="188" spans="1:6" ht="15.75" customHeight="1" x14ac:dyDescent="0.25">
      <c r="A188" s="120"/>
      <c r="B188" s="145"/>
      <c r="C188" s="77"/>
      <c r="D188" s="78"/>
      <c r="E188" s="79"/>
      <c r="F188" s="79"/>
    </row>
    <row r="189" spans="1:6" ht="15.75" customHeight="1" x14ac:dyDescent="0.25">
      <c r="A189" s="120"/>
      <c r="B189" s="145"/>
      <c r="C189" s="77"/>
      <c r="D189" s="78"/>
      <c r="E189" s="79"/>
      <c r="F189" s="79"/>
    </row>
    <row r="190" spans="1:6" ht="15.75" customHeight="1" x14ac:dyDescent="0.25">
      <c r="A190" s="120"/>
      <c r="B190" s="145"/>
      <c r="C190" s="77"/>
      <c r="D190" s="78"/>
      <c r="E190" s="79"/>
      <c r="F190" s="79"/>
    </row>
    <row r="191" spans="1:6" ht="15.75" customHeight="1" x14ac:dyDescent="0.25">
      <c r="A191" s="120"/>
      <c r="B191" s="145"/>
      <c r="C191" s="77"/>
      <c r="D191" s="78"/>
      <c r="E191" s="79"/>
      <c r="F191" s="79"/>
    </row>
    <row r="192" spans="1:6" ht="15.75" customHeight="1" x14ac:dyDescent="0.25">
      <c r="A192" s="120"/>
      <c r="B192" s="145"/>
      <c r="C192" s="77"/>
      <c r="D192" s="78"/>
      <c r="E192" s="79"/>
      <c r="F192" s="79"/>
    </row>
    <row r="193" spans="1:6" ht="15.75" customHeight="1" x14ac:dyDescent="0.25">
      <c r="A193" s="120"/>
      <c r="B193" s="145"/>
      <c r="C193" s="77"/>
      <c r="D193" s="78"/>
      <c r="E193" s="79"/>
      <c r="F193" s="79"/>
    </row>
    <row r="194" spans="1:6" ht="15.75" customHeight="1" x14ac:dyDescent="0.25">
      <c r="A194" s="120"/>
      <c r="B194" s="145"/>
      <c r="C194" s="77"/>
      <c r="D194" s="78"/>
      <c r="E194" s="79"/>
      <c r="F194" s="79"/>
    </row>
    <row r="195" spans="1:6" ht="15.75" customHeight="1" x14ac:dyDescent="0.25">
      <c r="A195" s="120"/>
      <c r="B195" s="145"/>
      <c r="C195" s="77"/>
      <c r="D195" s="78"/>
      <c r="E195" s="79"/>
      <c r="F195" s="79"/>
    </row>
    <row r="196" spans="1:6" ht="15.75" customHeight="1" x14ac:dyDescent="0.25">
      <c r="A196" s="120"/>
      <c r="B196" s="145"/>
      <c r="C196" s="77"/>
      <c r="D196" s="78"/>
      <c r="E196" s="79"/>
      <c r="F196" s="79"/>
    </row>
    <row r="197" spans="1:6" ht="15.75" customHeight="1" x14ac:dyDescent="0.25">
      <c r="A197" s="120"/>
      <c r="B197" s="145"/>
      <c r="C197" s="77"/>
      <c r="D197" s="78"/>
      <c r="E197" s="79"/>
      <c r="F197" s="79"/>
    </row>
    <row r="198" spans="1:6" ht="15.75" customHeight="1" x14ac:dyDescent="0.25">
      <c r="A198" s="120"/>
      <c r="B198" s="145"/>
      <c r="C198" s="77"/>
      <c r="D198" s="78"/>
      <c r="E198" s="79"/>
      <c r="F198" s="79"/>
    </row>
    <row r="199" spans="1:6" ht="15.75" customHeight="1" x14ac:dyDescent="0.25">
      <c r="A199" s="120"/>
      <c r="B199" s="145"/>
      <c r="C199" s="77"/>
      <c r="D199" s="78"/>
      <c r="E199" s="79"/>
      <c r="F199" s="79"/>
    </row>
    <row r="200" spans="1:6" ht="15.75" customHeight="1" x14ac:dyDescent="0.25">
      <c r="A200" s="120"/>
      <c r="B200" s="145"/>
      <c r="C200" s="77"/>
      <c r="D200" s="78"/>
      <c r="E200" s="79"/>
      <c r="F200" s="79"/>
    </row>
    <row r="201" spans="1:6" ht="15.75" customHeight="1" x14ac:dyDescent="0.25">
      <c r="A201" s="120"/>
      <c r="B201" s="145"/>
      <c r="C201" s="77"/>
      <c r="D201" s="78"/>
      <c r="E201" s="79"/>
      <c r="F201" s="79"/>
    </row>
    <row r="202" spans="1:6" ht="15.75" customHeight="1" x14ac:dyDescent="0.25">
      <c r="A202" s="120"/>
      <c r="B202" s="145"/>
      <c r="C202" s="77"/>
      <c r="D202" s="78"/>
      <c r="E202" s="79"/>
      <c r="F202" s="79"/>
    </row>
    <row r="203" spans="1:6" ht="15.75" customHeight="1" x14ac:dyDescent="0.25">
      <c r="A203" s="120"/>
      <c r="B203" s="145"/>
      <c r="C203" s="77"/>
      <c r="D203" s="78"/>
      <c r="E203" s="79"/>
      <c r="F203" s="79"/>
    </row>
    <row r="204" spans="1:6" ht="15.75" customHeight="1" x14ac:dyDescent="0.25">
      <c r="A204" s="120"/>
      <c r="B204" s="145"/>
      <c r="C204" s="77"/>
      <c r="D204" s="78"/>
      <c r="E204" s="79"/>
      <c r="F204" s="79"/>
    </row>
    <row r="205" spans="1:6" ht="15.75" customHeight="1" x14ac:dyDescent="0.25">
      <c r="A205" s="120"/>
      <c r="B205" s="145"/>
      <c r="C205" s="77"/>
      <c r="D205" s="78"/>
      <c r="E205" s="79"/>
      <c r="F205" s="79"/>
    </row>
    <row r="206" spans="1:6" ht="15.75" customHeight="1" x14ac:dyDescent="0.25">
      <c r="A206" s="120"/>
      <c r="B206" s="145"/>
      <c r="C206" s="77"/>
      <c r="D206" s="78"/>
      <c r="E206" s="79"/>
      <c r="F206" s="79"/>
    </row>
    <row r="207" spans="1:6" ht="15.75" customHeight="1" x14ac:dyDescent="0.25">
      <c r="A207" s="120"/>
      <c r="B207" s="145"/>
      <c r="C207" s="77"/>
      <c r="D207" s="78"/>
      <c r="E207" s="79"/>
      <c r="F207" s="79"/>
    </row>
    <row r="208" spans="1:6" ht="15.75" customHeight="1" x14ac:dyDescent="0.25">
      <c r="A208" s="120"/>
      <c r="B208" s="145"/>
      <c r="C208" s="77"/>
      <c r="D208" s="78"/>
      <c r="E208" s="79"/>
      <c r="F208" s="79"/>
    </row>
    <row r="209" spans="1:6" ht="15.75" customHeight="1" x14ac:dyDescent="0.25">
      <c r="A209" s="120"/>
      <c r="B209" s="145"/>
      <c r="C209" s="77"/>
      <c r="D209" s="78"/>
      <c r="E209" s="79"/>
      <c r="F209" s="79"/>
    </row>
    <row r="210" spans="1:6" ht="15.75" customHeight="1" x14ac:dyDescent="0.25">
      <c r="A210" s="120"/>
      <c r="B210" s="145"/>
      <c r="C210" s="77"/>
      <c r="D210" s="78"/>
      <c r="E210" s="79"/>
      <c r="F210" s="79"/>
    </row>
    <row r="211" spans="1:6" ht="15.75" customHeight="1" x14ac:dyDescent="0.25">
      <c r="A211" s="120"/>
      <c r="B211" s="145"/>
      <c r="C211" s="77"/>
      <c r="D211" s="78"/>
      <c r="E211" s="79"/>
      <c r="F211" s="79"/>
    </row>
    <row r="212" spans="1:6" ht="15.75" customHeight="1" x14ac:dyDescent="0.25">
      <c r="A212" s="120"/>
      <c r="B212" s="145"/>
      <c r="C212" s="77"/>
      <c r="D212" s="78"/>
      <c r="E212" s="79"/>
      <c r="F212" s="79"/>
    </row>
    <row r="213" spans="1:6" ht="15.75" customHeight="1" x14ac:dyDescent="0.25">
      <c r="A213" s="120"/>
      <c r="B213" s="145"/>
      <c r="C213" s="77"/>
      <c r="D213" s="78"/>
      <c r="E213" s="79"/>
      <c r="F213" s="79"/>
    </row>
    <row r="214" spans="1:6" ht="15.75" customHeight="1" x14ac:dyDescent="0.25">
      <c r="A214" s="120"/>
      <c r="B214" s="145"/>
      <c r="C214" s="77"/>
      <c r="D214" s="78"/>
      <c r="E214" s="79"/>
      <c r="F214" s="79"/>
    </row>
    <row r="215" spans="1:6" ht="15.75" customHeight="1" x14ac:dyDescent="0.25">
      <c r="A215" s="120"/>
      <c r="B215" s="145"/>
      <c r="C215" s="77"/>
      <c r="D215" s="78"/>
      <c r="E215" s="79"/>
      <c r="F215" s="79"/>
    </row>
    <row r="216" spans="1:6" ht="15.75" customHeight="1" x14ac:dyDescent="0.25">
      <c r="A216" s="120"/>
      <c r="B216" s="145"/>
      <c r="C216" s="77"/>
      <c r="D216" s="78"/>
      <c r="E216" s="79"/>
      <c r="F216" s="79"/>
    </row>
    <row r="217" spans="1:6" ht="15.75" customHeight="1" x14ac:dyDescent="0.25">
      <c r="A217" s="120"/>
      <c r="B217" s="145"/>
      <c r="C217" s="77"/>
      <c r="D217" s="78"/>
      <c r="E217" s="79"/>
      <c r="F217" s="79"/>
    </row>
    <row r="218" spans="1:6" ht="15.75" customHeight="1" x14ac:dyDescent="0.25">
      <c r="A218" s="120"/>
      <c r="B218" s="145"/>
      <c r="C218" s="77"/>
      <c r="D218" s="78"/>
      <c r="E218" s="79"/>
      <c r="F218" s="79"/>
    </row>
    <row r="219" spans="1:6" ht="15.75" customHeight="1" x14ac:dyDescent="0.25">
      <c r="A219" s="120"/>
      <c r="B219" s="145"/>
      <c r="C219" s="77"/>
      <c r="D219" s="78"/>
      <c r="E219" s="79"/>
      <c r="F219" s="79"/>
    </row>
    <row r="220" spans="1:6" ht="15.75" customHeight="1" x14ac:dyDescent="0.25">
      <c r="A220" s="120"/>
      <c r="B220" s="145"/>
      <c r="C220" s="77"/>
      <c r="D220" s="78"/>
      <c r="E220" s="79"/>
      <c r="F220" s="79"/>
    </row>
    <row r="221" spans="1:6" ht="15.75" customHeight="1" x14ac:dyDescent="0.25">
      <c r="A221" s="120"/>
      <c r="B221" s="145"/>
      <c r="C221" s="77"/>
      <c r="D221" s="78"/>
      <c r="E221" s="79"/>
      <c r="F221" s="79"/>
    </row>
    <row r="222" spans="1:6" ht="15.75" customHeight="1" x14ac:dyDescent="0.25">
      <c r="A222" s="120"/>
      <c r="B222" s="145"/>
      <c r="C222" s="77"/>
      <c r="D222" s="78"/>
      <c r="E222" s="79"/>
      <c r="F222" s="79"/>
    </row>
    <row r="223" spans="1:6" ht="15.75" customHeight="1" x14ac:dyDescent="0.25">
      <c r="A223" s="120"/>
      <c r="B223" s="145"/>
      <c r="C223" s="77"/>
      <c r="D223" s="78"/>
      <c r="E223" s="79"/>
      <c r="F223" s="79"/>
    </row>
    <row r="224" spans="1:6" ht="15.75" customHeight="1" x14ac:dyDescent="0.25">
      <c r="A224" s="120"/>
      <c r="B224" s="145"/>
      <c r="C224" s="77"/>
      <c r="D224" s="78"/>
      <c r="E224" s="79"/>
      <c r="F224" s="79"/>
    </row>
    <row r="225" spans="1:6" ht="15.75" customHeight="1" x14ac:dyDescent="0.25">
      <c r="A225" s="120"/>
      <c r="B225" s="145"/>
      <c r="C225" s="77"/>
      <c r="D225" s="78"/>
      <c r="E225" s="79"/>
      <c r="F225" s="79"/>
    </row>
    <row r="226" spans="1:6" ht="15.75" customHeight="1" x14ac:dyDescent="0.25">
      <c r="A226" s="120"/>
      <c r="B226" s="145"/>
      <c r="C226" s="77"/>
      <c r="D226" s="78"/>
      <c r="E226" s="79"/>
      <c r="F226" s="79"/>
    </row>
    <row r="227" spans="1:6" ht="15.75" customHeight="1" x14ac:dyDescent="0.25">
      <c r="A227" s="120"/>
      <c r="B227" s="145"/>
      <c r="C227" s="77"/>
      <c r="D227" s="78"/>
      <c r="E227" s="79"/>
      <c r="F227" s="79"/>
    </row>
    <row r="228" spans="1:6" ht="15.75" customHeight="1" x14ac:dyDescent="0.25">
      <c r="A228" s="120"/>
      <c r="B228" s="145"/>
      <c r="C228" s="77"/>
      <c r="D228" s="78"/>
      <c r="E228" s="79"/>
      <c r="F228" s="79"/>
    </row>
    <row r="229" spans="1:6" ht="15.75" customHeight="1" x14ac:dyDescent="0.25">
      <c r="A229" s="120"/>
      <c r="B229" s="145"/>
      <c r="C229" s="77"/>
      <c r="D229" s="78"/>
      <c r="E229" s="79"/>
      <c r="F229" s="79"/>
    </row>
    <row r="230" spans="1:6" ht="15.75" customHeight="1" x14ac:dyDescent="0.25">
      <c r="A230" s="120"/>
      <c r="B230" s="145"/>
      <c r="C230" s="77"/>
      <c r="D230" s="78"/>
      <c r="E230" s="79"/>
      <c r="F230" s="79"/>
    </row>
    <row r="231" spans="1:6" ht="15.75" customHeight="1" x14ac:dyDescent="0.25">
      <c r="A231" s="120"/>
      <c r="B231" s="145"/>
      <c r="C231" s="77"/>
      <c r="D231" s="78"/>
      <c r="E231" s="79"/>
      <c r="F231" s="79"/>
    </row>
    <row r="232" spans="1:6" ht="15.75" customHeight="1" x14ac:dyDescent="0.25">
      <c r="A232" s="120"/>
      <c r="B232" s="145"/>
      <c r="C232" s="77"/>
      <c r="D232" s="78"/>
      <c r="E232" s="79"/>
      <c r="F232" s="79"/>
    </row>
    <row r="233" spans="1:6" ht="15.75" customHeight="1" x14ac:dyDescent="0.25">
      <c r="A233" s="120"/>
      <c r="B233" s="145"/>
      <c r="C233" s="77"/>
      <c r="D233" s="78"/>
      <c r="E233" s="79"/>
      <c r="F233" s="79"/>
    </row>
    <row r="234" spans="1:6" ht="15.75" customHeight="1" x14ac:dyDescent="0.25">
      <c r="A234" s="120"/>
      <c r="B234" s="145"/>
      <c r="C234" s="77"/>
      <c r="D234" s="78"/>
      <c r="E234" s="79"/>
      <c r="F234" s="79"/>
    </row>
    <row r="235" spans="1:6" ht="15.75" customHeight="1" x14ac:dyDescent="0.25">
      <c r="A235" s="120"/>
      <c r="B235" s="145"/>
      <c r="C235" s="77"/>
      <c r="D235" s="78"/>
      <c r="E235" s="79"/>
      <c r="F235" s="79"/>
    </row>
    <row r="236" spans="1:6" ht="15.75" customHeight="1" x14ac:dyDescent="0.25">
      <c r="A236" s="120"/>
      <c r="B236" s="145"/>
      <c r="C236" s="77"/>
      <c r="D236" s="78"/>
      <c r="E236" s="79"/>
      <c r="F236" s="79"/>
    </row>
    <row r="237" spans="1:6" ht="15.75" customHeight="1" x14ac:dyDescent="0.25">
      <c r="A237" s="120"/>
      <c r="B237" s="145"/>
      <c r="C237" s="77"/>
      <c r="D237" s="78"/>
      <c r="E237" s="79"/>
      <c r="F237" s="79"/>
    </row>
    <row r="238" spans="1:6" ht="15.75" customHeight="1" x14ac:dyDescent="0.25">
      <c r="A238" s="120"/>
      <c r="B238" s="145"/>
      <c r="C238" s="77"/>
      <c r="D238" s="78"/>
      <c r="E238" s="79"/>
      <c r="F238" s="79"/>
    </row>
    <row r="239" spans="1:6" ht="15.75" customHeight="1" x14ac:dyDescent="0.25">
      <c r="A239" s="120"/>
      <c r="B239" s="145"/>
      <c r="C239" s="77"/>
      <c r="D239" s="78"/>
      <c r="E239" s="79"/>
      <c r="F239" s="79"/>
    </row>
    <row r="240" spans="1:6" ht="15.75" customHeight="1" x14ac:dyDescent="0.25">
      <c r="A240" s="120"/>
      <c r="B240" s="145"/>
      <c r="C240" s="77"/>
      <c r="D240" s="78"/>
      <c r="E240" s="79"/>
      <c r="F240" s="79"/>
    </row>
    <row r="241" spans="1:6" ht="15.75" customHeight="1" x14ac:dyDescent="0.25">
      <c r="A241" s="120"/>
      <c r="B241" s="145"/>
      <c r="C241" s="77"/>
      <c r="D241" s="78"/>
      <c r="E241" s="79"/>
      <c r="F241" s="79"/>
    </row>
    <row r="242" spans="1:6" ht="15.75" customHeight="1" x14ac:dyDescent="0.25">
      <c r="A242" s="120"/>
      <c r="B242" s="145"/>
      <c r="C242" s="77"/>
      <c r="D242" s="78"/>
      <c r="E242" s="79"/>
      <c r="F242" s="79"/>
    </row>
    <row r="243" spans="1:6" ht="15.75" customHeight="1" x14ac:dyDescent="0.25">
      <c r="A243" s="120"/>
      <c r="B243" s="145"/>
      <c r="C243" s="77"/>
      <c r="D243" s="78"/>
      <c r="E243" s="79"/>
      <c r="F243" s="79"/>
    </row>
    <row r="244" spans="1:6" ht="15.75" customHeight="1" x14ac:dyDescent="0.25">
      <c r="A244" s="120"/>
      <c r="B244" s="145"/>
      <c r="C244" s="77"/>
      <c r="D244" s="78"/>
      <c r="E244" s="79"/>
      <c r="F244" s="79"/>
    </row>
    <row r="245" spans="1:6" ht="15.75" customHeight="1" x14ac:dyDescent="0.25">
      <c r="A245" s="120"/>
      <c r="B245" s="145"/>
      <c r="C245" s="77"/>
      <c r="D245" s="78"/>
      <c r="E245" s="79"/>
      <c r="F245" s="79"/>
    </row>
    <row r="246" spans="1:6" ht="15.75" customHeight="1" x14ac:dyDescent="0.25">
      <c r="A246" s="120"/>
      <c r="B246" s="145"/>
      <c r="C246" s="77"/>
      <c r="D246" s="78"/>
      <c r="E246" s="79"/>
      <c r="F246" s="79"/>
    </row>
    <row r="247" spans="1:6" ht="15.75" customHeight="1" x14ac:dyDescent="0.25">
      <c r="A247" s="120"/>
      <c r="B247" s="145"/>
      <c r="C247" s="77"/>
      <c r="D247" s="78"/>
      <c r="E247" s="79"/>
      <c r="F247" s="79"/>
    </row>
    <row r="248" spans="1:6" ht="15.75" customHeight="1" x14ac:dyDescent="0.25">
      <c r="A248" s="120"/>
      <c r="B248" s="145"/>
      <c r="C248" s="77"/>
      <c r="D248" s="78"/>
      <c r="E248" s="79"/>
      <c r="F248" s="79"/>
    </row>
    <row r="249" spans="1:6" ht="15.75" customHeight="1" x14ac:dyDescent="0.25">
      <c r="A249" s="120"/>
      <c r="B249" s="145"/>
      <c r="C249" s="77"/>
      <c r="D249" s="78"/>
      <c r="E249" s="79"/>
      <c r="F249" s="79"/>
    </row>
    <row r="250" spans="1:6" ht="15.75" customHeight="1" x14ac:dyDescent="0.25">
      <c r="A250" s="120"/>
      <c r="B250" s="145"/>
      <c r="C250" s="77"/>
      <c r="D250" s="78"/>
      <c r="E250" s="79"/>
      <c r="F250" s="79"/>
    </row>
    <row r="251" spans="1:6" ht="15.75" customHeight="1" x14ac:dyDescent="0.25">
      <c r="A251" s="120"/>
      <c r="B251" s="145"/>
      <c r="C251" s="77"/>
      <c r="D251" s="78"/>
      <c r="E251" s="79"/>
      <c r="F251" s="79"/>
    </row>
    <row r="252" spans="1:6" ht="15.75" customHeight="1" x14ac:dyDescent="0.25">
      <c r="A252" s="120"/>
      <c r="B252" s="145"/>
      <c r="C252" s="77"/>
      <c r="D252" s="78"/>
      <c r="E252" s="79"/>
      <c r="F252" s="79"/>
    </row>
    <row r="253" spans="1:6" ht="15.75" customHeight="1" x14ac:dyDescent="0.25">
      <c r="A253" s="120"/>
      <c r="B253" s="145"/>
      <c r="C253" s="77"/>
      <c r="D253" s="78"/>
      <c r="E253" s="79"/>
      <c r="F253" s="79"/>
    </row>
    <row r="254" spans="1:6" ht="15.75" customHeight="1" x14ac:dyDescent="0.25">
      <c r="A254" s="120"/>
      <c r="B254" s="145"/>
      <c r="C254" s="77"/>
      <c r="D254" s="78"/>
      <c r="E254" s="79"/>
      <c r="F254" s="79"/>
    </row>
    <row r="255" spans="1:6" ht="15.75" customHeight="1" x14ac:dyDescent="0.25">
      <c r="A255" s="120"/>
      <c r="B255" s="145"/>
      <c r="C255" s="77"/>
      <c r="D255" s="78"/>
      <c r="E255" s="79"/>
      <c r="F255" s="79"/>
    </row>
    <row r="256" spans="1:6" ht="15.75" customHeight="1" x14ac:dyDescent="0.25">
      <c r="A256" s="120"/>
      <c r="B256" s="145"/>
      <c r="C256" s="77"/>
      <c r="D256" s="78"/>
      <c r="E256" s="79"/>
      <c r="F256" s="79"/>
    </row>
    <row r="257" spans="1:6" ht="15.75" customHeight="1" x14ac:dyDescent="0.25">
      <c r="A257" s="120"/>
      <c r="B257" s="145"/>
      <c r="C257" s="77"/>
      <c r="D257" s="78"/>
      <c r="E257" s="79"/>
      <c r="F257" s="79"/>
    </row>
    <row r="258" spans="1:6" ht="15.75" customHeight="1" x14ac:dyDescent="0.25">
      <c r="A258" s="120"/>
      <c r="B258" s="145"/>
      <c r="C258" s="77"/>
      <c r="D258" s="78"/>
      <c r="E258" s="79"/>
      <c r="F258" s="79"/>
    </row>
    <row r="259" spans="1:6" ht="15.75" customHeight="1" x14ac:dyDescent="0.25">
      <c r="A259" s="120"/>
      <c r="B259" s="145"/>
      <c r="C259" s="77"/>
      <c r="D259" s="78"/>
      <c r="E259" s="79"/>
      <c r="F259" s="79"/>
    </row>
    <row r="260" spans="1:6" ht="15.75" customHeight="1" x14ac:dyDescent="0.25">
      <c r="A260" s="120"/>
      <c r="B260" s="145"/>
      <c r="C260" s="77"/>
      <c r="D260" s="78"/>
      <c r="E260" s="79"/>
      <c r="F260" s="79"/>
    </row>
    <row r="261" spans="1:6" ht="15.75" customHeight="1" x14ac:dyDescent="0.25">
      <c r="A261" s="120"/>
      <c r="B261" s="145"/>
      <c r="C261" s="77"/>
      <c r="D261" s="78"/>
      <c r="E261" s="79"/>
      <c r="F261" s="79"/>
    </row>
    <row r="262" spans="1:6" ht="15.75" customHeight="1" x14ac:dyDescent="0.25">
      <c r="A262" s="120"/>
      <c r="B262" s="145"/>
      <c r="C262" s="77"/>
      <c r="D262" s="78"/>
      <c r="E262" s="79"/>
      <c r="F262" s="79"/>
    </row>
    <row r="263" spans="1:6" ht="15.75" customHeight="1" x14ac:dyDescent="0.25">
      <c r="A263" s="120"/>
      <c r="B263" s="145"/>
      <c r="C263" s="77"/>
      <c r="D263" s="78"/>
      <c r="E263" s="79"/>
      <c r="F263" s="79"/>
    </row>
    <row r="264" spans="1:6" ht="15.75" customHeight="1" x14ac:dyDescent="0.25">
      <c r="A264" s="120"/>
      <c r="B264" s="145"/>
      <c r="C264" s="77"/>
      <c r="D264" s="78"/>
      <c r="E264" s="79"/>
      <c r="F264" s="79"/>
    </row>
    <row r="265" spans="1:6" ht="15.75" customHeight="1" x14ac:dyDescent="0.25">
      <c r="A265" s="120"/>
      <c r="B265" s="145"/>
      <c r="C265" s="77"/>
      <c r="D265" s="78"/>
      <c r="E265" s="79"/>
      <c r="F265" s="79"/>
    </row>
    <row r="266" spans="1:6" ht="15.75" customHeight="1" x14ac:dyDescent="0.25">
      <c r="A266" s="120"/>
      <c r="B266" s="145"/>
      <c r="C266" s="77"/>
      <c r="D266" s="78"/>
      <c r="E266" s="79"/>
      <c r="F266" s="79"/>
    </row>
    <row r="267" spans="1:6" ht="15.75" customHeight="1" x14ac:dyDescent="0.25">
      <c r="A267" s="120"/>
      <c r="B267" s="145"/>
      <c r="C267" s="77"/>
      <c r="D267" s="78"/>
      <c r="E267" s="79"/>
      <c r="F267" s="79"/>
    </row>
    <row r="268" spans="1:6" ht="15.75" customHeight="1" x14ac:dyDescent="0.25">
      <c r="A268" s="120"/>
      <c r="B268" s="145"/>
      <c r="C268" s="77"/>
      <c r="D268" s="78"/>
      <c r="E268" s="79"/>
      <c r="F268" s="79"/>
    </row>
    <row r="269" spans="1:6" ht="15.75" customHeight="1" x14ac:dyDescent="0.25">
      <c r="A269" s="120"/>
      <c r="B269" s="145"/>
      <c r="C269" s="77"/>
      <c r="D269" s="78"/>
      <c r="E269" s="79"/>
      <c r="F269" s="79"/>
    </row>
    <row r="270" spans="1:6" ht="15.75" customHeight="1" x14ac:dyDescent="0.25">
      <c r="A270" s="120"/>
      <c r="B270" s="145"/>
      <c r="C270" s="77"/>
      <c r="D270" s="78"/>
      <c r="E270" s="79"/>
      <c r="F270" s="79"/>
    </row>
    <row r="271" spans="1:6" ht="15.75" customHeight="1" x14ac:dyDescent="0.25">
      <c r="A271" s="120"/>
      <c r="B271" s="145"/>
      <c r="C271" s="77"/>
      <c r="D271" s="78"/>
      <c r="E271" s="79"/>
      <c r="F271" s="79"/>
    </row>
    <row r="272" spans="1:6" ht="15.75" customHeight="1" x14ac:dyDescent="0.25">
      <c r="A272" s="120"/>
      <c r="B272" s="145"/>
      <c r="C272" s="77"/>
      <c r="D272" s="78"/>
      <c r="E272" s="79"/>
      <c r="F272" s="79"/>
    </row>
    <row r="273" spans="1:6" ht="15.75" customHeight="1" x14ac:dyDescent="0.25">
      <c r="A273" s="120"/>
      <c r="B273" s="145"/>
      <c r="C273" s="77"/>
      <c r="D273" s="78"/>
      <c r="E273" s="79"/>
      <c r="F273" s="79"/>
    </row>
    <row r="274" spans="1:6" ht="15.75" customHeight="1" x14ac:dyDescent="0.25">
      <c r="A274" s="120"/>
      <c r="B274" s="145"/>
      <c r="C274" s="77"/>
      <c r="D274" s="78"/>
      <c r="E274" s="79"/>
      <c r="F274" s="79"/>
    </row>
    <row r="275" spans="1:6" ht="15.75" customHeight="1" x14ac:dyDescent="0.25">
      <c r="A275" s="120"/>
      <c r="B275" s="145"/>
      <c r="C275" s="77"/>
      <c r="D275" s="78"/>
      <c r="E275" s="79"/>
      <c r="F275" s="79"/>
    </row>
    <row r="276" spans="1:6" ht="15.75" customHeight="1" x14ac:dyDescent="0.25">
      <c r="A276" s="120"/>
      <c r="B276" s="145"/>
      <c r="C276" s="77"/>
      <c r="D276" s="78"/>
      <c r="E276" s="79"/>
      <c r="F276" s="79"/>
    </row>
    <row r="277" spans="1:6" ht="15.75" customHeight="1" x14ac:dyDescent="0.25">
      <c r="A277" s="120"/>
      <c r="B277" s="145"/>
      <c r="C277" s="77"/>
      <c r="D277" s="78"/>
      <c r="E277" s="79"/>
      <c r="F277" s="79"/>
    </row>
    <row r="278" spans="1:6" ht="15.75" customHeight="1" x14ac:dyDescent="0.25">
      <c r="A278" s="120"/>
      <c r="B278" s="145"/>
      <c r="C278" s="77"/>
      <c r="D278" s="78"/>
      <c r="E278" s="79"/>
      <c r="F278" s="79"/>
    </row>
    <row r="279" spans="1:6" ht="15.75" customHeight="1" x14ac:dyDescent="0.25">
      <c r="A279" s="120"/>
      <c r="B279" s="145"/>
      <c r="C279" s="77"/>
      <c r="D279" s="78"/>
      <c r="E279" s="79"/>
      <c r="F279" s="79"/>
    </row>
    <row r="280" spans="1:6" ht="15.75" customHeight="1" x14ac:dyDescent="0.25">
      <c r="A280" s="120"/>
      <c r="B280" s="145"/>
      <c r="C280" s="77"/>
      <c r="D280" s="78"/>
      <c r="E280" s="79"/>
      <c r="F280" s="79"/>
    </row>
    <row r="281" spans="1:6" ht="15.75" customHeight="1" x14ac:dyDescent="0.25">
      <c r="A281" s="120"/>
      <c r="B281" s="145"/>
      <c r="C281" s="77"/>
      <c r="D281" s="78"/>
      <c r="E281" s="79"/>
      <c r="F281" s="79"/>
    </row>
    <row r="282" spans="1:6" ht="15.75" customHeight="1" x14ac:dyDescent="0.25">
      <c r="A282" s="120"/>
      <c r="B282" s="145"/>
      <c r="C282" s="77"/>
      <c r="D282" s="78"/>
      <c r="E282" s="79"/>
      <c r="F282" s="79"/>
    </row>
    <row r="283" spans="1:6" ht="15.75" customHeight="1" x14ac:dyDescent="0.25">
      <c r="A283" s="120"/>
      <c r="B283" s="145"/>
      <c r="C283" s="77"/>
      <c r="D283" s="78"/>
      <c r="E283" s="79"/>
      <c r="F283" s="79"/>
    </row>
    <row r="284" spans="1:6" ht="15.75" customHeight="1" x14ac:dyDescent="0.25">
      <c r="A284" s="120"/>
      <c r="B284" s="145"/>
      <c r="C284" s="77"/>
      <c r="D284" s="78"/>
      <c r="E284" s="79"/>
      <c r="F284" s="79"/>
    </row>
    <row r="285" spans="1:6" ht="15.75" customHeight="1" x14ac:dyDescent="0.25">
      <c r="A285" s="120"/>
      <c r="B285" s="145"/>
      <c r="C285" s="77"/>
      <c r="D285" s="78"/>
      <c r="E285" s="79"/>
      <c r="F285" s="79"/>
    </row>
    <row r="286" spans="1:6" ht="15.75" customHeight="1" x14ac:dyDescent="0.25">
      <c r="A286" s="120"/>
      <c r="B286" s="145"/>
      <c r="C286" s="77"/>
      <c r="D286" s="78"/>
      <c r="E286" s="79"/>
      <c r="F286" s="79"/>
    </row>
    <row r="287" spans="1:6" ht="15.75" customHeight="1" x14ac:dyDescent="0.25">
      <c r="A287" s="120"/>
      <c r="B287" s="145"/>
      <c r="C287" s="77"/>
      <c r="D287" s="78"/>
      <c r="E287" s="79"/>
      <c r="F287" s="79"/>
    </row>
    <row r="288" spans="1:6" ht="15.75" customHeight="1" x14ac:dyDescent="0.25">
      <c r="A288" s="120"/>
      <c r="B288" s="145"/>
      <c r="C288" s="77"/>
      <c r="D288" s="78"/>
      <c r="E288" s="79"/>
      <c r="F288" s="79"/>
    </row>
    <row r="289" spans="1:6" ht="15.75" customHeight="1" x14ac:dyDescent="0.25">
      <c r="A289" s="120"/>
      <c r="B289" s="145"/>
      <c r="C289" s="77"/>
      <c r="D289" s="78"/>
      <c r="E289" s="79"/>
      <c r="F289" s="79"/>
    </row>
    <row r="290" spans="1:6" ht="15.75" customHeight="1" x14ac:dyDescent="0.25">
      <c r="A290" s="120"/>
      <c r="B290" s="145"/>
      <c r="C290" s="77"/>
      <c r="D290" s="78"/>
      <c r="E290" s="79"/>
      <c r="F290" s="79"/>
    </row>
    <row r="291" spans="1:6" ht="15.75" customHeight="1" x14ac:dyDescent="0.25">
      <c r="A291" s="120"/>
      <c r="B291" s="145"/>
      <c r="C291" s="77"/>
      <c r="D291" s="78"/>
      <c r="E291" s="79"/>
      <c r="F291" s="79"/>
    </row>
    <row r="292" spans="1:6" ht="15.75" customHeight="1" x14ac:dyDescent="0.25">
      <c r="A292" s="120"/>
      <c r="B292" s="145"/>
      <c r="C292" s="77"/>
      <c r="D292" s="78"/>
      <c r="E292" s="79"/>
      <c r="F292" s="79"/>
    </row>
    <row r="293" spans="1:6" ht="15.75" customHeight="1" x14ac:dyDescent="0.25">
      <c r="A293" s="120"/>
      <c r="B293" s="145"/>
      <c r="C293" s="77"/>
      <c r="D293" s="78"/>
      <c r="E293" s="79"/>
      <c r="F293" s="79"/>
    </row>
    <row r="294" spans="1:6" ht="15.75" customHeight="1" x14ac:dyDescent="0.25">
      <c r="A294" s="120"/>
      <c r="B294" s="145"/>
      <c r="C294" s="77"/>
      <c r="D294" s="78"/>
      <c r="E294" s="79"/>
      <c r="F294" s="79"/>
    </row>
    <row r="295" spans="1:6" ht="15.75" customHeight="1" x14ac:dyDescent="0.25">
      <c r="A295" s="120"/>
      <c r="B295" s="145"/>
      <c r="C295" s="77"/>
      <c r="D295" s="78"/>
      <c r="E295" s="79"/>
      <c r="F295" s="79"/>
    </row>
    <row r="296" spans="1:6" ht="15.75" customHeight="1" x14ac:dyDescent="0.25">
      <c r="A296" s="120"/>
      <c r="B296" s="145"/>
      <c r="C296" s="77"/>
      <c r="D296" s="78"/>
      <c r="E296" s="79"/>
      <c r="F296" s="79"/>
    </row>
    <row r="297" spans="1:6" ht="15.75" customHeight="1" x14ac:dyDescent="0.25">
      <c r="A297" s="120"/>
      <c r="B297" s="145"/>
      <c r="C297" s="77"/>
      <c r="D297" s="78"/>
      <c r="E297" s="79"/>
      <c r="F297" s="79"/>
    </row>
    <row r="298" spans="1:6" ht="15.75" customHeight="1" x14ac:dyDescent="0.25">
      <c r="A298" s="120"/>
      <c r="B298" s="145"/>
      <c r="C298" s="77"/>
      <c r="D298" s="78"/>
      <c r="E298" s="79"/>
      <c r="F298" s="79"/>
    </row>
    <row r="299" spans="1:6" ht="15.75" customHeight="1" x14ac:dyDescent="0.25">
      <c r="A299" s="120"/>
      <c r="B299" s="145"/>
      <c r="C299" s="77"/>
      <c r="D299" s="78"/>
      <c r="E299" s="79"/>
      <c r="F299" s="79"/>
    </row>
    <row r="300" spans="1:6" ht="15.75" customHeight="1" x14ac:dyDescent="0.25">
      <c r="A300" s="120"/>
      <c r="B300" s="145"/>
      <c r="C300" s="77"/>
      <c r="D300" s="78"/>
    </row>
    <row r="301" spans="1:6" ht="15.75" customHeight="1" x14ac:dyDescent="0.25">
      <c r="A301" s="120"/>
      <c r="B301" s="145"/>
      <c r="C301" s="77"/>
      <c r="D301" s="78"/>
    </row>
    <row r="302" spans="1:6" ht="15.75" customHeight="1" x14ac:dyDescent="0.25">
      <c r="A302" s="120"/>
      <c r="B302" s="145"/>
      <c r="C302" s="77"/>
      <c r="D302" s="78"/>
    </row>
    <row r="303" spans="1:6" ht="15.75" customHeight="1" x14ac:dyDescent="0.25">
      <c r="A303" s="120"/>
      <c r="B303" s="145"/>
      <c r="C303" s="77"/>
      <c r="D303" s="78"/>
    </row>
    <row r="304" spans="1:6" ht="15.75" customHeight="1" x14ac:dyDescent="0.25">
      <c r="A304" s="120"/>
      <c r="B304" s="145"/>
      <c r="C304" s="77"/>
      <c r="D304" s="78"/>
    </row>
    <row r="305" spans="1:4" ht="15.75" customHeight="1" x14ac:dyDescent="0.25">
      <c r="A305" s="120"/>
      <c r="B305" s="145"/>
      <c r="C305" s="77"/>
      <c r="D305" s="78"/>
    </row>
    <row r="306" spans="1:4" ht="15.75" customHeight="1" x14ac:dyDescent="0.25">
      <c r="A306" s="120"/>
      <c r="B306" s="145"/>
      <c r="C306" s="77"/>
      <c r="D306" s="78"/>
    </row>
    <row r="307" spans="1:4" ht="15.75" customHeight="1" x14ac:dyDescent="0.25">
      <c r="A307" s="120"/>
      <c r="B307" s="145"/>
      <c r="C307" s="77"/>
      <c r="D307" s="78"/>
    </row>
    <row r="308" spans="1:4" ht="15.75" customHeight="1" x14ac:dyDescent="0.25">
      <c r="A308" s="120"/>
      <c r="B308" s="145"/>
      <c r="C308" s="77"/>
      <c r="D308" s="78"/>
    </row>
    <row r="309" spans="1:4" ht="15.75" customHeight="1" x14ac:dyDescent="0.25">
      <c r="A309" s="120"/>
      <c r="B309" s="145"/>
      <c r="C309" s="77"/>
      <c r="D309" s="78"/>
    </row>
    <row r="310" spans="1:4" ht="15.75" customHeight="1" x14ac:dyDescent="0.25">
      <c r="A310" s="120"/>
      <c r="B310" s="145"/>
      <c r="C310" s="77"/>
      <c r="D310" s="78"/>
    </row>
    <row r="311" spans="1:4" ht="15.75" customHeight="1" x14ac:dyDescent="0.25">
      <c r="A311" s="120"/>
      <c r="B311" s="145"/>
      <c r="C311" s="77"/>
      <c r="D311" s="78"/>
    </row>
    <row r="312" spans="1:4" ht="15.75" customHeight="1" x14ac:dyDescent="0.25">
      <c r="A312" s="120"/>
      <c r="B312" s="145"/>
      <c r="C312" s="77"/>
      <c r="D312" s="78"/>
    </row>
    <row r="313" spans="1:4" ht="15.75" customHeight="1" x14ac:dyDescent="0.25">
      <c r="A313" s="120"/>
      <c r="B313" s="145"/>
      <c r="C313" s="77"/>
      <c r="D313" s="78"/>
    </row>
    <row r="314" spans="1:4" ht="15.75" customHeight="1" x14ac:dyDescent="0.25">
      <c r="A314" s="120"/>
      <c r="B314" s="145"/>
      <c r="C314" s="77"/>
      <c r="D314" s="78"/>
    </row>
    <row r="315" spans="1:4" ht="15.75" customHeight="1" x14ac:dyDescent="0.25">
      <c r="A315" s="120"/>
      <c r="B315" s="145"/>
      <c r="C315" s="77"/>
      <c r="D315" s="78"/>
    </row>
    <row r="316" spans="1:4" ht="15.75" customHeight="1" x14ac:dyDescent="0.25">
      <c r="A316" s="120"/>
      <c r="B316" s="145"/>
      <c r="C316" s="77"/>
      <c r="D316" s="78"/>
    </row>
    <row r="317" spans="1:4" ht="15.75" customHeight="1" x14ac:dyDescent="0.25">
      <c r="A317" s="120"/>
      <c r="B317" s="145"/>
      <c r="C317" s="77"/>
      <c r="D317" s="78"/>
    </row>
    <row r="318" spans="1:4" ht="15.75" customHeight="1" x14ac:dyDescent="0.25">
      <c r="A318" s="120"/>
      <c r="B318" s="145"/>
      <c r="C318" s="77"/>
      <c r="D318" s="78"/>
    </row>
    <row r="319" spans="1:4" ht="15.75" customHeight="1" x14ac:dyDescent="0.25">
      <c r="A319" s="120"/>
      <c r="B319" s="145"/>
      <c r="C319" s="77"/>
      <c r="D319" s="78"/>
    </row>
    <row r="320" spans="1:4" ht="15.75" customHeight="1" x14ac:dyDescent="0.25">
      <c r="A320" s="120"/>
      <c r="B320" s="145"/>
      <c r="C320" s="77"/>
      <c r="D320" s="78"/>
    </row>
    <row r="321" spans="1:4" ht="15.75" customHeight="1" x14ac:dyDescent="0.25">
      <c r="A321" s="120"/>
      <c r="B321" s="145"/>
      <c r="C321" s="77"/>
      <c r="D321" s="78"/>
    </row>
    <row r="322" spans="1:4" ht="15.75" customHeight="1" x14ac:dyDescent="0.25">
      <c r="A322" s="120"/>
      <c r="B322" s="145"/>
      <c r="C322" s="77"/>
      <c r="D322" s="78"/>
    </row>
    <row r="323" spans="1:4" ht="15.75" customHeight="1" x14ac:dyDescent="0.25">
      <c r="A323" s="120"/>
      <c r="B323" s="145"/>
      <c r="C323" s="77"/>
      <c r="D323" s="78"/>
    </row>
    <row r="324" spans="1:4" ht="15.75" customHeight="1" x14ac:dyDescent="0.25">
      <c r="A324" s="120"/>
      <c r="B324" s="145"/>
      <c r="C324" s="77"/>
      <c r="D324" s="78"/>
    </row>
    <row r="325" spans="1:4" ht="15.75" customHeight="1" x14ac:dyDescent="0.25">
      <c r="A325" s="120"/>
      <c r="B325" s="145"/>
      <c r="C325" s="77"/>
      <c r="D325" s="78"/>
    </row>
    <row r="326" spans="1:4" ht="15.75" customHeight="1" x14ac:dyDescent="0.25">
      <c r="A326" s="120"/>
      <c r="B326" s="145"/>
      <c r="C326" s="77"/>
      <c r="D326" s="78"/>
    </row>
    <row r="327" spans="1:4" ht="15.75" customHeight="1" x14ac:dyDescent="0.25">
      <c r="A327" s="120"/>
      <c r="B327" s="145"/>
      <c r="C327" s="77"/>
      <c r="D327" s="78"/>
    </row>
    <row r="328" spans="1:4" ht="15.75" customHeight="1" x14ac:dyDescent="0.25">
      <c r="A328" s="120"/>
      <c r="B328" s="145"/>
      <c r="C328" s="77"/>
      <c r="D328" s="78"/>
    </row>
    <row r="329" spans="1:4" ht="15.75" customHeight="1" x14ac:dyDescent="0.25">
      <c r="A329" s="120"/>
      <c r="B329" s="145"/>
      <c r="C329" s="77"/>
      <c r="D329" s="78"/>
    </row>
    <row r="330" spans="1:4" ht="15.75" customHeight="1" x14ac:dyDescent="0.25">
      <c r="A330" s="120"/>
      <c r="B330" s="145"/>
      <c r="C330" s="77"/>
      <c r="D330" s="78"/>
    </row>
    <row r="331" spans="1:4" ht="15.75" customHeight="1" x14ac:dyDescent="0.25">
      <c r="A331" s="120"/>
      <c r="B331" s="145"/>
      <c r="C331" s="77"/>
      <c r="D331" s="78"/>
    </row>
    <row r="332" spans="1:4" ht="15.75" customHeight="1" x14ac:dyDescent="0.25">
      <c r="A332" s="120"/>
      <c r="B332" s="145"/>
      <c r="C332" s="77"/>
      <c r="D332" s="78"/>
    </row>
    <row r="333" spans="1:4" ht="15.75" customHeight="1" x14ac:dyDescent="0.25">
      <c r="A333" s="120"/>
      <c r="B333" s="145"/>
      <c r="C333" s="77"/>
      <c r="D333" s="78"/>
    </row>
    <row r="334" spans="1:4" ht="15.75" customHeight="1" x14ac:dyDescent="0.25">
      <c r="A334" s="120"/>
      <c r="B334" s="145"/>
      <c r="C334" s="77"/>
      <c r="D334" s="78"/>
    </row>
    <row r="335" spans="1:4" ht="15.75" customHeight="1" x14ac:dyDescent="0.25">
      <c r="A335" s="120"/>
      <c r="B335" s="145"/>
      <c r="C335" s="77"/>
      <c r="D335" s="78"/>
    </row>
    <row r="336" spans="1:4" ht="15.75" customHeight="1" x14ac:dyDescent="0.25">
      <c r="A336" s="120"/>
      <c r="B336" s="145"/>
      <c r="C336" s="77"/>
      <c r="D336" s="78"/>
    </row>
    <row r="337" spans="1:4" ht="15.75" customHeight="1" x14ac:dyDescent="0.25">
      <c r="A337" s="120"/>
      <c r="B337" s="145"/>
      <c r="C337" s="77"/>
      <c r="D337" s="78"/>
    </row>
    <row r="338" spans="1:4" ht="15.75" customHeight="1" x14ac:dyDescent="0.25">
      <c r="A338" s="120"/>
      <c r="B338" s="145"/>
      <c r="C338" s="77"/>
      <c r="D338" s="78"/>
    </row>
    <row r="339" spans="1:4" ht="15.75" customHeight="1" x14ac:dyDescent="0.25">
      <c r="A339" s="120"/>
      <c r="B339" s="145"/>
      <c r="C339" s="77"/>
      <c r="D339" s="78"/>
    </row>
    <row r="340" spans="1:4" ht="15.75" customHeight="1" x14ac:dyDescent="0.25">
      <c r="A340" s="120"/>
      <c r="B340" s="145"/>
      <c r="C340" s="77"/>
      <c r="D340" s="78"/>
    </row>
    <row r="341" spans="1:4" ht="15.75" customHeight="1" x14ac:dyDescent="0.25">
      <c r="A341" s="120"/>
      <c r="B341" s="145"/>
      <c r="C341" s="77"/>
      <c r="D341" s="78"/>
    </row>
    <row r="342" spans="1:4" ht="15.75" customHeight="1" x14ac:dyDescent="0.25">
      <c r="A342" s="120"/>
      <c r="B342" s="145"/>
      <c r="C342" s="77"/>
      <c r="D342" s="78"/>
    </row>
    <row r="343" spans="1:4" ht="15.75" customHeight="1" x14ac:dyDescent="0.25">
      <c r="A343" s="120"/>
      <c r="B343" s="145"/>
      <c r="C343" s="77"/>
      <c r="D343" s="78"/>
    </row>
    <row r="344" spans="1:4" ht="15.75" customHeight="1" x14ac:dyDescent="0.25">
      <c r="A344" s="120"/>
      <c r="B344" s="145"/>
      <c r="C344" s="77"/>
      <c r="D344" s="78"/>
    </row>
    <row r="345" spans="1:4" ht="15.75" customHeight="1" x14ac:dyDescent="0.25">
      <c r="A345" s="120"/>
      <c r="B345" s="145"/>
      <c r="C345" s="77"/>
      <c r="D345" s="78"/>
    </row>
    <row r="346" spans="1:4" ht="15.75" customHeight="1" x14ac:dyDescent="0.25">
      <c r="A346" s="120"/>
      <c r="B346" s="145"/>
      <c r="C346" s="77"/>
      <c r="D346" s="78"/>
    </row>
    <row r="347" spans="1:4" ht="15.75" customHeight="1" x14ac:dyDescent="0.25">
      <c r="A347" s="120"/>
      <c r="B347" s="145"/>
      <c r="C347" s="77"/>
      <c r="D347" s="78"/>
    </row>
    <row r="348" spans="1:4" ht="15.75" customHeight="1" x14ac:dyDescent="0.25">
      <c r="A348" s="120"/>
      <c r="B348" s="145"/>
      <c r="C348" s="77"/>
      <c r="D348" s="78"/>
    </row>
    <row r="349" spans="1:4" ht="15.75" customHeight="1" x14ac:dyDescent="0.25">
      <c r="A349" s="120"/>
      <c r="B349" s="145"/>
      <c r="C349" s="77"/>
      <c r="D349" s="78"/>
    </row>
    <row r="350" spans="1:4" ht="15.75" customHeight="1" x14ac:dyDescent="0.25">
      <c r="A350" s="120"/>
      <c r="B350" s="145"/>
      <c r="C350" s="77"/>
      <c r="D350" s="78"/>
    </row>
    <row r="351" spans="1:4" ht="15.75" customHeight="1" x14ac:dyDescent="0.25">
      <c r="A351" s="120"/>
      <c r="B351" s="145"/>
      <c r="C351" s="77"/>
      <c r="D351" s="78"/>
    </row>
    <row r="352" spans="1:4" ht="15.75" customHeight="1" x14ac:dyDescent="0.25">
      <c r="A352" s="120"/>
      <c r="B352" s="145"/>
      <c r="C352" s="77"/>
      <c r="D352" s="78"/>
    </row>
    <row r="353" spans="1:4" ht="15.75" customHeight="1" x14ac:dyDescent="0.25">
      <c r="A353" s="120"/>
      <c r="B353" s="145"/>
      <c r="C353" s="77"/>
      <c r="D353" s="78"/>
    </row>
    <row r="354" spans="1:4" ht="15.75" customHeight="1" x14ac:dyDescent="0.25">
      <c r="A354" s="120"/>
      <c r="B354" s="145"/>
      <c r="C354" s="77"/>
      <c r="D354" s="78"/>
    </row>
    <row r="355" spans="1:4" ht="15.75" customHeight="1" x14ac:dyDescent="0.25">
      <c r="A355" s="120"/>
      <c r="B355" s="145"/>
      <c r="C355" s="77"/>
      <c r="D355" s="78"/>
    </row>
    <row r="356" spans="1:4" ht="15.75" customHeight="1" x14ac:dyDescent="0.25">
      <c r="A356" s="120"/>
      <c r="B356" s="145"/>
      <c r="C356" s="77"/>
      <c r="D356" s="78"/>
    </row>
    <row r="357" spans="1:4" ht="15.75" customHeight="1" x14ac:dyDescent="0.25">
      <c r="A357" s="120"/>
      <c r="B357" s="145"/>
      <c r="C357" s="77"/>
      <c r="D357" s="78"/>
    </row>
    <row r="358" spans="1:4" ht="15.75" customHeight="1" x14ac:dyDescent="0.25">
      <c r="A358" s="120"/>
      <c r="B358" s="145"/>
      <c r="C358" s="77"/>
      <c r="D358" s="78"/>
    </row>
    <row r="359" spans="1:4" ht="15.75" customHeight="1" x14ac:dyDescent="0.25">
      <c r="A359" s="120"/>
      <c r="B359" s="145"/>
      <c r="C359" s="77"/>
      <c r="D359" s="78"/>
    </row>
    <row r="360" spans="1:4" ht="15.75" customHeight="1" x14ac:dyDescent="0.25">
      <c r="A360" s="120"/>
      <c r="B360" s="145"/>
      <c r="C360" s="77"/>
      <c r="D360" s="78"/>
    </row>
    <row r="361" spans="1:4" ht="15.75" customHeight="1" x14ac:dyDescent="0.25">
      <c r="A361" s="120"/>
      <c r="B361" s="145"/>
      <c r="C361" s="77"/>
      <c r="D361" s="78"/>
    </row>
    <row r="362" spans="1:4" ht="15.75" customHeight="1" x14ac:dyDescent="0.25">
      <c r="A362" s="120"/>
      <c r="B362" s="145"/>
      <c r="C362" s="77"/>
      <c r="D362" s="78"/>
    </row>
    <row r="363" spans="1:4" ht="15.75" customHeight="1" x14ac:dyDescent="0.25">
      <c r="A363" s="120"/>
      <c r="B363" s="145"/>
      <c r="C363" s="77"/>
      <c r="D363" s="78"/>
    </row>
    <row r="364" spans="1:4" ht="15.75" customHeight="1" x14ac:dyDescent="0.25">
      <c r="A364" s="120"/>
      <c r="B364" s="145"/>
      <c r="C364" s="77"/>
      <c r="D364" s="78"/>
    </row>
    <row r="365" spans="1:4" ht="15.75" customHeight="1" x14ac:dyDescent="0.25">
      <c r="A365" s="120"/>
      <c r="B365" s="145"/>
      <c r="C365" s="77"/>
      <c r="D365" s="78"/>
    </row>
    <row r="366" spans="1:4" ht="15.75" customHeight="1" x14ac:dyDescent="0.25">
      <c r="A366" s="120"/>
      <c r="B366" s="145"/>
      <c r="C366" s="77"/>
      <c r="D366" s="78"/>
    </row>
    <row r="367" spans="1:4" ht="15.75" customHeight="1" x14ac:dyDescent="0.25">
      <c r="A367" s="120"/>
      <c r="B367" s="145"/>
      <c r="C367" s="77"/>
      <c r="D367" s="78"/>
    </row>
    <row r="368" spans="1:4" ht="15.75" customHeight="1" x14ac:dyDescent="0.25">
      <c r="A368" s="120"/>
      <c r="B368" s="145"/>
      <c r="C368" s="77"/>
      <c r="D368" s="78"/>
    </row>
    <row r="369" spans="1:4" ht="15.75" customHeight="1" x14ac:dyDescent="0.25">
      <c r="A369" s="120"/>
      <c r="B369" s="145"/>
      <c r="C369" s="77"/>
      <c r="D369" s="78"/>
    </row>
    <row r="370" spans="1:4" ht="15.75" customHeight="1" x14ac:dyDescent="0.25">
      <c r="A370" s="120"/>
      <c r="B370" s="145"/>
      <c r="C370" s="77"/>
      <c r="D370" s="78"/>
    </row>
    <row r="371" spans="1:4" ht="15.75" customHeight="1" x14ac:dyDescent="0.25">
      <c r="A371" s="120"/>
      <c r="B371" s="145"/>
      <c r="C371" s="77"/>
      <c r="D371" s="78"/>
    </row>
    <row r="372" spans="1:4" ht="15.75" customHeight="1" x14ac:dyDescent="0.25">
      <c r="A372" s="120"/>
      <c r="B372" s="145"/>
      <c r="C372" s="77"/>
      <c r="D372" s="78"/>
    </row>
    <row r="373" spans="1:4" ht="15.75" customHeight="1" x14ac:dyDescent="0.25">
      <c r="A373" s="120"/>
      <c r="B373" s="145"/>
      <c r="C373" s="77"/>
      <c r="D373" s="78"/>
    </row>
    <row r="374" spans="1:4" ht="15.75" customHeight="1" x14ac:dyDescent="0.25">
      <c r="A374" s="120"/>
      <c r="B374" s="145"/>
      <c r="C374" s="77"/>
      <c r="D374" s="78"/>
    </row>
    <row r="375" spans="1:4" ht="15.75" customHeight="1" x14ac:dyDescent="0.25">
      <c r="A375" s="120"/>
      <c r="B375" s="145"/>
      <c r="C375" s="77"/>
      <c r="D375" s="78"/>
    </row>
    <row r="376" spans="1:4" ht="15.75" customHeight="1" x14ac:dyDescent="0.25">
      <c r="A376" s="120"/>
      <c r="B376" s="145"/>
      <c r="C376" s="77"/>
      <c r="D376" s="78"/>
    </row>
    <row r="377" spans="1:4" ht="15.75" customHeight="1" x14ac:dyDescent="0.25">
      <c r="A377" s="120"/>
      <c r="B377" s="145"/>
      <c r="C377" s="77"/>
      <c r="D377" s="78"/>
    </row>
    <row r="378" spans="1:4" ht="15.75" customHeight="1" x14ac:dyDescent="0.25">
      <c r="A378" s="120"/>
      <c r="B378" s="145"/>
      <c r="C378" s="77"/>
      <c r="D378" s="78"/>
    </row>
    <row r="379" spans="1:4" ht="15.75" customHeight="1" x14ac:dyDescent="0.25">
      <c r="A379" s="120"/>
      <c r="B379" s="145"/>
      <c r="C379" s="77"/>
      <c r="D379" s="78"/>
    </row>
    <row r="380" spans="1:4" ht="15.75" customHeight="1" x14ac:dyDescent="0.25">
      <c r="A380" s="120"/>
      <c r="B380" s="145"/>
      <c r="C380" s="77"/>
      <c r="D380" s="78"/>
    </row>
    <row r="381" spans="1:4" ht="15.75" customHeight="1" x14ac:dyDescent="0.25">
      <c r="A381" s="120"/>
      <c r="B381" s="145"/>
      <c r="C381" s="77"/>
      <c r="D381" s="78"/>
    </row>
    <row r="382" spans="1:4" ht="15.75" customHeight="1" x14ac:dyDescent="0.25">
      <c r="A382" s="120"/>
      <c r="B382" s="145"/>
      <c r="C382" s="77"/>
      <c r="D382" s="78"/>
    </row>
    <row r="383" spans="1:4" ht="15.75" customHeight="1" x14ac:dyDescent="0.25">
      <c r="A383" s="120"/>
      <c r="B383" s="145"/>
      <c r="C383" s="77"/>
      <c r="D383" s="78"/>
    </row>
    <row r="384" spans="1:4" ht="15.75" customHeight="1" x14ac:dyDescent="0.25">
      <c r="A384" s="120"/>
      <c r="B384" s="145"/>
      <c r="C384" s="77"/>
      <c r="D384" s="78"/>
    </row>
    <row r="385" spans="1:4" ht="15.75" customHeight="1" x14ac:dyDescent="0.25">
      <c r="A385" s="120"/>
      <c r="B385" s="145"/>
      <c r="C385" s="77"/>
      <c r="D385" s="78"/>
    </row>
    <row r="386" spans="1:4" ht="15.75" customHeight="1" x14ac:dyDescent="0.25">
      <c r="A386" s="120"/>
      <c r="B386" s="145"/>
      <c r="C386" s="77"/>
      <c r="D386" s="78"/>
    </row>
    <row r="387" spans="1:4" ht="15.75" customHeight="1" x14ac:dyDescent="0.25">
      <c r="A387" s="120"/>
      <c r="B387" s="145"/>
      <c r="C387" s="77"/>
      <c r="D387" s="78"/>
    </row>
    <row r="388" spans="1:4" ht="15.75" customHeight="1" x14ac:dyDescent="0.25">
      <c r="A388" s="120"/>
      <c r="B388" s="145"/>
      <c r="C388" s="77"/>
      <c r="D388" s="78"/>
    </row>
    <row r="389" spans="1:4" ht="15.75" customHeight="1" x14ac:dyDescent="0.25">
      <c r="A389" s="120"/>
      <c r="B389" s="145"/>
      <c r="C389" s="77"/>
      <c r="D389" s="78"/>
    </row>
    <row r="390" spans="1:4" ht="15.75" customHeight="1" x14ac:dyDescent="0.25">
      <c r="A390" s="120"/>
      <c r="B390" s="145"/>
      <c r="C390" s="77"/>
      <c r="D390" s="78"/>
    </row>
    <row r="391" spans="1:4" ht="15.75" customHeight="1" x14ac:dyDescent="0.25">
      <c r="A391" s="120"/>
      <c r="B391" s="145"/>
      <c r="C391" s="77"/>
      <c r="D391" s="78"/>
    </row>
    <row r="392" spans="1:4" ht="15.75" customHeight="1" x14ac:dyDescent="0.25">
      <c r="A392" s="120"/>
      <c r="B392" s="145"/>
      <c r="C392" s="77"/>
      <c r="D392" s="78"/>
    </row>
    <row r="393" spans="1:4" ht="15.75" customHeight="1" x14ac:dyDescent="0.25">
      <c r="A393" s="120"/>
      <c r="B393" s="145"/>
      <c r="C393" s="77"/>
      <c r="D393" s="78"/>
    </row>
    <row r="394" spans="1:4" ht="15.75" customHeight="1" x14ac:dyDescent="0.25">
      <c r="A394" s="120"/>
      <c r="B394" s="145"/>
      <c r="C394" s="77"/>
      <c r="D394" s="78"/>
    </row>
    <row r="395" spans="1:4" ht="15.75" customHeight="1" x14ac:dyDescent="0.25">
      <c r="A395" s="120"/>
      <c r="B395" s="145"/>
      <c r="C395" s="77"/>
      <c r="D395" s="78"/>
    </row>
    <row r="396" spans="1:4" ht="15.75" customHeight="1" x14ac:dyDescent="0.25">
      <c r="A396" s="120"/>
      <c r="B396" s="145"/>
      <c r="C396" s="77"/>
      <c r="D396" s="78"/>
    </row>
    <row r="397" spans="1:4" ht="15.75" customHeight="1" x14ac:dyDescent="0.25">
      <c r="A397" s="120"/>
      <c r="B397" s="145"/>
      <c r="C397" s="77"/>
      <c r="D397" s="78"/>
    </row>
    <row r="398" spans="1:4" ht="15.75" customHeight="1" x14ac:dyDescent="0.25">
      <c r="A398" s="120"/>
      <c r="B398" s="145"/>
      <c r="C398" s="77"/>
      <c r="D398" s="78"/>
    </row>
    <row r="399" spans="1:4" ht="15.75" customHeight="1" x14ac:dyDescent="0.25">
      <c r="A399" s="120"/>
      <c r="B399" s="145"/>
      <c r="C399" s="77"/>
      <c r="D399" s="78"/>
    </row>
    <row r="400" spans="1:4" ht="15.75" customHeight="1" x14ac:dyDescent="0.25">
      <c r="A400" s="120"/>
      <c r="B400" s="145"/>
      <c r="C400" s="77"/>
      <c r="D400" s="78"/>
    </row>
    <row r="401" spans="1:4" ht="15.75" customHeight="1" x14ac:dyDescent="0.25">
      <c r="A401" s="120"/>
      <c r="B401" s="145"/>
      <c r="C401" s="77"/>
      <c r="D401" s="78"/>
    </row>
    <row r="402" spans="1:4" ht="15.75" customHeight="1" x14ac:dyDescent="0.25">
      <c r="A402" s="120"/>
      <c r="B402" s="145"/>
      <c r="C402" s="77"/>
      <c r="D402" s="78"/>
    </row>
    <row r="403" spans="1:4" ht="15.75" customHeight="1" x14ac:dyDescent="0.25">
      <c r="A403" s="120"/>
      <c r="B403" s="145"/>
      <c r="C403" s="77"/>
      <c r="D403" s="78"/>
    </row>
    <row r="404" spans="1:4" ht="15.75" customHeight="1" x14ac:dyDescent="0.25">
      <c r="A404" s="120"/>
      <c r="B404" s="145"/>
      <c r="C404" s="77"/>
      <c r="D404" s="78"/>
    </row>
    <row r="405" spans="1:4" ht="15.75" customHeight="1" x14ac:dyDescent="0.25">
      <c r="A405" s="120"/>
      <c r="B405" s="145"/>
      <c r="C405" s="77"/>
      <c r="D405" s="78"/>
    </row>
    <row r="406" spans="1:4" ht="15.75" customHeight="1" x14ac:dyDescent="0.25">
      <c r="A406" s="120"/>
      <c r="B406" s="145"/>
      <c r="C406" s="77"/>
      <c r="D406" s="78"/>
    </row>
    <row r="407" spans="1:4" ht="15.75" customHeight="1" x14ac:dyDescent="0.25">
      <c r="A407" s="120"/>
      <c r="B407" s="145"/>
      <c r="C407" s="77"/>
      <c r="D407" s="78"/>
    </row>
    <row r="408" spans="1:4" ht="15.75" customHeight="1" x14ac:dyDescent="0.25">
      <c r="A408" s="120"/>
      <c r="B408" s="145"/>
      <c r="C408" s="77"/>
      <c r="D408" s="78"/>
    </row>
    <row r="409" spans="1:4" ht="15.75" customHeight="1" x14ac:dyDescent="0.25">
      <c r="A409" s="120"/>
      <c r="B409" s="145"/>
      <c r="C409" s="77"/>
      <c r="D409" s="78"/>
    </row>
    <row r="410" spans="1:4" ht="15.75" customHeight="1" x14ac:dyDescent="0.25">
      <c r="A410" s="120"/>
      <c r="B410" s="145"/>
      <c r="C410" s="77"/>
      <c r="D410" s="78"/>
    </row>
    <row r="411" spans="1:4" ht="15.75" customHeight="1" x14ac:dyDescent="0.25">
      <c r="A411" s="120"/>
      <c r="B411" s="145"/>
      <c r="C411" s="77"/>
      <c r="D411" s="78"/>
    </row>
    <row r="412" spans="1:4" ht="15.75" customHeight="1" x14ac:dyDescent="0.25">
      <c r="A412" s="120"/>
      <c r="B412" s="145"/>
      <c r="C412" s="77"/>
      <c r="D412" s="78"/>
    </row>
    <row r="413" spans="1:4" ht="15.75" customHeight="1" x14ac:dyDescent="0.25">
      <c r="A413" s="120"/>
      <c r="B413" s="145"/>
      <c r="C413" s="77"/>
      <c r="D413" s="78"/>
    </row>
    <row r="414" spans="1:4" ht="15.75" customHeight="1" x14ac:dyDescent="0.25">
      <c r="A414" s="120"/>
      <c r="B414" s="145"/>
      <c r="C414" s="77"/>
      <c r="D414" s="78"/>
    </row>
    <row r="415" spans="1:4" ht="15.75" customHeight="1" x14ac:dyDescent="0.25">
      <c r="A415" s="120"/>
      <c r="B415" s="145"/>
      <c r="C415" s="77"/>
      <c r="D415" s="78"/>
    </row>
    <row r="416" spans="1:4" ht="15.75" customHeight="1" x14ac:dyDescent="0.25">
      <c r="A416" s="120"/>
      <c r="B416" s="145"/>
      <c r="C416" s="77"/>
      <c r="D416" s="78"/>
    </row>
    <row r="417" spans="1:4" ht="15.75" customHeight="1" x14ac:dyDescent="0.25">
      <c r="A417" s="120"/>
      <c r="B417" s="145"/>
      <c r="C417" s="77"/>
      <c r="D417" s="78"/>
    </row>
    <row r="418" spans="1:4" ht="15.75" customHeight="1" x14ac:dyDescent="0.25">
      <c r="A418" s="120"/>
      <c r="B418" s="145"/>
      <c r="C418" s="77"/>
      <c r="D418" s="78"/>
    </row>
    <row r="419" spans="1:4" ht="15.75" customHeight="1" x14ac:dyDescent="0.25">
      <c r="A419" s="120"/>
      <c r="B419" s="145"/>
      <c r="C419" s="77"/>
      <c r="D419" s="78"/>
    </row>
    <row r="420" spans="1:4" ht="15.75" customHeight="1" x14ac:dyDescent="0.25">
      <c r="A420" s="120"/>
      <c r="B420" s="145"/>
      <c r="C420" s="77"/>
      <c r="D420" s="78"/>
    </row>
    <row r="421" spans="1:4" ht="15.75" customHeight="1" x14ac:dyDescent="0.25">
      <c r="A421" s="120"/>
      <c r="B421" s="145"/>
      <c r="C421" s="77"/>
      <c r="D421" s="78"/>
    </row>
    <row r="422" spans="1:4" ht="15.75" customHeight="1" x14ac:dyDescent="0.25">
      <c r="A422" s="120"/>
      <c r="B422" s="145"/>
      <c r="C422" s="77"/>
      <c r="D422" s="78"/>
    </row>
    <row r="423" spans="1:4" ht="15.75" customHeight="1" x14ac:dyDescent="0.25">
      <c r="A423" s="120"/>
      <c r="B423" s="145"/>
      <c r="C423" s="77"/>
      <c r="D423" s="78"/>
    </row>
    <row r="424" spans="1:4" ht="15.75" customHeight="1" x14ac:dyDescent="0.25">
      <c r="A424" s="120"/>
      <c r="B424" s="145"/>
      <c r="C424" s="77"/>
      <c r="D424" s="78"/>
    </row>
    <row r="425" spans="1:4" ht="15.75" customHeight="1" x14ac:dyDescent="0.25">
      <c r="A425" s="120"/>
      <c r="B425" s="145"/>
      <c r="C425" s="77"/>
      <c r="D425" s="78"/>
    </row>
    <row r="426" spans="1:4" ht="15.75" customHeight="1" x14ac:dyDescent="0.25">
      <c r="A426" s="120"/>
      <c r="B426" s="145"/>
      <c r="C426" s="77"/>
      <c r="D426" s="78"/>
    </row>
    <row r="427" spans="1:4" ht="15.75" customHeight="1" x14ac:dyDescent="0.25">
      <c r="A427" s="120"/>
      <c r="B427" s="145"/>
      <c r="C427" s="77"/>
      <c r="D427" s="78"/>
    </row>
    <row r="428" spans="1:4" ht="15.75" customHeight="1" x14ac:dyDescent="0.25">
      <c r="A428" s="120"/>
      <c r="B428" s="145"/>
      <c r="C428" s="77"/>
      <c r="D428" s="78"/>
    </row>
    <row r="429" spans="1:4" ht="15.75" customHeight="1" x14ac:dyDescent="0.25">
      <c r="A429" s="120"/>
      <c r="B429" s="145"/>
      <c r="C429" s="77"/>
      <c r="D429" s="78"/>
    </row>
    <row r="430" spans="1:4" ht="15.75" customHeight="1" x14ac:dyDescent="0.25">
      <c r="A430" s="120"/>
      <c r="B430" s="145"/>
      <c r="C430" s="77"/>
      <c r="D430" s="78"/>
    </row>
    <row r="431" spans="1:4" ht="15.75" customHeight="1" x14ac:dyDescent="0.25">
      <c r="A431" s="120"/>
      <c r="B431" s="145"/>
      <c r="C431" s="77"/>
      <c r="D431" s="78"/>
    </row>
    <row r="432" spans="1:4" ht="15.75" customHeight="1" x14ac:dyDescent="0.25">
      <c r="A432" s="120"/>
      <c r="B432" s="145"/>
      <c r="C432" s="77"/>
      <c r="D432" s="78"/>
    </row>
    <row r="433" spans="1:4" ht="15.75" customHeight="1" x14ac:dyDescent="0.25">
      <c r="A433" s="120"/>
      <c r="B433" s="145"/>
      <c r="C433" s="77"/>
      <c r="D433" s="78"/>
    </row>
    <row r="434" spans="1:4" ht="15.75" customHeight="1" x14ac:dyDescent="0.25">
      <c r="A434" s="120"/>
      <c r="B434" s="145"/>
      <c r="C434" s="77"/>
      <c r="D434" s="78"/>
    </row>
    <row r="435" spans="1:4" ht="15.75" customHeight="1" x14ac:dyDescent="0.25">
      <c r="A435" s="120"/>
      <c r="B435" s="145"/>
      <c r="C435" s="77"/>
      <c r="D435" s="78"/>
    </row>
    <row r="436" spans="1:4" ht="15.75" customHeight="1" x14ac:dyDescent="0.25">
      <c r="A436" s="120"/>
      <c r="B436" s="145"/>
      <c r="C436" s="77"/>
      <c r="D436" s="78"/>
    </row>
    <row r="437" spans="1:4" ht="15.75" customHeight="1" x14ac:dyDescent="0.25">
      <c r="A437" s="120"/>
      <c r="B437" s="145"/>
      <c r="C437" s="77"/>
      <c r="D437" s="78"/>
    </row>
    <row r="438" spans="1:4" ht="15.75" customHeight="1" x14ac:dyDescent="0.25">
      <c r="A438" s="120"/>
      <c r="B438" s="145"/>
      <c r="C438" s="77"/>
      <c r="D438" s="78"/>
    </row>
    <row r="439" spans="1:4" ht="15.75" customHeight="1" x14ac:dyDescent="0.25">
      <c r="A439" s="120"/>
      <c r="B439" s="145"/>
      <c r="C439" s="77"/>
      <c r="D439" s="78"/>
    </row>
    <row r="440" spans="1:4" ht="15.75" customHeight="1" x14ac:dyDescent="0.25">
      <c r="A440" s="120"/>
      <c r="B440" s="145"/>
      <c r="C440" s="77"/>
      <c r="D440" s="78"/>
    </row>
    <row r="441" spans="1:4" ht="15.75" customHeight="1" x14ac:dyDescent="0.25">
      <c r="A441" s="120"/>
      <c r="B441" s="145"/>
      <c r="C441" s="77"/>
      <c r="D441" s="78"/>
    </row>
    <row r="442" spans="1:4" ht="15.75" customHeight="1" x14ac:dyDescent="0.25">
      <c r="A442" s="120"/>
      <c r="B442" s="145"/>
      <c r="C442" s="77"/>
      <c r="D442" s="78"/>
    </row>
    <row r="443" spans="1:4" ht="15.75" customHeight="1" x14ac:dyDescent="0.25">
      <c r="A443" s="120"/>
      <c r="B443" s="145"/>
      <c r="C443" s="77"/>
      <c r="D443" s="78"/>
    </row>
    <row r="444" spans="1:4" ht="15.75" customHeight="1" x14ac:dyDescent="0.25">
      <c r="A444" s="120"/>
      <c r="B444" s="145"/>
      <c r="C444" s="77"/>
      <c r="D444" s="78"/>
    </row>
    <row r="445" spans="1:4" ht="15.75" customHeight="1" x14ac:dyDescent="0.25">
      <c r="A445" s="120"/>
      <c r="B445" s="145"/>
      <c r="C445" s="77"/>
      <c r="D445" s="78"/>
    </row>
    <row r="446" spans="1:4" ht="15.75" customHeight="1" x14ac:dyDescent="0.25">
      <c r="A446" s="120"/>
      <c r="B446" s="145"/>
      <c r="C446" s="77"/>
      <c r="D446" s="78"/>
    </row>
    <row r="447" spans="1:4" ht="15.75" customHeight="1" x14ac:dyDescent="0.25">
      <c r="A447" s="120"/>
      <c r="B447" s="145"/>
      <c r="C447" s="77"/>
      <c r="D447" s="78"/>
    </row>
    <row r="448" spans="1:4" ht="15.75" customHeight="1" x14ac:dyDescent="0.25">
      <c r="A448" s="120"/>
      <c r="B448" s="145"/>
      <c r="C448" s="77"/>
      <c r="D448" s="78"/>
    </row>
    <row r="449" spans="1:4" ht="15.75" customHeight="1" x14ac:dyDescent="0.25">
      <c r="A449" s="120"/>
      <c r="B449" s="145"/>
      <c r="C449" s="77"/>
      <c r="D449" s="78"/>
    </row>
    <row r="450" spans="1:4" ht="15.75" customHeight="1" x14ac:dyDescent="0.25">
      <c r="A450" s="120"/>
      <c r="B450" s="145"/>
      <c r="C450" s="77"/>
      <c r="D450" s="78"/>
    </row>
    <row r="451" spans="1:4" ht="15.75" customHeight="1" x14ac:dyDescent="0.25">
      <c r="A451" s="120"/>
      <c r="B451" s="145"/>
      <c r="C451" s="77"/>
      <c r="D451" s="78"/>
    </row>
    <row r="452" spans="1:4" ht="15.75" customHeight="1" x14ac:dyDescent="0.25">
      <c r="A452" s="120"/>
      <c r="B452" s="145"/>
      <c r="C452" s="77"/>
      <c r="D452" s="78"/>
    </row>
    <row r="453" spans="1:4" ht="15.75" customHeight="1" x14ac:dyDescent="0.25">
      <c r="A453" s="120"/>
      <c r="B453" s="145"/>
      <c r="C453" s="77"/>
      <c r="D453" s="78"/>
    </row>
    <row r="454" spans="1:4" ht="15.75" customHeight="1" x14ac:dyDescent="0.25">
      <c r="A454" s="120"/>
      <c r="B454" s="145"/>
      <c r="C454" s="77"/>
      <c r="D454" s="78"/>
    </row>
    <row r="455" spans="1:4" ht="15.75" customHeight="1" x14ac:dyDescent="0.25">
      <c r="A455" s="120"/>
      <c r="B455" s="145"/>
      <c r="C455" s="77"/>
      <c r="D455" s="78"/>
    </row>
    <row r="456" spans="1:4" ht="15.75" customHeight="1" x14ac:dyDescent="0.25">
      <c r="A456" s="120"/>
      <c r="B456" s="145"/>
      <c r="C456" s="77"/>
      <c r="D456" s="78"/>
    </row>
    <row r="457" spans="1:4" ht="15.75" customHeight="1" x14ac:dyDescent="0.25">
      <c r="A457" s="120"/>
      <c r="B457" s="145"/>
      <c r="C457" s="77"/>
      <c r="D457" s="78"/>
    </row>
    <row r="458" spans="1:4" ht="15.75" customHeight="1" x14ac:dyDescent="0.25">
      <c r="A458" s="120"/>
      <c r="B458" s="145"/>
      <c r="C458" s="77"/>
      <c r="D458" s="78"/>
    </row>
    <row r="459" spans="1:4" ht="15.75" customHeight="1" x14ac:dyDescent="0.25">
      <c r="A459" s="120"/>
      <c r="B459" s="145"/>
      <c r="C459" s="77"/>
      <c r="D459" s="78"/>
    </row>
    <row r="460" spans="1:4" ht="15.75" customHeight="1" x14ac:dyDescent="0.25">
      <c r="A460" s="120"/>
      <c r="B460" s="145"/>
      <c r="C460" s="77"/>
      <c r="D460" s="78"/>
    </row>
    <row r="461" spans="1:4" ht="15.75" customHeight="1" x14ac:dyDescent="0.25">
      <c r="A461" s="120"/>
      <c r="B461" s="145"/>
      <c r="C461" s="77"/>
      <c r="D461" s="78"/>
    </row>
    <row r="462" spans="1:4" ht="15.75" customHeight="1" x14ac:dyDescent="0.25">
      <c r="A462" s="120"/>
      <c r="B462" s="145"/>
      <c r="C462" s="77"/>
      <c r="D462" s="78"/>
    </row>
    <row r="463" spans="1:4" ht="15.75" customHeight="1" x14ac:dyDescent="0.25">
      <c r="A463" s="120"/>
      <c r="B463" s="145"/>
      <c r="C463" s="77"/>
      <c r="D463" s="78"/>
    </row>
    <row r="464" spans="1:4" ht="15.75" customHeight="1" x14ac:dyDescent="0.25">
      <c r="A464" s="120"/>
      <c r="B464" s="145"/>
      <c r="C464" s="77"/>
      <c r="D464" s="78"/>
    </row>
    <row r="465" spans="1:4" ht="15.75" customHeight="1" x14ac:dyDescent="0.25">
      <c r="A465" s="120"/>
      <c r="B465" s="145"/>
      <c r="C465" s="77"/>
      <c r="D465" s="78"/>
    </row>
    <row r="466" spans="1:4" ht="15.75" customHeight="1" x14ac:dyDescent="0.25">
      <c r="A466" s="120"/>
      <c r="B466" s="145"/>
      <c r="C466" s="77"/>
      <c r="D466" s="78"/>
    </row>
    <row r="467" spans="1:4" ht="15.75" customHeight="1" x14ac:dyDescent="0.25">
      <c r="A467" s="120"/>
      <c r="B467" s="145"/>
      <c r="C467" s="77"/>
      <c r="D467" s="78"/>
    </row>
    <row r="468" spans="1:4" ht="15.75" customHeight="1" x14ac:dyDescent="0.25">
      <c r="A468" s="120"/>
      <c r="B468" s="145"/>
      <c r="C468" s="77"/>
      <c r="D468" s="78"/>
    </row>
    <row r="469" spans="1:4" ht="15.75" customHeight="1" x14ac:dyDescent="0.25">
      <c r="A469" s="120"/>
      <c r="B469" s="145"/>
      <c r="C469" s="77"/>
      <c r="D469" s="78"/>
    </row>
    <row r="470" spans="1:4" ht="15.75" customHeight="1" x14ac:dyDescent="0.25">
      <c r="A470" s="120"/>
      <c r="B470" s="145"/>
      <c r="C470" s="77"/>
      <c r="D470" s="78"/>
    </row>
    <row r="471" spans="1:4" ht="15.75" customHeight="1" x14ac:dyDescent="0.25">
      <c r="A471" s="120"/>
      <c r="B471" s="145"/>
      <c r="C471" s="77"/>
      <c r="D471" s="78"/>
    </row>
    <row r="472" spans="1:4" ht="15.75" customHeight="1" x14ac:dyDescent="0.25">
      <c r="A472" s="120"/>
      <c r="B472" s="145"/>
      <c r="C472" s="77"/>
      <c r="D472" s="78"/>
    </row>
    <row r="473" spans="1:4" ht="15.75" customHeight="1" x14ac:dyDescent="0.25">
      <c r="A473" s="120"/>
      <c r="B473" s="145"/>
      <c r="C473" s="77"/>
      <c r="D473" s="78"/>
    </row>
    <row r="474" spans="1:4" ht="15.75" customHeight="1" x14ac:dyDescent="0.25">
      <c r="A474" s="120"/>
      <c r="B474" s="145"/>
      <c r="C474" s="77"/>
      <c r="D474" s="78"/>
    </row>
    <row r="475" spans="1:4" ht="15.75" customHeight="1" x14ac:dyDescent="0.25">
      <c r="A475" s="120"/>
      <c r="B475" s="145"/>
      <c r="C475" s="77"/>
      <c r="D475" s="78"/>
    </row>
    <row r="476" spans="1:4" ht="15.75" customHeight="1" x14ac:dyDescent="0.25">
      <c r="A476" s="120"/>
      <c r="B476" s="145"/>
      <c r="C476" s="77"/>
      <c r="D476" s="78"/>
    </row>
    <row r="477" spans="1:4" ht="15.75" customHeight="1" x14ac:dyDescent="0.25">
      <c r="A477" s="120"/>
      <c r="B477" s="145"/>
      <c r="C477" s="77"/>
      <c r="D477" s="78"/>
    </row>
    <row r="478" spans="1:4" ht="15.75" customHeight="1" x14ac:dyDescent="0.25">
      <c r="A478" s="120"/>
      <c r="B478" s="145"/>
      <c r="C478" s="77"/>
      <c r="D478" s="78"/>
    </row>
    <row r="479" spans="1:4" ht="15.75" customHeight="1" x14ac:dyDescent="0.25">
      <c r="A479" s="120"/>
      <c r="B479" s="145"/>
      <c r="C479" s="77"/>
      <c r="D479" s="78"/>
    </row>
    <row r="480" spans="1:4" ht="15.75" customHeight="1" x14ac:dyDescent="0.25">
      <c r="A480" s="120"/>
      <c r="B480" s="145"/>
      <c r="C480" s="77"/>
      <c r="D480" s="78"/>
    </row>
    <row r="481" spans="1:4" ht="15.75" customHeight="1" x14ac:dyDescent="0.25">
      <c r="A481" s="120"/>
      <c r="B481" s="145"/>
      <c r="C481" s="77"/>
      <c r="D481" s="78"/>
    </row>
    <row r="482" spans="1:4" ht="15.75" customHeight="1" x14ac:dyDescent="0.25">
      <c r="A482" s="120"/>
      <c r="B482" s="145"/>
      <c r="C482" s="77"/>
      <c r="D482" s="78"/>
    </row>
    <row r="483" spans="1:4" ht="15.75" customHeight="1" x14ac:dyDescent="0.25">
      <c r="A483" s="120"/>
      <c r="B483" s="145"/>
      <c r="C483" s="77"/>
      <c r="D483" s="78"/>
    </row>
    <row r="484" spans="1:4" ht="15.75" customHeight="1" x14ac:dyDescent="0.25">
      <c r="A484" s="120"/>
      <c r="B484" s="145"/>
      <c r="C484" s="77"/>
      <c r="D484" s="78"/>
    </row>
    <row r="485" spans="1:4" ht="15.75" customHeight="1" x14ac:dyDescent="0.25">
      <c r="A485" s="120"/>
      <c r="B485" s="145"/>
      <c r="C485" s="77"/>
      <c r="D485" s="78"/>
    </row>
    <row r="486" spans="1:4" ht="15.75" customHeight="1" x14ac:dyDescent="0.25">
      <c r="A486" s="120"/>
      <c r="B486" s="145"/>
      <c r="C486" s="77"/>
      <c r="D486" s="78"/>
    </row>
    <row r="487" spans="1:4" ht="15.75" customHeight="1" x14ac:dyDescent="0.25">
      <c r="A487" s="120"/>
      <c r="B487" s="145"/>
      <c r="C487" s="77"/>
      <c r="D487" s="78"/>
    </row>
    <row r="488" spans="1:4" ht="15.75" customHeight="1" x14ac:dyDescent="0.25">
      <c r="A488" s="120"/>
      <c r="B488" s="145"/>
      <c r="C488" s="77"/>
      <c r="D488" s="78"/>
    </row>
    <row r="489" spans="1:4" ht="15.75" customHeight="1" x14ac:dyDescent="0.25">
      <c r="A489" s="120"/>
      <c r="B489" s="145"/>
      <c r="C489" s="77"/>
      <c r="D489" s="78"/>
    </row>
    <row r="490" spans="1:4" ht="15.75" customHeight="1" x14ac:dyDescent="0.25">
      <c r="A490" s="120"/>
      <c r="B490" s="145"/>
      <c r="C490" s="77"/>
      <c r="D490" s="78"/>
    </row>
    <row r="491" spans="1:4" ht="15.75" customHeight="1" x14ac:dyDescent="0.25">
      <c r="A491" s="120"/>
      <c r="B491" s="145"/>
      <c r="C491" s="77"/>
      <c r="D491" s="78"/>
    </row>
    <row r="492" spans="1:4" ht="15.75" customHeight="1" x14ac:dyDescent="0.25">
      <c r="A492" s="120"/>
      <c r="B492" s="145"/>
      <c r="C492" s="77"/>
      <c r="D492" s="78"/>
    </row>
    <row r="493" spans="1:4" ht="15.75" customHeight="1" x14ac:dyDescent="0.25">
      <c r="A493" s="120"/>
      <c r="B493" s="145"/>
      <c r="C493" s="77"/>
      <c r="D493" s="78"/>
    </row>
    <row r="494" spans="1:4" ht="15.75" customHeight="1" x14ac:dyDescent="0.25">
      <c r="A494" s="120"/>
      <c r="B494" s="145"/>
      <c r="C494" s="77"/>
      <c r="D494" s="78"/>
    </row>
    <row r="495" spans="1:4" ht="15.75" customHeight="1" x14ac:dyDescent="0.25">
      <c r="A495" s="120"/>
      <c r="B495" s="145"/>
      <c r="C495" s="77"/>
      <c r="D495" s="78"/>
    </row>
    <row r="496" spans="1:4" ht="15.75" customHeight="1" x14ac:dyDescent="0.25">
      <c r="A496" s="120"/>
      <c r="B496" s="145"/>
      <c r="C496" s="77"/>
      <c r="D496" s="78"/>
    </row>
    <row r="497" spans="1:4" ht="15.75" customHeight="1" x14ac:dyDescent="0.25">
      <c r="A497" s="120"/>
      <c r="B497" s="145"/>
      <c r="C497" s="77"/>
      <c r="D497" s="78"/>
    </row>
    <row r="498" spans="1:4" ht="15.75" customHeight="1" x14ac:dyDescent="0.25">
      <c r="A498" s="120"/>
      <c r="B498" s="145"/>
      <c r="C498" s="77"/>
      <c r="D498" s="78"/>
    </row>
    <row r="499" spans="1:4" ht="15.75" customHeight="1" x14ac:dyDescent="0.25">
      <c r="A499" s="120"/>
      <c r="B499" s="145"/>
      <c r="C499" s="77"/>
      <c r="D499" s="78"/>
    </row>
    <row r="500" spans="1:4" ht="15.75" customHeight="1" x14ac:dyDescent="0.25">
      <c r="A500" s="120"/>
      <c r="B500" s="145"/>
      <c r="C500" s="77"/>
      <c r="D500" s="78"/>
    </row>
    <row r="501" spans="1:4" ht="15.75" customHeight="1" x14ac:dyDescent="0.25">
      <c r="A501" s="120"/>
      <c r="B501" s="145"/>
      <c r="C501" s="77"/>
      <c r="D501" s="78"/>
    </row>
    <row r="502" spans="1:4" ht="15.75" customHeight="1" x14ac:dyDescent="0.25">
      <c r="A502" s="120"/>
      <c r="B502" s="145"/>
      <c r="C502" s="77"/>
      <c r="D502" s="78"/>
    </row>
    <row r="503" spans="1:4" ht="15.75" customHeight="1" x14ac:dyDescent="0.25">
      <c r="A503" s="120"/>
      <c r="B503" s="145"/>
      <c r="C503" s="77"/>
      <c r="D503" s="78"/>
    </row>
    <row r="504" spans="1:4" ht="15.75" customHeight="1" x14ac:dyDescent="0.25">
      <c r="A504" s="120"/>
      <c r="B504" s="145"/>
      <c r="C504" s="77"/>
      <c r="D504" s="78"/>
    </row>
    <row r="505" spans="1:4" ht="15.75" customHeight="1" x14ac:dyDescent="0.25">
      <c r="A505" s="120"/>
      <c r="B505" s="145"/>
      <c r="C505" s="77"/>
      <c r="D505" s="78"/>
    </row>
    <row r="506" spans="1:4" ht="15.75" customHeight="1" x14ac:dyDescent="0.25">
      <c r="A506" s="120"/>
      <c r="B506" s="145"/>
      <c r="C506" s="77"/>
      <c r="D506" s="78"/>
    </row>
    <row r="507" spans="1:4" ht="15.75" customHeight="1" x14ac:dyDescent="0.25">
      <c r="A507" s="120"/>
      <c r="B507" s="145"/>
      <c r="C507" s="77"/>
      <c r="D507" s="78"/>
    </row>
    <row r="508" spans="1:4" ht="15.75" customHeight="1" x14ac:dyDescent="0.25">
      <c r="A508" s="120"/>
      <c r="B508" s="145"/>
      <c r="C508" s="77"/>
      <c r="D508" s="78"/>
    </row>
    <row r="509" spans="1:4" ht="15.75" customHeight="1" x14ac:dyDescent="0.25">
      <c r="A509" s="120"/>
      <c r="B509" s="145"/>
      <c r="C509" s="77"/>
      <c r="D509" s="78"/>
    </row>
    <row r="510" spans="1:4" ht="15.75" customHeight="1" x14ac:dyDescent="0.25">
      <c r="A510" s="120"/>
      <c r="B510" s="145"/>
      <c r="C510" s="77"/>
      <c r="D510" s="78"/>
    </row>
    <row r="511" spans="1:4" ht="15.75" customHeight="1" x14ac:dyDescent="0.25">
      <c r="A511" s="120"/>
      <c r="B511" s="145"/>
      <c r="C511" s="77"/>
      <c r="D511" s="78"/>
    </row>
    <row r="512" spans="1:4" ht="15.75" customHeight="1" x14ac:dyDescent="0.25">
      <c r="A512" s="120"/>
      <c r="B512" s="145"/>
      <c r="C512" s="77"/>
      <c r="D512" s="78"/>
    </row>
    <row r="513" spans="1:4" ht="15.75" customHeight="1" x14ac:dyDescent="0.25">
      <c r="A513" s="120"/>
      <c r="B513" s="145"/>
      <c r="C513" s="77"/>
      <c r="D513" s="78"/>
    </row>
    <row r="514" spans="1:4" ht="15.75" customHeight="1" x14ac:dyDescent="0.25">
      <c r="A514" s="120"/>
      <c r="B514" s="145"/>
      <c r="C514" s="77"/>
      <c r="D514" s="78"/>
    </row>
    <row r="515" spans="1:4" ht="15.75" customHeight="1" x14ac:dyDescent="0.25">
      <c r="A515" s="120"/>
      <c r="B515" s="145"/>
      <c r="C515" s="77"/>
      <c r="D515" s="78"/>
    </row>
    <row r="516" spans="1:4" ht="15.75" customHeight="1" x14ac:dyDescent="0.25">
      <c r="A516" s="120"/>
      <c r="B516" s="145"/>
      <c r="C516" s="77"/>
      <c r="D516" s="78"/>
    </row>
    <row r="517" spans="1:4" ht="15.75" customHeight="1" x14ac:dyDescent="0.25">
      <c r="A517" s="120"/>
      <c r="B517" s="145"/>
      <c r="C517" s="77"/>
      <c r="D517" s="78"/>
    </row>
    <row r="518" spans="1:4" ht="15.75" customHeight="1" x14ac:dyDescent="0.25">
      <c r="A518" s="120"/>
      <c r="B518" s="145"/>
      <c r="C518" s="77"/>
      <c r="D518" s="78"/>
    </row>
    <row r="519" spans="1:4" ht="15.75" customHeight="1" x14ac:dyDescent="0.25">
      <c r="A519" s="120"/>
      <c r="B519" s="145"/>
      <c r="C519" s="77"/>
      <c r="D519" s="78"/>
    </row>
    <row r="520" spans="1:4" ht="15.75" customHeight="1" x14ac:dyDescent="0.25">
      <c r="A520" s="120"/>
      <c r="B520" s="145"/>
      <c r="C520" s="77"/>
      <c r="D520" s="78"/>
    </row>
    <row r="521" spans="1:4" ht="15.75" customHeight="1" x14ac:dyDescent="0.25">
      <c r="A521" s="120"/>
      <c r="B521" s="145"/>
      <c r="C521" s="77"/>
      <c r="D521" s="78"/>
    </row>
    <row r="522" spans="1:4" ht="15.75" customHeight="1" x14ac:dyDescent="0.25">
      <c r="A522" s="120"/>
      <c r="B522" s="145"/>
      <c r="C522" s="77"/>
      <c r="D522" s="78"/>
    </row>
    <row r="523" spans="1:4" ht="15.75" customHeight="1" x14ac:dyDescent="0.25">
      <c r="A523" s="120"/>
      <c r="B523" s="145"/>
      <c r="C523" s="77"/>
      <c r="D523" s="78"/>
    </row>
    <row r="524" spans="1:4" ht="15.75" customHeight="1" x14ac:dyDescent="0.25">
      <c r="A524" s="120"/>
      <c r="B524" s="145"/>
      <c r="C524" s="77"/>
      <c r="D524" s="78"/>
    </row>
    <row r="525" spans="1:4" ht="15.75" customHeight="1" x14ac:dyDescent="0.25">
      <c r="A525" s="120"/>
      <c r="B525" s="145"/>
      <c r="C525" s="77"/>
      <c r="D525" s="78"/>
    </row>
    <row r="526" spans="1:4" ht="15.75" customHeight="1" x14ac:dyDescent="0.25">
      <c r="A526" s="120"/>
      <c r="B526" s="145"/>
      <c r="C526" s="77"/>
      <c r="D526" s="78"/>
    </row>
    <row r="527" spans="1:4" ht="15.75" customHeight="1" x14ac:dyDescent="0.25">
      <c r="A527" s="120"/>
      <c r="B527" s="145"/>
      <c r="C527" s="77"/>
      <c r="D527" s="78"/>
    </row>
    <row r="528" spans="1:4" ht="15.75" customHeight="1" x14ac:dyDescent="0.25">
      <c r="A528" s="120"/>
      <c r="B528" s="145"/>
      <c r="C528" s="77"/>
      <c r="D528" s="78"/>
    </row>
    <row r="529" spans="1:4" ht="15.75" customHeight="1" x14ac:dyDescent="0.25">
      <c r="A529" s="120"/>
      <c r="B529" s="145"/>
      <c r="C529" s="77"/>
      <c r="D529" s="78"/>
    </row>
    <row r="530" spans="1:4" ht="15.75" customHeight="1" x14ac:dyDescent="0.25">
      <c r="A530" s="120"/>
      <c r="B530" s="145"/>
      <c r="C530" s="77"/>
      <c r="D530" s="78"/>
    </row>
    <row r="531" spans="1:4" ht="15.75" customHeight="1" x14ac:dyDescent="0.25">
      <c r="A531" s="120"/>
      <c r="B531" s="145"/>
      <c r="C531" s="77"/>
      <c r="D531" s="78"/>
    </row>
    <row r="532" spans="1:4" ht="15.75" customHeight="1" x14ac:dyDescent="0.25">
      <c r="A532" s="120"/>
      <c r="B532" s="145"/>
      <c r="C532" s="77"/>
      <c r="D532" s="78"/>
    </row>
    <row r="533" spans="1:4" ht="15.75" customHeight="1" x14ac:dyDescent="0.25">
      <c r="A533" s="120"/>
      <c r="B533" s="145"/>
      <c r="C533" s="77"/>
      <c r="D533" s="78"/>
    </row>
    <row r="534" spans="1:4" ht="15.75" customHeight="1" x14ac:dyDescent="0.25">
      <c r="A534" s="120"/>
      <c r="B534" s="145"/>
      <c r="C534" s="77"/>
      <c r="D534" s="78"/>
    </row>
    <row r="535" spans="1:4" ht="15.75" customHeight="1" x14ac:dyDescent="0.25">
      <c r="A535" s="120"/>
      <c r="B535" s="145"/>
      <c r="C535" s="77"/>
      <c r="D535" s="78"/>
    </row>
    <row r="536" spans="1:4" ht="15.75" customHeight="1" x14ac:dyDescent="0.25">
      <c r="A536" s="120"/>
      <c r="B536" s="145"/>
      <c r="C536" s="77"/>
      <c r="D536" s="78"/>
    </row>
    <row r="537" spans="1:4" ht="15.75" customHeight="1" x14ac:dyDescent="0.25">
      <c r="A537" s="120"/>
      <c r="B537" s="145"/>
      <c r="C537" s="77"/>
      <c r="D537" s="78"/>
    </row>
    <row r="538" spans="1:4" ht="15.75" customHeight="1" x14ac:dyDescent="0.25">
      <c r="A538" s="120"/>
      <c r="B538" s="145"/>
      <c r="C538" s="77"/>
      <c r="D538" s="78"/>
    </row>
    <row r="539" spans="1:4" ht="15.75" customHeight="1" x14ac:dyDescent="0.25">
      <c r="A539" s="120"/>
      <c r="B539" s="145"/>
      <c r="C539" s="77"/>
      <c r="D539" s="78"/>
    </row>
    <row r="540" spans="1:4" ht="15.75" customHeight="1" x14ac:dyDescent="0.25">
      <c r="A540" s="120"/>
      <c r="B540" s="145"/>
      <c r="C540" s="77"/>
      <c r="D540" s="78"/>
    </row>
    <row r="541" spans="1:4" ht="15.75" customHeight="1" x14ac:dyDescent="0.25">
      <c r="A541" s="120"/>
      <c r="B541" s="145"/>
      <c r="C541" s="77"/>
      <c r="D541" s="78"/>
    </row>
    <row r="542" spans="1:4" ht="15.75" customHeight="1" x14ac:dyDescent="0.25">
      <c r="A542" s="120"/>
      <c r="B542" s="145"/>
      <c r="C542" s="77"/>
      <c r="D542" s="78"/>
    </row>
    <row r="543" spans="1:4" ht="15.75" customHeight="1" x14ac:dyDescent="0.25">
      <c r="A543" s="120"/>
      <c r="B543" s="145"/>
      <c r="C543" s="77"/>
      <c r="D543" s="78"/>
    </row>
    <row r="544" spans="1:4" ht="15.75" customHeight="1" x14ac:dyDescent="0.25">
      <c r="A544" s="120"/>
      <c r="B544" s="145"/>
      <c r="C544" s="77"/>
      <c r="D544" s="78"/>
    </row>
    <row r="545" spans="1:4" ht="15.75" customHeight="1" x14ac:dyDescent="0.25">
      <c r="A545" s="120"/>
      <c r="B545" s="145"/>
      <c r="C545" s="77"/>
      <c r="D545" s="78"/>
    </row>
    <row r="546" spans="1:4" ht="15.75" customHeight="1" x14ac:dyDescent="0.25">
      <c r="A546" s="120"/>
      <c r="B546" s="145"/>
      <c r="C546" s="77"/>
      <c r="D546" s="78"/>
    </row>
    <row r="547" spans="1:4" ht="15.75" customHeight="1" x14ac:dyDescent="0.25">
      <c r="A547" s="120"/>
      <c r="B547" s="145"/>
      <c r="C547" s="77"/>
      <c r="D547" s="78"/>
    </row>
    <row r="548" spans="1:4" ht="15.75" customHeight="1" x14ac:dyDescent="0.25">
      <c r="A548" s="120"/>
      <c r="B548" s="145"/>
      <c r="C548" s="77"/>
      <c r="D548" s="78"/>
    </row>
    <row r="549" spans="1:4" ht="15.75" customHeight="1" x14ac:dyDescent="0.25">
      <c r="A549" s="120"/>
      <c r="B549" s="145"/>
      <c r="C549" s="77"/>
      <c r="D549" s="78"/>
    </row>
    <row r="550" spans="1:4" ht="15.75" customHeight="1" x14ac:dyDescent="0.25">
      <c r="A550" s="120"/>
      <c r="B550" s="145"/>
      <c r="C550" s="77"/>
      <c r="D550" s="78"/>
    </row>
    <row r="551" spans="1:4" ht="15.75" customHeight="1" x14ac:dyDescent="0.25">
      <c r="A551" s="120"/>
      <c r="B551" s="145"/>
      <c r="C551" s="77"/>
      <c r="D551" s="78"/>
    </row>
    <row r="552" spans="1:4" ht="15.75" customHeight="1" x14ac:dyDescent="0.25">
      <c r="A552" s="120"/>
      <c r="B552" s="145"/>
      <c r="C552" s="77"/>
      <c r="D552" s="78"/>
    </row>
    <row r="553" spans="1:4" ht="15.75" customHeight="1" x14ac:dyDescent="0.25">
      <c r="A553" s="120"/>
      <c r="B553" s="145"/>
      <c r="C553" s="77"/>
      <c r="D553" s="78"/>
    </row>
    <row r="554" spans="1:4" ht="15.75" customHeight="1" x14ac:dyDescent="0.25">
      <c r="A554" s="120"/>
      <c r="B554" s="145"/>
      <c r="C554" s="77"/>
      <c r="D554" s="78"/>
    </row>
    <row r="555" spans="1:4" ht="15.75" customHeight="1" x14ac:dyDescent="0.25">
      <c r="A555" s="120"/>
      <c r="B555" s="145"/>
      <c r="C555" s="77"/>
      <c r="D555" s="78"/>
    </row>
    <row r="556" spans="1:4" ht="15.75" customHeight="1" x14ac:dyDescent="0.25">
      <c r="A556" s="120"/>
      <c r="B556" s="145"/>
      <c r="C556" s="77"/>
      <c r="D556" s="78"/>
    </row>
    <row r="557" spans="1:4" ht="15.75" customHeight="1" x14ac:dyDescent="0.25">
      <c r="A557" s="120"/>
      <c r="B557" s="145"/>
      <c r="C557" s="77"/>
      <c r="D557" s="78"/>
    </row>
    <row r="558" spans="1:4" ht="15.75" customHeight="1" x14ac:dyDescent="0.25">
      <c r="A558" s="120"/>
      <c r="B558" s="145"/>
      <c r="C558" s="77"/>
      <c r="D558" s="78"/>
    </row>
    <row r="559" spans="1:4" ht="15.75" customHeight="1" x14ac:dyDescent="0.25">
      <c r="A559" s="120"/>
      <c r="B559" s="145"/>
      <c r="C559" s="77"/>
      <c r="D559" s="78"/>
    </row>
    <row r="560" spans="1:4" ht="15.75" customHeight="1" x14ac:dyDescent="0.25">
      <c r="A560" s="120"/>
      <c r="B560" s="145"/>
      <c r="C560" s="77"/>
      <c r="D560" s="78"/>
    </row>
    <row r="561" spans="1:4" ht="15.75" customHeight="1" x14ac:dyDescent="0.25">
      <c r="A561" s="120"/>
      <c r="B561" s="145"/>
      <c r="C561" s="77"/>
      <c r="D561" s="78"/>
    </row>
    <row r="562" spans="1:4" ht="15.75" customHeight="1" x14ac:dyDescent="0.25">
      <c r="A562" s="120"/>
      <c r="B562" s="145"/>
      <c r="C562" s="77"/>
      <c r="D562" s="78"/>
    </row>
    <row r="563" spans="1:4" ht="15.75" customHeight="1" x14ac:dyDescent="0.25">
      <c r="A563" s="120"/>
      <c r="B563" s="145"/>
      <c r="C563" s="77"/>
      <c r="D563" s="78"/>
    </row>
    <row r="564" spans="1:4" ht="15.75" customHeight="1" x14ac:dyDescent="0.25">
      <c r="A564" s="120"/>
      <c r="B564" s="145"/>
      <c r="C564" s="77"/>
      <c r="D564" s="78"/>
    </row>
    <row r="565" spans="1:4" ht="15.75" customHeight="1" x14ac:dyDescent="0.25">
      <c r="A565" s="120"/>
      <c r="B565" s="145"/>
      <c r="C565" s="77"/>
      <c r="D565" s="78"/>
    </row>
    <row r="566" spans="1:4" ht="15.75" customHeight="1" x14ac:dyDescent="0.25">
      <c r="A566" s="120"/>
      <c r="B566" s="145"/>
      <c r="C566" s="77"/>
      <c r="D566" s="78"/>
    </row>
    <row r="567" spans="1:4" ht="15.75" customHeight="1" x14ac:dyDescent="0.25">
      <c r="A567" s="120"/>
      <c r="B567" s="145"/>
      <c r="C567" s="77"/>
      <c r="D567" s="78"/>
    </row>
    <row r="568" spans="1:4" ht="15.75" customHeight="1" x14ac:dyDescent="0.25">
      <c r="A568" s="120"/>
      <c r="B568" s="145"/>
      <c r="C568" s="77"/>
      <c r="D568" s="78"/>
    </row>
    <row r="569" spans="1:4" ht="15.75" customHeight="1" x14ac:dyDescent="0.25">
      <c r="A569" s="120"/>
      <c r="B569" s="145"/>
      <c r="C569" s="77"/>
      <c r="D569" s="78"/>
    </row>
    <row r="570" spans="1:4" ht="15.75" customHeight="1" x14ac:dyDescent="0.25">
      <c r="A570" s="120"/>
      <c r="B570" s="145"/>
      <c r="C570" s="77"/>
      <c r="D570" s="78"/>
    </row>
    <row r="571" spans="1:4" ht="15.75" customHeight="1" x14ac:dyDescent="0.25">
      <c r="A571" s="120"/>
      <c r="B571" s="145"/>
      <c r="C571" s="77"/>
      <c r="D571" s="78"/>
    </row>
    <row r="572" spans="1:4" ht="15.75" customHeight="1" x14ac:dyDescent="0.25">
      <c r="A572" s="120"/>
      <c r="B572" s="145"/>
      <c r="C572" s="77"/>
      <c r="D572" s="78"/>
    </row>
    <row r="573" spans="1:4" ht="15.75" customHeight="1" x14ac:dyDescent="0.25">
      <c r="A573" s="120"/>
      <c r="B573" s="145"/>
      <c r="C573" s="77"/>
      <c r="D573" s="78"/>
    </row>
    <row r="574" spans="1:4" ht="15.75" customHeight="1" x14ac:dyDescent="0.25">
      <c r="A574" s="120"/>
      <c r="B574" s="145"/>
      <c r="C574" s="77"/>
      <c r="D574" s="78"/>
    </row>
    <row r="575" spans="1:4" ht="15.75" customHeight="1" x14ac:dyDescent="0.25">
      <c r="A575" s="120"/>
      <c r="B575" s="145"/>
      <c r="C575" s="77"/>
      <c r="D575" s="78"/>
    </row>
    <row r="576" spans="1:4" ht="15.75" customHeight="1" x14ac:dyDescent="0.25">
      <c r="A576" s="120"/>
      <c r="B576" s="145"/>
      <c r="C576" s="77"/>
      <c r="D576" s="78"/>
    </row>
    <row r="577" spans="1:4" ht="15.75" customHeight="1" x14ac:dyDescent="0.25">
      <c r="A577" s="120"/>
      <c r="B577" s="145"/>
      <c r="C577" s="77"/>
      <c r="D577" s="78"/>
    </row>
    <row r="578" spans="1:4" ht="15.75" customHeight="1" x14ac:dyDescent="0.25">
      <c r="A578" s="120"/>
      <c r="B578" s="145"/>
      <c r="C578" s="77"/>
      <c r="D578" s="78"/>
    </row>
    <row r="579" spans="1:4" ht="15.75" customHeight="1" x14ac:dyDescent="0.25">
      <c r="A579" s="120"/>
      <c r="B579" s="145"/>
      <c r="C579" s="77"/>
      <c r="D579" s="78"/>
    </row>
    <row r="580" spans="1:4" ht="15.75" customHeight="1" x14ac:dyDescent="0.25">
      <c r="A580" s="120"/>
      <c r="B580" s="145"/>
      <c r="C580" s="77"/>
      <c r="D580" s="78"/>
    </row>
    <row r="581" spans="1:4" ht="15.75" customHeight="1" x14ac:dyDescent="0.25">
      <c r="A581" s="120"/>
      <c r="B581" s="145"/>
      <c r="C581" s="77"/>
      <c r="D581" s="78"/>
    </row>
    <row r="582" spans="1:4" ht="15.75" customHeight="1" x14ac:dyDescent="0.25">
      <c r="A582" s="120"/>
      <c r="B582" s="145"/>
      <c r="C582" s="77"/>
      <c r="D582" s="78"/>
    </row>
    <row r="583" spans="1:4" ht="15.75" customHeight="1" x14ac:dyDescent="0.25">
      <c r="A583" s="120"/>
      <c r="B583" s="145"/>
      <c r="C583" s="77"/>
      <c r="D583" s="78"/>
    </row>
    <row r="584" spans="1:4" ht="15.75" customHeight="1" x14ac:dyDescent="0.25">
      <c r="A584" s="120"/>
      <c r="B584" s="145"/>
      <c r="C584" s="77"/>
      <c r="D584" s="78"/>
    </row>
    <row r="585" spans="1:4" ht="15.75" customHeight="1" x14ac:dyDescent="0.25">
      <c r="A585" s="120"/>
      <c r="B585" s="145"/>
      <c r="C585" s="77"/>
      <c r="D585" s="78"/>
    </row>
    <row r="586" spans="1:4" ht="15.75" customHeight="1" x14ac:dyDescent="0.25">
      <c r="A586" s="120"/>
      <c r="B586" s="145"/>
      <c r="C586" s="77"/>
      <c r="D586" s="78"/>
    </row>
    <row r="587" spans="1:4" ht="15.75" customHeight="1" x14ac:dyDescent="0.25">
      <c r="A587" s="120"/>
      <c r="B587" s="145"/>
      <c r="C587" s="77"/>
      <c r="D587" s="78"/>
    </row>
    <row r="588" spans="1:4" ht="15.75" customHeight="1" x14ac:dyDescent="0.25">
      <c r="A588" s="120"/>
      <c r="B588" s="145"/>
      <c r="C588" s="77"/>
      <c r="D588" s="78"/>
    </row>
    <row r="589" spans="1:4" ht="15.75" customHeight="1" x14ac:dyDescent="0.25">
      <c r="A589" s="120"/>
      <c r="B589" s="145"/>
      <c r="C589" s="77"/>
      <c r="D589" s="78"/>
    </row>
    <row r="590" spans="1:4" ht="15.75" customHeight="1" x14ac:dyDescent="0.25">
      <c r="A590" s="120"/>
      <c r="B590" s="145"/>
      <c r="C590" s="77"/>
      <c r="D590" s="78"/>
    </row>
    <row r="591" spans="1:4" ht="15.75" customHeight="1" x14ac:dyDescent="0.25">
      <c r="A591" s="120"/>
      <c r="B591" s="145"/>
      <c r="C591" s="77"/>
      <c r="D591" s="78"/>
    </row>
    <row r="592" spans="1:4" ht="15.75" customHeight="1" x14ac:dyDescent="0.25">
      <c r="A592" s="120"/>
      <c r="B592" s="145"/>
      <c r="C592" s="77"/>
      <c r="D592" s="78"/>
    </row>
    <row r="593" spans="1:4" ht="15.75" customHeight="1" x14ac:dyDescent="0.25">
      <c r="A593" s="120"/>
      <c r="B593" s="145"/>
      <c r="C593" s="77"/>
      <c r="D593" s="78"/>
    </row>
    <row r="594" spans="1:4" ht="15.75" customHeight="1" x14ac:dyDescent="0.25">
      <c r="A594" s="120"/>
      <c r="B594" s="145"/>
      <c r="C594" s="77"/>
      <c r="D594" s="78"/>
    </row>
    <row r="595" spans="1:4" ht="15.75" customHeight="1" x14ac:dyDescent="0.25">
      <c r="A595" s="120"/>
      <c r="B595" s="145"/>
      <c r="C595" s="77"/>
      <c r="D595" s="78"/>
    </row>
    <row r="596" spans="1:4" ht="15.75" customHeight="1" x14ac:dyDescent="0.25">
      <c r="A596" s="120"/>
      <c r="B596" s="145"/>
      <c r="C596" s="77"/>
      <c r="D596" s="78"/>
    </row>
    <row r="597" spans="1:4" ht="15.75" customHeight="1" x14ac:dyDescent="0.25">
      <c r="A597" s="120"/>
      <c r="B597" s="145"/>
      <c r="C597" s="77"/>
      <c r="D597" s="78"/>
    </row>
    <row r="598" spans="1:4" ht="15.75" customHeight="1" x14ac:dyDescent="0.25">
      <c r="A598" s="120"/>
      <c r="B598" s="145"/>
      <c r="C598" s="77"/>
      <c r="D598" s="78"/>
    </row>
    <row r="599" spans="1:4" ht="15.75" customHeight="1" x14ac:dyDescent="0.25">
      <c r="A599" s="120"/>
      <c r="B599" s="145"/>
      <c r="C599" s="77"/>
      <c r="D599" s="78"/>
    </row>
    <row r="600" spans="1:4" ht="15.75" customHeight="1" x14ac:dyDescent="0.25">
      <c r="A600" s="120"/>
      <c r="B600" s="145"/>
      <c r="C600" s="77"/>
      <c r="D600" s="78"/>
    </row>
    <row r="601" spans="1:4" ht="15.75" customHeight="1" x14ac:dyDescent="0.25">
      <c r="A601" s="120"/>
      <c r="B601" s="145"/>
      <c r="C601" s="77"/>
      <c r="D601" s="78"/>
    </row>
    <row r="602" spans="1:4" ht="15.75" customHeight="1" x14ac:dyDescent="0.25">
      <c r="A602" s="120"/>
      <c r="B602" s="145"/>
      <c r="C602" s="77"/>
      <c r="D602" s="78"/>
    </row>
    <row r="603" spans="1:4" ht="15.75" customHeight="1" x14ac:dyDescent="0.25">
      <c r="A603" s="120"/>
      <c r="B603" s="145"/>
      <c r="C603" s="77"/>
      <c r="D603" s="78"/>
    </row>
    <row r="604" spans="1:4" ht="15.75" customHeight="1" x14ac:dyDescent="0.25">
      <c r="A604" s="120"/>
      <c r="B604" s="145"/>
      <c r="C604" s="77"/>
      <c r="D604" s="78"/>
    </row>
    <row r="605" spans="1:4" ht="15.75" customHeight="1" x14ac:dyDescent="0.25">
      <c r="A605" s="120"/>
      <c r="B605" s="145"/>
      <c r="C605" s="77"/>
      <c r="D605" s="78"/>
    </row>
    <row r="606" spans="1:4" ht="15.75" customHeight="1" x14ac:dyDescent="0.25">
      <c r="A606" s="120"/>
      <c r="B606" s="145"/>
      <c r="C606" s="77"/>
      <c r="D606" s="78"/>
    </row>
    <row r="607" spans="1:4" ht="15.75" customHeight="1" x14ac:dyDescent="0.25">
      <c r="A607" s="120"/>
      <c r="B607" s="145"/>
      <c r="C607" s="77"/>
      <c r="D607" s="78"/>
    </row>
    <row r="608" spans="1:4" ht="15.75" customHeight="1" x14ac:dyDescent="0.25">
      <c r="A608" s="120"/>
      <c r="B608" s="145"/>
      <c r="C608" s="77"/>
      <c r="D608" s="78"/>
    </row>
    <row r="609" spans="1:4" ht="15.75" customHeight="1" x14ac:dyDescent="0.25">
      <c r="A609" s="120"/>
      <c r="B609" s="145"/>
      <c r="C609" s="77"/>
      <c r="D609" s="78"/>
    </row>
    <row r="610" spans="1:4" ht="15.75" customHeight="1" x14ac:dyDescent="0.25">
      <c r="A610" s="120"/>
      <c r="B610" s="145"/>
      <c r="C610" s="77"/>
      <c r="D610" s="78"/>
    </row>
    <row r="611" spans="1:4" ht="15.75" customHeight="1" x14ac:dyDescent="0.25">
      <c r="A611" s="120"/>
      <c r="B611" s="145"/>
      <c r="C611" s="77"/>
      <c r="D611" s="78"/>
    </row>
    <row r="612" spans="1:4" ht="15.75" customHeight="1" x14ac:dyDescent="0.25">
      <c r="A612" s="120"/>
      <c r="B612" s="145"/>
      <c r="C612" s="77"/>
      <c r="D612" s="78"/>
    </row>
    <row r="613" spans="1:4" ht="15.75" customHeight="1" x14ac:dyDescent="0.25">
      <c r="A613" s="120"/>
      <c r="B613" s="145"/>
      <c r="C613" s="77"/>
      <c r="D613" s="78"/>
    </row>
    <row r="614" spans="1:4" ht="15.75" customHeight="1" x14ac:dyDescent="0.25">
      <c r="A614" s="120"/>
      <c r="B614" s="145"/>
      <c r="C614" s="77"/>
      <c r="D614" s="78"/>
    </row>
    <row r="615" spans="1:4" ht="15.75" customHeight="1" x14ac:dyDescent="0.25">
      <c r="A615" s="120"/>
      <c r="B615" s="145"/>
      <c r="C615" s="77"/>
      <c r="D615" s="78"/>
    </row>
    <row r="616" spans="1:4" ht="15.75" customHeight="1" x14ac:dyDescent="0.25">
      <c r="A616" s="120"/>
      <c r="B616" s="145"/>
      <c r="C616" s="77"/>
      <c r="D616" s="78"/>
    </row>
    <row r="617" spans="1:4" ht="15.75" customHeight="1" x14ac:dyDescent="0.25">
      <c r="A617" s="120"/>
      <c r="B617" s="145"/>
      <c r="C617" s="77"/>
      <c r="D617" s="78"/>
    </row>
    <row r="618" spans="1:4" ht="15.75" customHeight="1" x14ac:dyDescent="0.25">
      <c r="A618" s="120"/>
      <c r="B618" s="145"/>
      <c r="C618" s="77"/>
      <c r="D618" s="78"/>
    </row>
    <row r="619" spans="1:4" ht="15.75" customHeight="1" x14ac:dyDescent="0.25">
      <c r="A619" s="120"/>
      <c r="B619" s="145"/>
      <c r="C619" s="77"/>
      <c r="D619" s="78"/>
    </row>
    <row r="620" spans="1:4" ht="15.75" customHeight="1" x14ac:dyDescent="0.25">
      <c r="A620" s="120"/>
      <c r="B620" s="145"/>
      <c r="C620" s="77"/>
      <c r="D620" s="78"/>
    </row>
    <row r="621" spans="1:4" ht="15.75" customHeight="1" x14ac:dyDescent="0.25">
      <c r="A621" s="120"/>
      <c r="B621" s="145"/>
      <c r="C621" s="77"/>
      <c r="D621" s="78"/>
    </row>
    <row r="622" spans="1:4" ht="15.75" customHeight="1" x14ac:dyDescent="0.25">
      <c r="A622" s="120"/>
      <c r="B622" s="145"/>
      <c r="C622" s="77"/>
      <c r="D622" s="78"/>
    </row>
    <row r="623" spans="1:4" ht="15.75" customHeight="1" x14ac:dyDescent="0.25">
      <c r="A623" s="120"/>
      <c r="B623" s="145"/>
      <c r="C623" s="77"/>
      <c r="D623" s="78"/>
    </row>
    <row r="624" spans="1:4" ht="15.75" customHeight="1" x14ac:dyDescent="0.25">
      <c r="A624" s="120"/>
      <c r="B624" s="145"/>
      <c r="C624" s="77"/>
      <c r="D624" s="78"/>
    </row>
    <row r="625" spans="1:4" ht="15.75" customHeight="1" x14ac:dyDescent="0.25">
      <c r="A625" s="120"/>
      <c r="B625" s="145"/>
      <c r="C625" s="77"/>
      <c r="D625" s="78"/>
    </row>
    <row r="626" spans="1:4" ht="15.75" customHeight="1" x14ac:dyDescent="0.25">
      <c r="A626" s="120"/>
      <c r="B626" s="145"/>
      <c r="C626" s="77"/>
      <c r="D626" s="78"/>
    </row>
    <row r="627" spans="1:4" ht="15.75" customHeight="1" x14ac:dyDescent="0.25">
      <c r="A627" s="120"/>
      <c r="B627" s="145"/>
      <c r="C627" s="77"/>
      <c r="D627" s="78"/>
    </row>
    <row r="628" spans="1:4" ht="15.75" customHeight="1" x14ac:dyDescent="0.25">
      <c r="A628" s="120"/>
      <c r="B628" s="145"/>
      <c r="C628" s="77"/>
      <c r="D628" s="78"/>
    </row>
    <row r="629" spans="1:4" ht="15.75" customHeight="1" x14ac:dyDescent="0.25">
      <c r="A629" s="120"/>
      <c r="B629" s="145"/>
      <c r="C629" s="77"/>
      <c r="D629" s="78"/>
    </row>
    <row r="630" spans="1:4" ht="15.75" customHeight="1" x14ac:dyDescent="0.25">
      <c r="A630" s="120"/>
      <c r="B630" s="145"/>
      <c r="C630" s="77"/>
      <c r="D630" s="78"/>
    </row>
    <row r="631" spans="1:4" ht="15.75" customHeight="1" x14ac:dyDescent="0.25">
      <c r="A631" s="120"/>
      <c r="B631" s="145"/>
      <c r="C631" s="77"/>
      <c r="D631" s="78"/>
    </row>
    <row r="632" spans="1:4" ht="15.75" customHeight="1" x14ac:dyDescent="0.25">
      <c r="A632" s="120"/>
      <c r="B632" s="145"/>
      <c r="C632" s="77"/>
      <c r="D632" s="78"/>
    </row>
    <row r="633" spans="1:4" ht="15.75" customHeight="1" x14ac:dyDescent="0.25">
      <c r="A633" s="120"/>
      <c r="B633" s="145"/>
      <c r="C633" s="77"/>
      <c r="D633" s="78"/>
    </row>
    <row r="634" spans="1:4" ht="15.75" customHeight="1" x14ac:dyDescent="0.25">
      <c r="A634" s="120"/>
      <c r="B634" s="145"/>
      <c r="C634" s="77"/>
      <c r="D634" s="78"/>
    </row>
    <row r="635" spans="1:4" ht="15.75" customHeight="1" x14ac:dyDescent="0.25">
      <c r="A635" s="120"/>
      <c r="B635" s="145"/>
      <c r="C635" s="77"/>
      <c r="D635" s="78"/>
    </row>
    <row r="636" spans="1:4" ht="15.75" customHeight="1" x14ac:dyDescent="0.25">
      <c r="A636" s="120"/>
      <c r="B636" s="145"/>
      <c r="C636" s="77"/>
      <c r="D636" s="78"/>
    </row>
    <row r="637" spans="1:4" ht="15.75" customHeight="1" x14ac:dyDescent="0.25">
      <c r="A637" s="120"/>
      <c r="B637" s="145"/>
      <c r="C637" s="77"/>
      <c r="D637" s="78"/>
    </row>
    <row r="638" spans="1:4" ht="15.75" customHeight="1" x14ac:dyDescent="0.25">
      <c r="A638" s="120"/>
      <c r="B638" s="145"/>
      <c r="C638" s="77"/>
      <c r="D638" s="78"/>
    </row>
    <row r="639" spans="1:4" ht="15.75" customHeight="1" x14ac:dyDescent="0.25">
      <c r="A639" s="120"/>
      <c r="B639" s="145"/>
      <c r="C639" s="77"/>
      <c r="D639" s="78"/>
    </row>
    <row r="640" spans="1:4" ht="15.75" customHeight="1" x14ac:dyDescent="0.25">
      <c r="A640" s="120"/>
      <c r="B640" s="145"/>
      <c r="C640" s="77"/>
      <c r="D640" s="78"/>
    </row>
    <row r="641" spans="1:4" ht="15.75" customHeight="1" x14ac:dyDescent="0.25">
      <c r="A641" s="120"/>
      <c r="B641" s="145"/>
      <c r="C641" s="77"/>
      <c r="D641" s="78"/>
    </row>
    <row r="642" spans="1:4" ht="15.75" customHeight="1" x14ac:dyDescent="0.25">
      <c r="A642" s="120"/>
      <c r="B642" s="145"/>
      <c r="C642" s="77"/>
      <c r="D642" s="78"/>
    </row>
    <row r="643" spans="1:4" ht="15.75" customHeight="1" x14ac:dyDescent="0.25">
      <c r="A643" s="120"/>
      <c r="B643" s="145"/>
      <c r="C643" s="77"/>
      <c r="D643" s="78"/>
    </row>
    <row r="644" spans="1:4" ht="15.75" customHeight="1" x14ac:dyDescent="0.25">
      <c r="A644" s="120"/>
      <c r="B644" s="145"/>
      <c r="C644" s="77"/>
      <c r="D644" s="78"/>
    </row>
    <row r="645" spans="1:4" ht="15.75" customHeight="1" x14ac:dyDescent="0.25">
      <c r="A645" s="120"/>
      <c r="B645" s="145"/>
      <c r="C645" s="77"/>
      <c r="D645" s="78"/>
    </row>
    <row r="646" spans="1:4" ht="15.75" customHeight="1" x14ac:dyDescent="0.25">
      <c r="A646" s="120"/>
      <c r="B646" s="145"/>
      <c r="C646" s="77"/>
      <c r="D646" s="78"/>
    </row>
    <row r="647" spans="1:4" ht="15.75" customHeight="1" x14ac:dyDescent="0.25">
      <c r="A647" s="120"/>
      <c r="B647" s="145"/>
      <c r="C647" s="77"/>
      <c r="D647" s="78"/>
    </row>
    <row r="648" spans="1:4" ht="15.75" customHeight="1" x14ac:dyDescent="0.25">
      <c r="A648" s="120"/>
      <c r="B648" s="145"/>
      <c r="C648" s="77"/>
      <c r="D648" s="78"/>
    </row>
    <row r="649" spans="1:4" ht="15.75" customHeight="1" x14ac:dyDescent="0.25">
      <c r="A649" s="120"/>
      <c r="B649" s="145"/>
      <c r="C649" s="77"/>
      <c r="D649" s="78"/>
    </row>
    <row r="650" spans="1:4" ht="15.75" customHeight="1" x14ac:dyDescent="0.25">
      <c r="A650" s="120"/>
      <c r="B650" s="145"/>
      <c r="C650" s="77"/>
      <c r="D650" s="78"/>
    </row>
    <row r="651" spans="1:4" ht="15.75" customHeight="1" x14ac:dyDescent="0.25">
      <c r="A651" s="120"/>
      <c r="B651" s="145"/>
      <c r="C651" s="77"/>
      <c r="D651" s="78"/>
    </row>
    <row r="652" spans="1:4" ht="15.75" customHeight="1" x14ac:dyDescent="0.25">
      <c r="A652" s="120"/>
      <c r="B652" s="145"/>
      <c r="C652" s="77"/>
      <c r="D652" s="78"/>
    </row>
    <row r="653" spans="1:4" ht="15.75" customHeight="1" x14ac:dyDescent="0.25">
      <c r="A653" s="120"/>
      <c r="B653" s="145"/>
      <c r="C653" s="77"/>
      <c r="D653" s="78"/>
    </row>
    <row r="654" spans="1:4" ht="15.75" customHeight="1" x14ac:dyDescent="0.25">
      <c r="A654" s="120"/>
      <c r="B654" s="145"/>
      <c r="C654" s="77"/>
      <c r="D654" s="78"/>
    </row>
    <row r="655" spans="1:4" ht="15.75" customHeight="1" x14ac:dyDescent="0.25">
      <c r="A655" s="120"/>
      <c r="B655" s="145"/>
      <c r="C655" s="77"/>
      <c r="D655" s="78"/>
    </row>
    <row r="656" spans="1:4" ht="15.75" customHeight="1" x14ac:dyDescent="0.25">
      <c r="A656" s="120"/>
      <c r="B656" s="145"/>
      <c r="C656" s="77"/>
      <c r="D656" s="78"/>
    </row>
    <row r="657" spans="1:4" ht="15.75" customHeight="1" x14ac:dyDescent="0.25">
      <c r="A657" s="120"/>
      <c r="B657" s="145"/>
      <c r="C657" s="77"/>
      <c r="D657" s="78"/>
    </row>
    <row r="658" spans="1:4" ht="15.75" customHeight="1" x14ac:dyDescent="0.25">
      <c r="A658" s="120"/>
      <c r="B658" s="145"/>
      <c r="C658" s="77"/>
      <c r="D658" s="78"/>
    </row>
    <row r="659" spans="1:4" ht="15.75" customHeight="1" x14ac:dyDescent="0.25">
      <c r="A659" s="120"/>
      <c r="B659" s="145"/>
      <c r="C659" s="77"/>
      <c r="D659" s="78"/>
    </row>
    <row r="660" spans="1:4" ht="15.75" customHeight="1" x14ac:dyDescent="0.25">
      <c r="A660" s="120"/>
      <c r="B660" s="145"/>
      <c r="C660" s="77"/>
      <c r="D660" s="78"/>
    </row>
    <row r="661" spans="1:4" ht="15.75" customHeight="1" x14ac:dyDescent="0.25">
      <c r="A661" s="120"/>
      <c r="B661" s="145"/>
      <c r="C661" s="77"/>
      <c r="D661" s="78"/>
    </row>
    <row r="662" spans="1:4" ht="15.75" customHeight="1" x14ac:dyDescent="0.25">
      <c r="A662" s="120"/>
      <c r="B662" s="145"/>
      <c r="C662" s="77"/>
      <c r="D662" s="78"/>
    </row>
    <row r="663" spans="1:4" ht="15.75" customHeight="1" x14ac:dyDescent="0.25">
      <c r="A663" s="120"/>
      <c r="B663" s="145"/>
      <c r="C663" s="77"/>
      <c r="D663" s="78"/>
    </row>
    <row r="664" spans="1:4" ht="15.75" customHeight="1" x14ac:dyDescent="0.25">
      <c r="A664" s="120"/>
      <c r="B664" s="145"/>
      <c r="C664" s="77"/>
      <c r="D664" s="78"/>
    </row>
    <row r="665" spans="1:4" ht="15.75" customHeight="1" x14ac:dyDescent="0.25">
      <c r="A665" s="120"/>
      <c r="B665" s="145"/>
      <c r="C665" s="77"/>
      <c r="D665" s="78"/>
    </row>
    <row r="666" spans="1:4" ht="15.75" customHeight="1" x14ac:dyDescent="0.25">
      <c r="A666" s="120"/>
      <c r="B666" s="145"/>
      <c r="C666" s="77"/>
      <c r="D666" s="78"/>
    </row>
    <row r="667" spans="1:4" ht="15.75" customHeight="1" x14ac:dyDescent="0.25">
      <c r="A667" s="120"/>
      <c r="B667" s="145"/>
      <c r="C667" s="77"/>
      <c r="D667" s="78"/>
    </row>
    <row r="668" spans="1:4" ht="15.75" customHeight="1" x14ac:dyDescent="0.25">
      <c r="A668" s="120"/>
      <c r="B668" s="145"/>
      <c r="C668" s="77"/>
      <c r="D668" s="78"/>
    </row>
    <row r="669" spans="1:4" ht="15.75" customHeight="1" x14ac:dyDescent="0.25">
      <c r="A669" s="120"/>
      <c r="B669" s="145"/>
      <c r="C669" s="77"/>
      <c r="D669" s="78"/>
    </row>
    <row r="670" spans="1:4" ht="15.75" customHeight="1" x14ac:dyDescent="0.25">
      <c r="A670" s="120"/>
      <c r="B670" s="145"/>
      <c r="C670" s="77"/>
      <c r="D670" s="78"/>
    </row>
    <row r="671" spans="1:4" ht="15.75" customHeight="1" x14ac:dyDescent="0.25">
      <c r="A671" s="120"/>
      <c r="B671" s="145"/>
      <c r="C671" s="77"/>
      <c r="D671" s="78"/>
    </row>
    <row r="672" spans="1:4" ht="15.75" customHeight="1" x14ac:dyDescent="0.25">
      <c r="A672" s="120"/>
      <c r="B672" s="145"/>
      <c r="C672" s="77"/>
      <c r="D672" s="78"/>
    </row>
    <row r="673" spans="1:4" ht="15.75" customHeight="1" x14ac:dyDescent="0.25">
      <c r="A673" s="120"/>
      <c r="B673" s="145"/>
      <c r="C673" s="77"/>
      <c r="D673" s="78"/>
    </row>
    <row r="674" spans="1:4" ht="15.75" customHeight="1" x14ac:dyDescent="0.25">
      <c r="A674" s="120"/>
      <c r="B674" s="145"/>
      <c r="C674" s="77"/>
      <c r="D674" s="78"/>
    </row>
    <row r="675" spans="1:4" ht="15.75" customHeight="1" x14ac:dyDescent="0.25">
      <c r="A675" s="120"/>
      <c r="B675" s="145"/>
      <c r="C675" s="77"/>
      <c r="D675" s="78"/>
    </row>
    <row r="676" spans="1:4" ht="15.75" customHeight="1" x14ac:dyDescent="0.25">
      <c r="A676" s="120"/>
      <c r="B676" s="145"/>
      <c r="C676" s="77"/>
      <c r="D676" s="78"/>
    </row>
    <row r="677" spans="1:4" ht="15.75" customHeight="1" x14ac:dyDescent="0.25">
      <c r="A677" s="120"/>
      <c r="B677" s="145"/>
      <c r="C677" s="77"/>
      <c r="D677" s="78"/>
    </row>
    <row r="678" spans="1:4" ht="15.75" customHeight="1" x14ac:dyDescent="0.25">
      <c r="A678" s="120"/>
      <c r="B678" s="145"/>
      <c r="C678" s="77"/>
      <c r="D678" s="78"/>
    </row>
    <row r="679" spans="1:4" ht="15.75" customHeight="1" x14ac:dyDescent="0.25">
      <c r="A679" s="120"/>
      <c r="B679" s="145"/>
      <c r="C679" s="77"/>
      <c r="D679" s="78"/>
    </row>
    <row r="680" spans="1:4" ht="15.75" customHeight="1" x14ac:dyDescent="0.25">
      <c r="A680" s="120"/>
      <c r="B680" s="145"/>
      <c r="C680" s="77"/>
      <c r="D680" s="78"/>
    </row>
    <row r="681" spans="1:4" ht="15.75" customHeight="1" x14ac:dyDescent="0.25">
      <c r="A681" s="120"/>
      <c r="B681" s="145"/>
      <c r="C681" s="77"/>
      <c r="D681" s="78"/>
    </row>
    <row r="682" spans="1:4" ht="15.75" customHeight="1" x14ac:dyDescent="0.25">
      <c r="A682" s="120"/>
      <c r="B682" s="145"/>
      <c r="C682" s="77"/>
      <c r="D682" s="78"/>
    </row>
    <row r="683" spans="1:4" ht="15.75" customHeight="1" x14ac:dyDescent="0.25">
      <c r="A683" s="120"/>
      <c r="B683" s="145"/>
      <c r="C683" s="77"/>
      <c r="D683" s="78"/>
    </row>
    <row r="684" spans="1:4" ht="15.75" customHeight="1" x14ac:dyDescent="0.25">
      <c r="A684" s="120"/>
      <c r="B684" s="145"/>
      <c r="C684" s="77"/>
      <c r="D684" s="78"/>
    </row>
    <row r="685" spans="1:4" ht="15.75" customHeight="1" x14ac:dyDescent="0.25">
      <c r="A685" s="120"/>
      <c r="B685" s="145"/>
      <c r="C685" s="77"/>
      <c r="D685" s="78"/>
    </row>
    <row r="686" spans="1:4" ht="15.75" customHeight="1" x14ac:dyDescent="0.25">
      <c r="A686" s="120"/>
      <c r="B686" s="145"/>
      <c r="C686" s="77"/>
      <c r="D686" s="78"/>
    </row>
    <row r="687" spans="1:4" ht="15.75" customHeight="1" x14ac:dyDescent="0.25">
      <c r="A687" s="120"/>
      <c r="B687" s="145"/>
      <c r="C687" s="77"/>
      <c r="D687" s="78"/>
    </row>
    <row r="688" spans="1:4" ht="15.75" customHeight="1" x14ac:dyDescent="0.25">
      <c r="A688" s="120"/>
      <c r="B688" s="145"/>
      <c r="C688" s="77"/>
      <c r="D688" s="78"/>
    </row>
    <row r="689" spans="1:4" ht="15.75" customHeight="1" x14ac:dyDescent="0.25">
      <c r="A689" s="120"/>
      <c r="B689" s="145"/>
      <c r="C689" s="77"/>
      <c r="D689" s="78"/>
    </row>
    <row r="690" spans="1:4" ht="15.75" customHeight="1" x14ac:dyDescent="0.25">
      <c r="A690" s="120"/>
      <c r="B690" s="145"/>
      <c r="C690" s="77"/>
      <c r="D690" s="78"/>
    </row>
    <row r="691" spans="1:4" ht="15.75" customHeight="1" x14ac:dyDescent="0.25">
      <c r="A691" s="120"/>
      <c r="B691" s="145"/>
      <c r="C691" s="77"/>
      <c r="D691" s="78"/>
    </row>
    <row r="692" spans="1:4" ht="15.75" customHeight="1" x14ac:dyDescent="0.25">
      <c r="A692" s="120"/>
      <c r="B692" s="145"/>
      <c r="C692" s="77"/>
      <c r="D692" s="78"/>
    </row>
    <row r="693" spans="1:4" ht="15.75" customHeight="1" x14ac:dyDescent="0.25">
      <c r="A693" s="120"/>
      <c r="B693" s="145"/>
      <c r="C693" s="77"/>
      <c r="D693" s="78"/>
    </row>
    <row r="694" spans="1:4" ht="15.75" customHeight="1" x14ac:dyDescent="0.25">
      <c r="A694" s="120"/>
      <c r="B694" s="145"/>
      <c r="C694" s="77"/>
      <c r="D694" s="78"/>
    </row>
    <row r="695" spans="1:4" ht="15.75" customHeight="1" x14ac:dyDescent="0.25">
      <c r="A695" s="120"/>
      <c r="B695" s="145"/>
      <c r="C695" s="77"/>
      <c r="D695" s="78"/>
    </row>
    <row r="696" spans="1:4" ht="15.75" customHeight="1" x14ac:dyDescent="0.25">
      <c r="A696" s="120"/>
      <c r="B696" s="145"/>
      <c r="C696" s="77"/>
      <c r="D696" s="78"/>
    </row>
    <row r="697" spans="1:4" ht="15.75" customHeight="1" x14ac:dyDescent="0.25">
      <c r="A697" s="120"/>
      <c r="B697" s="145"/>
      <c r="C697" s="77"/>
      <c r="D697" s="78"/>
    </row>
    <row r="698" spans="1:4" ht="15.75" customHeight="1" x14ac:dyDescent="0.25">
      <c r="A698" s="120"/>
      <c r="B698" s="145"/>
      <c r="C698" s="77"/>
      <c r="D698" s="78"/>
    </row>
    <row r="699" spans="1:4" ht="15.75" customHeight="1" x14ac:dyDescent="0.25">
      <c r="A699" s="120"/>
      <c r="B699" s="145"/>
      <c r="C699" s="77"/>
      <c r="D699" s="78"/>
    </row>
    <row r="700" spans="1:4" ht="15.75" customHeight="1" x14ac:dyDescent="0.25">
      <c r="A700" s="120"/>
      <c r="B700" s="145"/>
      <c r="C700" s="77"/>
      <c r="D700" s="78"/>
    </row>
    <row r="701" spans="1:4" ht="15.75" customHeight="1" x14ac:dyDescent="0.25">
      <c r="A701" s="120"/>
      <c r="B701" s="145"/>
      <c r="C701" s="77"/>
      <c r="D701" s="78"/>
    </row>
    <row r="702" spans="1:4" ht="15.75" customHeight="1" x14ac:dyDescent="0.25">
      <c r="A702" s="120"/>
      <c r="B702" s="145"/>
      <c r="C702" s="77"/>
      <c r="D702" s="78"/>
    </row>
    <row r="703" spans="1:4" ht="15.75" customHeight="1" x14ac:dyDescent="0.25">
      <c r="A703" s="120"/>
      <c r="B703" s="145"/>
      <c r="C703" s="77"/>
      <c r="D703" s="78"/>
    </row>
    <row r="704" spans="1:4" ht="15.75" customHeight="1" x14ac:dyDescent="0.25">
      <c r="A704" s="120"/>
      <c r="B704" s="145"/>
      <c r="C704" s="77"/>
      <c r="D704" s="78"/>
    </row>
    <row r="705" spans="1:4" ht="15.75" customHeight="1" x14ac:dyDescent="0.25">
      <c r="A705" s="120"/>
      <c r="B705" s="145"/>
      <c r="C705" s="77"/>
      <c r="D705" s="78"/>
    </row>
    <row r="706" spans="1:4" ht="15.75" customHeight="1" x14ac:dyDescent="0.25">
      <c r="A706" s="120"/>
      <c r="B706" s="145"/>
      <c r="C706" s="77"/>
      <c r="D706" s="78"/>
    </row>
    <row r="707" spans="1:4" ht="15.75" customHeight="1" x14ac:dyDescent="0.25">
      <c r="A707" s="120"/>
      <c r="B707" s="145"/>
      <c r="C707" s="77"/>
      <c r="D707" s="78"/>
    </row>
    <row r="708" spans="1:4" ht="15.75" customHeight="1" x14ac:dyDescent="0.25">
      <c r="A708" s="120"/>
      <c r="B708" s="145"/>
      <c r="C708" s="77"/>
      <c r="D708" s="78"/>
    </row>
    <row r="709" spans="1:4" ht="15.75" customHeight="1" x14ac:dyDescent="0.25">
      <c r="A709" s="120"/>
      <c r="B709" s="145"/>
      <c r="C709" s="77"/>
      <c r="D709" s="78"/>
    </row>
    <row r="710" spans="1:4" ht="15.75" customHeight="1" x14ac:dyDescent="0.25">
      <c r="A710" s="120"/>
      <c r="B710" s="145"/>
      <c r="C710" s="77"/>
      <c r="D710" s="78"/>
    </row>
    <row r="711" spans="1:4" ht="15.75" customHeight="1" x14ac:dyDescent="0.25">
      <c r="A711" s="120"/>
      <c r="B711" s="145"/>
      <c r="C711" s="77"/>
      <c r="D711" s="78"/>
    </row>
    <row r="712" spans="1:4" ht="15.75" customHeight="1" x14ac:dyDescent="0.25">
      <c r="A712" s="120"/>
      <c r="B712" s="145"/>
      <c r="C712" s="77"/>
      <c r="D712" s="78"/>
    </row>
    <row r="713" spans="1:4" ht="15.75" customHeight="1" x14ac:dyDescent="0.25">
      <c r="A713" s="120"/>
      <c r="B713" s="145"/>
      <c r="C713" s="77"/>
      <c r="D713" s="78"/>
    </row>
    <row r="714" spans="1:4" ht="15.75" customHeight="1" x14ac:dyDescent="0.25">
      <c r="A714" s="120"/>
      <c r="B714" s="145"/>
      <c r="C714" s="77"/>
      <c r="D714" s="78"/>
    </row>
    <row r="715" spans="1:4" ht="15.75" customHeight="1" x14ac:dyDescent="0.25">
      <c r="A715" s="120"/>
      <c r="B715" s="145"/>
      <c r="C715" s="77"/>
      <c r="D715" s="78"/>
    </row>
    <row r="716" spans="1:4" ht="15.75" customHeight="1" x14ac:dyDescent="0.25">
      <c r="A716" s="120"/>
      <c r="B716" s="145"/>
      <c r="C716" s="77"/>
      <c r="D716" s="78"/>
    </row>
    <row r="717" spans="1:4" ht="15.75" customHeight="1" x14ac:dyDescent="0.25">
      <c r="A717" s="120"/>
      <c r="B717" s="145"/>
      <c r="C717" s="77"/>
      <c r="D717" s="78"/>
    </row>
    <row r="718" spans="1:4" ht="15.75" customHeight="1" x14ac:dyDescent="0.25">
      <c r="A718" s="120"/>
      <c r="B718" s="145"/>
      <c r="C718" s="77"/>
      <c r="D718" s="78"/>
    </row>
    <row r="719" spans="1:4" ht="15.75" customHeight="1" x14ac:dyDescent="0.25">
      <c r="A719" s="120"/>
      <c r="B719" s="145"/>
      <c r="C719" s="77"/>
      <c r="D719" s="78"/>
    </row>
    <row r="720" spans="1:4" ht="15.75" customHeight="1" x14ac:dyDescent="0.25">
      <c r="A720" s="120"/>
      <c r="B720" s="145"/>
      <c r="C720" s="77"/>
      <c r="D720" s="78"/>
    </row>
    <row r="721" spans="1:4" ht="15.75" customHeight="1" x14ac:dyDescent="0.25">
      <c r="A721" s="120"/>
      <c r="B721" s="145"/>
      <c r="C721" s="77"/>
      <c r="D721" s="78"/>
    </row>
    <row r="722" spans="1:4" ht="15.75" customHeight="1" x14ac:dyDescent="0.25">
      <c r="A722" s="120"/>
      <c r="B722" s="145"/>
      <c r="C722" s="77"/>
      <c r="D722" s="78"/>
    </row>
    <row r="723" spans="1:4" ht="15.75" customHeight="1" x14ac:dyDescent="0.25">
      <c r="A723" s="120"/>
      <c r="B723" s="145"/>
      <c r="C723" s="77"/>
      <c r="D723" s="78"/>
    </row>
    <row r="724" spans="1:4" ht="15.75" customHeight="1" x14ac:dyDescent="0.25">
      <c r="A724" s="120"/>
      <c r="B724" s="145"/>
      <c r="C724" s="77"/>
      <c r="D724" s="78"/>
    </row>
    <row r="725" spans="1:4" ht="15.75" customHeight="1" x14ac:dyDescent="0.25">
      <c r="A725" s="120"/>
      <c r="B725" s="145"/>
      <c r="C725" s="77"/>
      <c r="D725" s="78"/>
    </row>
    <row r="726" spans="1:4" ht="15.75" customHeight="1" x14ac:dyDescent="0.25">
      <c r="A726" s="120"/>
      <c r="B726" s="145"/>
      <c r="C726" s="77"/>
      <c r="D726" s="78"/>
    </row>
    <row r="727" spans="1:4" ht="15.75" customHeight="1" x14ac:dyDescent="0.25">
      <c r="A727" s="120"/>
      <c r="B727" s="145"/>
      <c r="C727" s="77"/>
      <c r="D727" s="78"/>
    </row>
    <row r="728" spans="1:4" ht="15.75" customHeight="1" x14ac:dyDescent="0.25">
      <c r="A728" s="120"/>
      <c r="B728" s="145"/>
      <c r="C728" s="77"/>
      <c r="D728" s="78"/>
    </row>
    <row r="729" spans="1:4" ht="15.75" customHeight="1" x14ac:dyDescent="0.25">
      <c r="A729" s="120"/>
      <c r="B729" s="145"/>
      <c r="C729" s="77"/>
      <c r="D729" s="78"/>
    </row>
    <row r="730" spans="1:4" ht="15.75" customHeight="1" x14ac:dyDescent="0.25">
      <c r="A730" s="120"/>
      <c r="B730" s="145"/>
      <c r="C730" s="77"/>
      <c r="D730" s="78"/>
    </row>
    <row r="731" spans="1:4" ht="15.75" customHeight="1" x14ac:dyDescent="0.25">
      <c r="A731" s="120"/>
      <c r="B731" s="145"/>
      <c r="C731" s="77"/>
      <c r="D731" s="78"/>
    </row>
    <row r="732" spans="1:4" ht="15.75" customHeight="1" x14ac:dyDescent="0.25">
      <c r="A732" s="120"/>
      <c r="B732" s="145"/>
      <c r="C732" s="77"/>
      <c r="D732" s="78"/>
    </row>
    <row r="733" spans="1:4" ht="15.75" customHeight="1" x14ac:dyDescent="0.25">
      <c r="A733" s="120"/>
      <c r="B733" s="145"/>
      <c r="C733" s="77"/>
      <c r="D733" s="78"/>
    </row>
    <row r="734" spans="1:4" ht="15.75" customHeight="1" x14ac:dyDescent="0.25">
      <c r="A734" s="120"/>
      <c r="B734" s="145"/>
      <c r="C734" s="77"/>
      <c r="D734" s="78"/>
    </row>
    <row r="735" spans="1:4" ht="15.75" customHeight="1" x14ac:dyDescent="0.25">
      <c r="A735" s="120"/>
      <c r="B735" s="145"/>
      <c r="C735" s="77"/>
      <c r="D735" s="78"/>
    </row>
    <row r="736" spans="1:4" ht="15.75" customHeight="1" x14ac:dyDescent="0.25">
      <c r="A736" s="120"/>
      <c r="B736" s="145"/>
      <c r="C736" s="77"/>
      <c r="D736" s="78"/>
    </row>
    <row r="737" spans="1:4" ht="15.75" customHeight="1" x14ac:dyDescent="0.25">
      <c r="A737" s="120"/>
      <c r="B737" s="145"/>
      <c r="C737" s="77"/>
      <c r="D737" s="78"/>
    </row>
    <row r="738" spans="1:4" ht="15.75" customHeight="1" x14ac:dyDescent="0.25">
      <c r="A738" s="120"/>
      <c r="B738" s="145"/>
      <c r="C738" s="77"/>
      <c r="D738" s="78"/>
    </row>
    <row r="739" spans="1:4" ht="15.75" customHeight="1" x14ac:dyDescent="0.25">
      <c r="A739" s="120"/>
      <c r="B739" s="145"/>
      <c r="C739" s="77"/>
      <c r="D739" s="78"/>
    </row>
    <row r="740" spans="1:4" ht="15.75" customHeight="1" x14ac:dyDescent="0.25">
      <c r="A740" s="120"/>
      <c r="B740" s="145"/>
      <c r="C740" s="77"/>
      <c r="D740" s="78"/>
    </row>
    <row r="741" spans="1:4" ht="15.75" customHeight="1" x14ac:dyDescent="0.25">
      <c r="A741" s="120"/>
      <c r="B741" s="145"/>
      <c r="C741" s="77"/>
      <c r="D741" s="78"/>
    </row>
    <row r="742" spans="1:4" ht="15.75" customHeight="1" x14ac:dyDescent="0.25">
      <c r="A742" s="120"/>
      <c r="B742" s="145"/>
      <c r="C742" s="77"/>
      <c r="D742" s="78"/>
    </row>
    <row r="743" spans="1:4" ht="15.75" customHeight="1" x14ac:dyDescent="0.25">
      <c r="A743" s="120"/>
      <c r="B743" s="145"/>
      <c r="C743" s="77"/>
      <c r="D743" s="78"/>
    </row>
    <row r="744" spans="1:4" ht="15.75" customHeight="1" x14ac:dyDescent="0.25">
      <c r="A744" s="120"/>
      <c r="B744" s="145"/>
      <c r="C744" s="77"/>
      <c r="D744" s="78"/>
    </row>
    <row r="745" spans="1:4" ht="15.75" customHeight="1" x14ac:dyDescent="0.25">
      <c r="A745" s="120"/>
      <c r="B745" s="145"/>
      <c r="C745" s="77"/>
      <c r="D745" s="78"/>
    </row>
    <row r="746" spans="1:4" ht="15.75" customHeight="1" x14ac:dyDescent="0.25">
      <c r="A746" s="120"/>
      <c r="B746" s="145"/>
      <c r="C746" s="77"/>
      <c r="D746" s="78"/>
    </row>
    <row r="747" spans="1:4" ht="15.75" customHeight="1" x14ac:dyDescent="0.25">
      <c r="A747" s="120"/>
      <c r="B747" s="145"/>
      <c r="C747" s="77"/>
      <c r="D747" s="78"/>
    </row>
    <row r="748" spans="1:4" ht="15.75" customHeight="1" x14ac:dyDescent="0.25">
      <c r="A748" s="120"/>
      <c r="B748" s="145"/>
      <c r="C748" s="77"/>
      <c r="D748" s="78"/>
    </row>
    <row r="749" spans="1:4" ht="15.75" customHeight="1" x14ac:dyDescent="0.25">
      <c r="A749" s="120"/>
      <c r="B749" s="145"/>
      <c r="C749" s="77"/>
      <c r="D749" s="78"/>
    </row>
    <row r="750" spans="1:4" ht="15.75" customHeight="1" x14ac:dyDescent="0.25">
      <c r="A750" s="120"/>
      <c r="B750" s="145"/>
      <c r="C750" s="77"/>
      <c r="D750" s="78"/>
    </row>
    <row r="751" spans="1:4" ht="15.75" customHeight="1" x14ac:dyDescent="0.25">
      <c r="A751" s="120"/>
      <c r="B751" s="145"/>
      <c r="C751" s="77"/>
      <c r="D751" s="78"/>
    </row>
    <row r="752" spans="1:4" ht="15.75" customHeight="1" x14ac:dyDescent="0.25">
      <c r="A752" s="120"/>
      <c r="B752" s="145"/>
      <c r="C752" s="77"/>
      <c r="D752" s="78"/>
    </row>
    <row r="753" spans="1:4" ht="15.75" customHeight="1" x14ac:dyDescent="0.25">
      <c r="A753" s="120"/>
      <c r="B753" s="145"/>
      <c r="C753" s="77"/>
      <c r="D753" s="78"/>
    </row>
    <row r="754" spans="1:4" ht="15.75" customHeight="1" x14ac:dyDescent="0.25">
      <c r="A754" s="120"/>
      <c r="B754" s="145"/>
      <c r="C754" s="77"/>
      <c r="D754" s="78"/>
    </row>
    <row r="755" spans="1:4" ht="15.75" customHeight="1" x14ac:dyDescent="0.25">
      <c r="A755" s="120"/>
      <c r="B755" s="145"/>
      <c r="C755" s="77"/>
      <c r="D755" s="78"/>
    </row>
    <row r="756" spans="1:4" ht="15.75" customHeight="1" x14ac:dyDescent="0.25">
      <c r="A756" s="120"/>
      <c r="B756" s="145"/>
      <c r="C756" s="77"/>
      <c r="D756" s="78"/>
    </row>
    <row r="757" spans="1:4" ht="15.75" customHeight="1" x14ac:dyDescent="0.25">
      <c r="A757" s="120"/>
      <c r="B757" s="145"/>
      <c r="C757" s="77"/>
      <c r="D757" s="78"/>
    </row>
    <row r="758" spans="1:4" ht="15.75" customHeight="1" x14ac:dyDescent="0.25">
      <c r="A758" s="120"/>
      <c r="B758" s="145"/>
      <c r="C758" s="77"/>
      <c r="D758" s="78"/>
    </row>
    <row r="759" spans="1:4" ht="15.75" customHeight="1" x14ac:dyDescent="0.25">
      <c r="A759" s="120"/>
      <c r="B759" s="145"/>
      <c r="C759" s="77"/>
      <c r="D759" s="78"/>
    </row>
    <row r="760" spans="1:4" ht="15.75" customHeight="1" x14ac:dyDescent="0.25">
      <c r="A760" s="120"/>
      <c r="B760" s="145"/>
      <c r="C760" s="77"/>
      <c r="D760" s="78"/>
    </row>
    <row r="761" spans="1:4" ht="15.75" customHeight="1" x14ac:dyDescent="0.25">
      <c r="A761" s="120"/>
      <c r="B761" s="145"/>
      <c r="C761" s="77"/>
      <c r="D761" s="78"/>
    </row>
    <row r="762" spans="1:4" ht="15.75" customHeight="1" x14ac:dyDescent="0.25">
      <c r="A762" s="120"/>
      <c r="B762" s="145"/>
      <c r="C762" s="77"/>
      <c r="D762" s="78"/>
    </row>
    <row r="763" spans="1:4" ht="15.75" customHeight="1" x14ac:dyDescent="0.25">
      <c r="A763" s="120"/>
      <c r="B763" s="145"/>
      <c r="C763" s="77"/>
      <c r="D763" s="78"/>
    </row>
    <row r="764" spans="1:4" ht="15.75" customHeight="1" x14ac:dyDescent="0.25">
      <c r="A764" s="120"/>
      <c r="B764" s="145"/>
      <c r="C764" s="77"/>
      <c r="D764" s="78"/>
    </row>
    <row r="765" spans="1:4" ht="15.75" customHeight="1" x14ac:dyDescent="0.25">
      <c r="A765" s="120"/>
      <c r="B765" s="145"/>
      <c r="C765" s="77"/>
      <c r="D765" s="78"/>
    </row>
    <row r="766" spans="1:4" ht="15.75" customHeight="1" x14ac:dyDescent="0.25">
      <c r="A766" s="120"/>
      <c r="B766" s="145"/>
      <c r="C766" s="77"/>
      <c r="D766" s="78"/>
    </row>
    <row r="767" spans="1:4" ht="15.75" customHeight="1" x14ac:dyDescent="0.25">
      <c r="A767" s="120"/>
      <c r="B767" s="145"/>
      <c r="C767" s="77"/>
      <c r="D767" s="78"/>
    </row>
    <row r="768" spans="1:4" ht="15.75" customHeight="1" x14ac:dyDescent="0.25">
      <c r="A768" s="120"/>
      <c r="B768" s="145"/>
      <c r="C768" s="77"/>
      <c r="D768" s="78"/>
    </row>
    <row r="769" spans="1:4" ht="15.75" customHeight="1" x14ac:dyDescent="0.25">
      <c r="A769" s="120"/>
      <c r="B769" s="145"/>
      <c r="C769" s="77"/>
      <c r="D769" s="78"/>
    </row>
    <row r="770" spans="1:4" ht="15.75" customHeight="1" x14ac:dyDescent="0.25">
      <c r="A770" s="120"/>
      <c r="B770" s="145"/>
      <c r="C770" s="77"/>
      <c r="D770" s="78"/>
    </row>
    <row r="771" spans="1:4" ht="15.75" customHeight="1" x14ac:dyDescent="0.25">
      <c r="A771" s="120"/>
      <c r="B771" s="145"/>
      <c r="C771" s="77"/>
      <c r="D771" s="78"/>
    </row>
    <row r="772" spans="1:4" ht="15.75" customHeight="1" x14ac:dyDescent="0.25">
      <c r="A772" s="120"/>
      <c r="B772" s="145"/>
      <c r="C772" s="77"/>
      <c r="D772" s="78"/>
    </row>
    <row r="773" spans="1:4" ht="15.75" customHeight="1" x14ac:dyDescent="0.25">
      <c r="A773" s="120"/>
      <c r="B773" s="145"/>
      <c r="C773" s="77"/>
      <c r="D773" s="78"/>
    </row>
    <row r="774" spans="1:4" ht="15.75" customHeight="1" x14ac:dyDescent="0.25">
      <c r="A774" s="120"/>
      <c r="B774" s="145"/>
      <c r="C774" s="77"/>
      <c r="D774" s="78"/>
    </row>
    <row r="775" spans="1:4" ht="15.75" customHeight="1" x14ac:dyDescent="0.25">
      <c r="A775" s="120"/>
      <c r="B775" s="145"/>
      <c r="C775" s="77"/>
      <c r="D775" s="78"/>
    </row>
    <row r="776" spans="1:4" ht="15.75" customHeight="1" x14ac:dyDescent="0.25">
      <c r="A776" s="120"/>
      <c r="B776" s="145"/>
      <c r="C776" s="77"/>
      <c r="D776" s="78"/>
    </row>
    <row r="777" spans="1:4" ht="15.75" customHeight="1" x14ac:dyDescent="0.25">
      <c r="A777" s="120"/>
      <c r="B777" s="145"/>
      <c r="C777" s="77"/>
      <c r="D777" s="78"/>
    </row>
    <row r="778" spans="1:4" ht="15.75" customHeight="1" x14ac:dyDescent="0.25">
      <c r="A778" s="120"/>
      <c r="B778" s="145"/>
      <c r="C778" s="77"/>
      <c r="D778" s="78"/>
    </row>
    <row r="779" spans="1:4" ht="15.75" customHeight="1" x14ac:dyDescent="0.25">
      <c r="A779" s="120"/>
      <c r="B779" s="145"/>
      <c r="C779" s="77"/>
      <c r="D779" s="78"/>
    </row>
    <row r="780" spans="1:4" ht="15.75" customHeight="1" x14ac:dyDescent="0.25">
      <c r="A780" s="120"/>
      <c r="B780" s="145"/>
      <c r="C780" s="77"/>
      <c r="D780" s="78"/>
    </row>
    <row r="781" spans="1:4" ht="15.75" customHeight="1" x14ac:dyDescent="0.25">
      <c r="A781" s="120"/>
      <c r="B781" s="145"/>
      <c r="C781" s="77"/>
      <c r="D781" s="78"/>
    </row>
    <row r="782" spans="1:4" ht="15.75" customHeight="1" x14ac:dyDescent="0.25">
      <c r="A782" s="120"/>
      <c r="B782" s="145"/>
      <c r="C782" s="77"/>
      <c r="D782" s="78"/>
    </row>
    <row r="783" spans="1:4" ht="15.75" customHeight="1" x14ac:dyDescent="0.25">
      <c r="A783" s="120"/>
      <c r="B783" s="145"/>
      <c r="C783" s="77"/>
      <c r="D783" s="78"/>
    </row>
    <row r="784" spans="1:4" ht="15.75" customHeight="1" x14ac:dyDescent="0.25">
      <c r="A784" s="120"/>
      <c r="B784" s="145"/>
      <c r="C784" s="77"/>
      <c r="D784" s="78"/>
    </row>
    <row r="785" spans="1:4" ht="15.75" customHeight="1" x14ac:dyDescent="0.25">
      <c r="A785" s="120"/>
      <c r="B785" s="145"/>
      <c r="C785" s="77"/>
      <c r="D785" s="78"/>
    </row>
    <row r="786" spans="1:4" ht="15.75" customHeight="1" x14ac:dyDescent="0.25">
      <c r="A786" s="120"/>
      <c r="B786" s="145"/>
      <c r="C786" s="77"/>
      <c r="D786" s="78"/>
    </row>
    <row r="787" spans="1:4" ht="15.75" customHeight="1" x14ac:dyDescent="0.25">
      <c r="A787" s="120"/>
      <c r="B787" s="145"/>
      <c r="C787" s="77"/>
      <c r="D787" s="78"/>
    </row>
    <row r="788" spans="1:4" ht="15.75" customHeight="1" x14ac:dyDescent="0.25">
      <c r="A788" s="120"/>
      <c r="B788" s="145"/>
      <c r="C788" s="77"/>
      <c r="D788" s="78"/>
    </row>
    <row r="789" spans="1:4" ht="15.75" customHeight="1" x14ac:dyDescent="0.25">
      <c r="A789" s="120"/>
      <c r="B789" s="145"/>
      <c r="C789" s="77"/>
      <c r="D789" s="78"/>
    </row>
    <row r="790" spans="1:4" ht="15.75" customHeight="1" x14ac:dyDescent="0.25">
      <c r="A790" s="120"/>
      <c r="B790" s="145"/>
      <c r="C790" s="77"/>
      <c r="D790" s="78"/>
    </row>
    <row r="791" spans="1:4" ht="15.75" customHeight="1" x14ac:dyDescent="0.25">
      <c r="A791" s="120"/>
      <c r="B791" s="145"/>
      <c r="C791" s="77"/>
      <c r="D791" s="78"/>
    </row>
    <row r="792" spans="1:4" ht="15.75" customHeight="1" x14ac:dyDescent="0.25">
      <c r="A792" s="120"/>
      <c r="B792" s="145"/>
      <c r="C792" s="77"/>
      <c r="D792" s="78"/>
    </row>
    <row r="793" spans="1:4" ht="15.75" customHeight="1" x14ac:dyDescent="0.25">
      <c r="A793" s="120"/>
      <c r="B793" s="145"/>
      <c r="C793" s="77"/>
      <c r="D793" s="78"/>
    </row>
    <row r="794" spans="1:4" ht="15.75" customHeight="1" x14ac:dyDescent="0.25">
      <c r="A794" s="120"/>
      <c r="B794" s="145"/>
      <c r="C794" s="77"/>
      <c r="D794" s="78"/>
    </row>
    <row r="795" spans="1:4" ht="15.75" customHeight="1" x14ac:dyDescent="0.25">
      <c r="A795" s="120"/>
      <c r="B795" s="145"/>
      <c r="C795" s="77"/>
      <c r="D795" s="78"/>
    </row>
    <row r="796" spans="1:4" ht="15.75" customHeight="1" x14ac:dyDescent="0.25">
      <c r="A796" s="120"/>
      <c r="B796" s="145"/>
      <c r="C796" s="77"/>
      <c r="D796" s="78"/>
    </row>
    <row r="797" spans="1:4" ht="15.75" customHeight="1" x14ac:dyDescent="0.25">
      <c r="A797" s="120"/>
      <c r="B797" s="145"/>
      <c r="C797" s="77"/>
      <c r="D797" s="78"/>
    </row>
    <row r="798" spans="1:4" ht="15.75" customHeight="1" x14ac:dyDescent="0.25">
      <c r="A798" s="120"/>
      <c r="B798" s="145"/>
      <c r="C798" s="77"/>
      <c r="D798" s="78"/>
    </row>
    <row r="799" spans="1:4" ht="15.75" customHeight="1" x14ac:dyDescent="0.25">
      <c r="A799" s="120"/>
      <c r="B799" s="145"/>
      <c r="C799" s="77"/>
      <c r="D799" s="78"/>
    </row>
    <row r="800" spans="1:4" ht="15.75" customHeight="1" x14ac:dyDescent="0.25">
      <c r="A800" s="120"/>
      <c r="B800" s="145"/>
      <c r="C800" s="77"/>
      <c r="D800" s="78"/>
    </row>
    <row r="801" spans="1:4" ht="15.75" customHeight="1" x14ac:dyDescent="0.25">
      <c r="A801" s="120"/>
      <c r="B801" s="145"/>
      <c r="C801" s="77"/>
      <c r="D801" s="78"/>
    </row>
    <row r="802" spans="1:4" ht="15.75" customHeight="1" x14ac:dyDescent="0.25">
      <c r="A802" s="120"/>
      <c r="B802" s="145"/>
      <c r="C802" s="77"/>
      <c r="D802" s="78"/>
    </row>
    <row r="803" spans="1:4" ht="15.75" customHeight="1" x14ac:dyDescent="0.25">
      <c r="A803" s="120"/>
      <c r="B803" s="145"/>
      <c r="C803" s="77"/>
      <c r="D803" s="78"/>
    </row>
    <row r="804" spans="1:4" ht="15.75" customHeight="1" x14ac:dyDescent="0.25">
      <c r="A804" s="120"/>
      <c r="B804" s="145"/>
      <c r="C804" s="77"/>
      <c r="D804" s="78"/>
    </row>
    <row r="805" spans="1:4" ht="15.75" customHeight="1" x14ac:dyDescent="0.25">
      <c r="A805" s="120"/>
      <c r="B805" s="145"/>
      <c r="C805" s="77"/>
      <c r="D805" s="78"/>
    </row>
    <row r="806" spans="1:4" ht="15.75" customHeight="1" x14ac:dyDescent="0.25">
      <c r="A806" s="120"/>
      <c r="B806" s="145"/>
      <c r="C806" s="77"/>
      <c r="D806" s="78"/>
    </row>
    <row r="807" spans="1:4" ht="15.75" customHeight="1" x14ac:dyDescent="0.25">
      <c r="A807" s="120"/>
      <c r="B807" s="145"/>
      <c r="C807" s="77"/>
      <c r="D807" s="78"/>
    </row>
    <row r="808" spans="1:4" ht="15.75" customHeight="1" x14ac:dyDescent="0.25">
      <c r="A808" s="120"/>
      <c r="B808" s="145"/>
      <c r="C808" s="77"/>
      <c r="D808" s="78"/>
    </row>
    <row r="809" spans="1:4" ht="15.75" customHeight="1" x14ac:dyDescent="0.25">
      <c r="A809" s="120"/>
      <c r="B809" s="145"/>
      <c r="C809" s="77"/>
      <c r="D809" s="78"/>
    </row>
    <row r="810" spans="1:4" ht="15.75" customHeight="1" x14ac:dyDescent="0.25">
      <c r="A810" s="120"/>
      <c r="B810" s="145"/>
      <c r="C810" s="77"/>
      <c r="D810" s="78"/>
    </row>
    <row r="811" spans="1:4" ht="15.75" customHeight="1" x14ac:dyDescent="0.25">
      <c r="A811" s="120"/>
      <c r="B811" s="145"/>
      <c r="C811" s="77"/>
      <c r="D811" s="78"/>
    </row>
    <row r="812" spans="1:4" ht="15.75" customHeight="1" x14ac:dyDescent="0.25">
      <c r="A812" s="120"/>
      <c r="B812" s="145"/>
      <c r="C812" s="77"/>
      <c r="D812" s="78"/>
    </row>
    <row r="813" spans="1:4" ht="15.75" customHeight="1" x14ac:dyDescent="0.25">
      <c r="A813" s="120"/>
      <c r="B813" s="145"/>
      <c r="C813" s="77"/>
      <c r="D813" s="78"/>
    </row>
    <row r="814" spans="1:4" ht="15.75" customHeight="1" x14ac:dyDescent="0.25">
      <c r="A814" s="120"/>
      <c r="B814" s="145"/>
      <c r="C814" s="77"/>
      <c r="D814" s="78"/>
    </row>
    <row r="815" spans="1:4" ht="15.75" customHeight="1" x14ac:dyDescent="0.25">
      <c r="A815" s="120"/>
      <c r="B815" s="145"/>
      <c r="C815" s="77"/>
      <c r="D815" s="78"/>
    </row>
    <row r="816" spans="1:4" ht="15.75" customHeight="1" x14ac:dyDescent="0.25">
      <c r="A816" s="120"/>
      <c r="B816" s="145"/>
      <c r="C816" s="77"/>
      <c r="D816" s="78"/>
    </row>
    <row r="817" spans="1:4" ht="15.75" customHeight="1" x14ac:dyDescent="0.25">
      <c r="A817" s="120"/>
      <c r="B817" s="145"/>
      <c r="C817" s="77"/>
      <c r="D817" s="78"/>
    </row>
    <row r="818" spans="1:4" ht="15.75" customHeight="1" x14ac:dyDescent="0.25">
      <c r="A818" s="120"/>
      <c r="B818" s="145"/>
      <c r="C818" s="77"/>
      <c r="D818" s="78"/>
    </row>
    <row r="819" spans="1:4" ht="15.75" customHeight="1" x14ac:dyDescent="0.25">
      <c r="A819" s="120"/>
      <c r="B819" s="145"/>
      <c r="C819" s="77"/>
      <c r="D819" s="78"/>
    </row>
    <row r="820" spans="1:4" ht="15.75" customHeight="1" x14ac:dyDescent="0.25">
      <c r="A820" s="120"/>
      <c r="B820" s="145"/>
      <c r="C820" s="77"/>
      <c r="D820" s="78"/>
    </row>
    <row r="821" spans="1:4" ht="15.75" customHeight="1" x14ac:dyDescent="0.25">
      <c r="A821" s="120"/>
      <c r="B821" s="145"/>
      <c r="C821" s="77"/>
      <c r="D821" s="78"/>
    </row>
    <row r="822" spans="1:4" ht="15.75" customHeight="1" x14ac:dyDescent="0.25">
      <c r="A822" s="120"/>
      <c r="B822" s="145"/>
      <c r="C822" s="77"/>
      <c r="D822" s="78"/>
    </row>
    <row r="823" spans="1:4" ht="15.75" customHeight="1" x14ac:dyDescent="0.25">
      <c r="A823" s="120"/>
      <c r="B823" s="145"/>
      <c r="C823" s="77"/>
      <c r="D823" s="78"/>
    </row>
    <row r="824" spans="1:4" ht="15.75" customHeight="1" x14ac:dyDescent="0.25">
      <c r="A824" s="120"/>
      <c r="B824" s="145"/>
      <c r="C824" s="77"/>
      <c r="D824" s="78"/>
    </row>
    <row r="825" spans="1:4" ht="15.75" customHeight="1" x14ac:dyDescent="0.25">
      <c r="A825" s="120"/>
      <c r="B825" s="145"/>
      <c r="C825" s="77"/>
      <c r="D825" s="78"/>
    </row>
    <row r="826" spans="1:4" ht="15.75" customHeight="1" x14ac:dyDescent="0.25">
      <c r="A826" s="120"/>
      <c r="B826" s="145"/>
      <c r="C826" s="77"/>
      <c r="D826" s="78"/>
    </row>
    <row r="827" spans="1:4" ht="15.75" customHeight="1" x14ac:dyDescent="0.25">
      <c r="A827" s="120"/>
      <c r="B827" s="145"/>
      <c r="C827" s="77"/>
      <c r="D827" s="78"/>
    </row>
    <row r="828" spans="1:4" ht="15.75" customHeight="1" x14ac:dyDescent="0.25">
      <c r="A828" s="120"/>
      <c r="B828" s="145"/>
      <c r="C828" s="77"/>
      <c r="D828" s="78"/>
    </row>
    <row r="829" spans="1:4" ht="15.75" customHeight="1" x14ac:dyDescent="0.25">
      <c r="A829" s="120"/>
      <c r="B829" s="145"/>
      <c r="C829" s="77"/>
      <c r="D829" s="78"/>
    </row>
    <row r="830" spans="1:4" ht="15.75" customHeight="1" x14ac:dyDescent="0.25">
      <c r="A830" s="120"/>
      <c r="B830" s="145"/>
      <c r="C830" s="77"/>
      <c r="D830" s="78"/>
    </row>
    <row r="831" spans="1:4" ht="15.75" customHeight="1" x14ac:dyDescent="0.25">
      <c r="A831" s="120"/>
      <c r="B831" s="145"/>
      <c r="C831" s="77"/>
      <c r="D831" s="78"/>
    </row>
    <row r="832" spans="1:4" ht="15.75" customHeight="1" x14ac:dyDescent="0.25">
      <c r="A832" s="120"/>
      <c r="B832" s="145"/>
      <c r="C832" s="77"/>
      <c r="D832" s="78"/>
    </row>
    <row r="833" spans="1:4" ht="15.75" customHeight="1" x14ac:dyDescent="0.25">
      <c r="A833" s="120"/>
      <c r="B833" s="145"/>
      <c r="C833" s="77"/>
      <c r="D833" s="78"/>
    </row>
    <row r="834" spans="1:4" ht="15.75" customHeight="1" x14ac:dyDescent="0.25">
      <c r="A834" s="120"/>
      <c r="B834" s="145"/>
      <c r="C834" s="77"/>
      <c r="D834" s="78"/>
    </row>
    <row r="835" spans="1:4" ht="15.75" customHeight="1" x14ac:dyDescent="0.25">
      <c r="A835" s="120"/>
      <c r="B835" s="145"/>
      <c r="C835" s="77"/>
      <c r="D835" s="78"/>
    </row>
    <row r="836" spans="1:4" ht="15.75" customHeight="1" x14ac:dyDescent="0.25">
      <c r="A836" s="120"/>
      <c r="B836" s="145"/>
      <c r="C836" s="77"/>
      <c r="D836" s="78"/>
    </row>
    <row r="837" spans="1:4" ht="15.75" customHeight="1" x14ac:dyDescent="0.25">
      <c r="A837" s="120"/>
      <c r="B837" s="145"/>
      <c r="C837" s="77"/>
      <c r="D837" s="78"/>
    </row>
    <row r="838" spans="1:4" ht="15.75" customHeight="1" x14ac:dyDescent="0.25">
      <c r="A838" s="120"/>
      <c r="B838" s="145"/>
      <c r="C838" s="77"/>
      <c r="D838" s="78"/>
    </row>
    <row r="839" spans="1:4" ht="15.75" customHeight="1" x14ac:dyDescent="0.25">
      <c r="A839" s="120"/>
      <c r="B839" s="145"/>
      <c r="C839" s="77"/>
      <c r="D839" s="78"/>
    </row>
    <row r="840" spans="1:4" ht="15.75" customHeight="1" x14ac:dyDescent="0.25">
      <c r="A840" s="120"/>
      <c r="B840" s="145"/>
      <c r="C840" s="77"/>
      <c r="D840" s="78"/>
    </row>
    <row r="841" spans="1:4" ht="15.75" customHeight="1" x14ac:dyDescent="0.25">
      <c r="A841" s="120"/>
      <c r="B841" s="145"/>
      <c r="C841" s="77"/>
      <c r="D841" s="78"/>
    </row>
    <row r="842" spans="1:4" ht="15.75" customHeight="1" x14ac:dyDescent="0.25">
      <c r="A842" s="120"/>
      <c r="B842" s="145"/>
      <c r="C842" s="77"/>
      <c r="D842" s="78"/>
    </row>
    <row r="843" spans="1:4" ht="15.75" customHeight="1" x14ac:dyDescent="0.25">
      <c r="A843" s="120"/>
      <c r="B843" s="145"/>
      <c r="C843" s="77"/>
      <c r="D843" s="78"/>
    </row>
    <row r="844" spans="1:4" ht="15.75" customHeight="1" x14ac:dyDescent="0.25">
      <c r="A844" s="120"/>
      <c r="B844" s="145"/>
      <c r="C844" s="77"/>
      <c r="D844" s="78"/>
    </row>
    <row r="845" spans="1:4" ht="15.75" customHeight="1" x14ac:dyDescent="0.25">
      <c r="A845" s="120"/>
      <c r="B845" s="145"/>
      <c r="C845" s="77"/>
      <c r="D845" s="78"/>
    </row>
    <row r="846" spans="1:4" ht="15.75" customHeight="1" x14ac:dyDescent="0.25">
      <c r="A846" s="120"/>
      <c r="B846" s="145"/>
      <c r="C846" s="77"/>
      <c r="D846" s="78"/>
    </row>
    <row r="847" spans="1:4" ht="15.75" customHeight="1" x14ac:dyDescent="0.25">
      <c r="A847" s="120"/>
      <c r="B847" s="145"/>
      <c r="C847" s="77"/>
      <c r="D847" s="78"/>
    </row>
    <row r="848" spans="1:4" ht="15.75" customHeight="1" x14ac:dyDescent="0.25">
      <c r="A848" s="120"/>
      <c r="B848" s="145"/>
      <c r="C848" s="77"/>
      <c r="D848" s="78"/>
    </row>
    <row r="849" spans="1:4" ht="15.75" customHeight="1" x14ac:dyDescent="0.25">
      <c r="A849" s="120"/>
      <c r="B849" s="145"/>
      <c r="C849" s="77"/>
      <c r="D849" s="78"/>
    </row>
    <row r="850" spans="1:4" ht="15.75" customHeight="1" x14ac:dyDescent="0.25">
      <c r="A850" s="120"/>
      <c r="B850" s="145"/>
      <c r="C850" s="77"/>
      <c r="D850" s="78"/>
    </row>
    <row r="851" spans="1:4" ht="15.75" customHeight="1" x14ac:dyDescent="0.25">
      <c r="A851" s="120"/>
      <c r="B851" s="145"/>
      <c r="C851" s="77"/>
      <c r="D851" s="78"/>
    </row>
    <row r="852" spans="1:4" ht="15.75" customHeight="1" x14ac:dyDescent="0.25">
      <c r="A852" s="120"/>
      <c r="B852" s="145"/>
      <c r="C852" s="77"/>
      <c r="D852" s="78"/>
    </row>
    <row r="853" spans="1:4" ht="15.75" customHeight="1" x14ac:dyDescent="0.25">
      <c r="A853" s="120"/>
      <c r="B853" s="145"/>
      <c r="C853" s="77"/>
      <c r="D853" s="78"/>
    </row>
    <row r="854" spans="1:4" ht="15.75" customHeight="1" x14ac:dyDescent="0.25">
      <c r="A854" s="120"/>
      <c r="B854" s="145"/>
      <c r="C854" s="77"/>
      <c r="D854" s="78"/>
    </row>
    <row r="855" spans="1:4" ht="15.75" customHeight="1" x14ac:dyDescent="0.25">
      <c r="A855" s="120"/>
      <c r="B855" s="145"/>
      <c r="C855" s="77"/>
      <c r="D855" s="78"/>
    </row>
    <row r="856" spans="1:4" ht="15.75" customHeight="1" x14ac:dyDescent="0.25">
      <c r="A856" s="120"/>
      <c r="B856" s="145"/>
      <c r="C856" s="77"/>
      <c r="D856" s="78"/>
    </row>
    <row r="857" spans="1:4" ht="15.75" customHeight="1" x14ac:dyDescent="0.25">
      <c r="A857" s="120"/>
      <c r="B857" s="145"/>
      <c r="C857" s="77"/>
      <c r="D857" s="78"/>
    </row>
    <row r="858" spans="1:4" ht="15.75" customHeight="1" x14ac:dyDescent="0.25">
      <c r="A858" s="120"/>
      <c r="B858" s="145"/>
      <c r="C858" s="77"/>
      <c r="D858" s="78"/>
    </row>
    <row r="859" spans="1:4" ht="15.75" customHeight="1" x14ac:dyDescent="0.25">
      <c r="A859" s="120"/>
      <c r="B859" s="145"/>
      <c r="C859" s="77"/>
      <c r="D859" s="78"/>
    </row>
    <row r="860" spans="1:4" ht="15.75" customHeight="1" x14ac:dyDescent="0.25">
      <c r="A860" s="120"/>
      <c r="B860" s="145"/>
      <c r="C860" s="77"/>
      <c r="D860" s="78"/>
    </row>
    <row r="861" spans="1:4" ht="15.75" customHeight="1" x14ac:dyDescent="0.25">
      <c r="A861" s="120"/>
      <c r="B861" s="145"/>
      <c r="C861" s="77"/>
      <c r="D861" s="78"/>
    </row>
    <row r="862" spans="1:4" ht="15.75" customHeight="1" x14ac:dyDescent="0.25">
      <c r="A862" s="120"/>
      <c r="B862" s="145"/>
      <c r="C862" s="77"/>
      <c r="D862" s="78"/>
    </row>
    <row r="863" spans="1:4" ht="15.75" customHeight="1" x14ac:dyDescent="0.25">
      <c r="A863" s="120"/>
      <c r="B863" s="145"/>
      <c r="C863" s="77"/>
      <c r="D863" s="78"/>
    </row>
    <row r="864" spans="1:4" ht="15.75" customHeight="1" x14ac:dyDescent="0.25">
      <c r="A864" s="120"/>
      <c r="B864" s="145"/>
      <c r="C864" s="77"/>
      <c r="D864" s="78"/>
    </row>
    <row r="865" spans="1:4" ht="15.75" customHeight="1" x14ac:dyDescent="0.25">
      <c r="A865" s="120"/>
      <c r="B865" s="145"/>
      <c r="C865" s="77"/>
      <c r="D865" s="78"/>
    </row>
    <row r="866" spans="1:4" ht="15.75" customHeight="1" x14ac:dyDescent="0.25">
      <c r="A866" s="120"/>
      <c r="B866" s="145"/>
      <c r="C866" s="77"/>
      <c r="D866" s="78"/>
    </row>
    <row r="867" spans="1:4" ht="15.75" customHeight="1" x14ac:dyDescent="0.25">
      <c r="A867" s="120"/>
      <c r="B867" s="145"/>
      <c r="C867" s="77"/>
      <c r="D867" s="78"/>
    </row>
    <row r="868" spans="1:4" ht="15.75" customHeight="1" x14ac:dyDescent="0.25">
      <c r="A868" s="120"/>
      <c r="B868" s="145"/>
      <c r="C868" s="77"/>
      <c r="D868" s="78"/>
    </row>
    <row r="869" spans="1:4" ht="15.75" customHeight="1" x14ac:dyDescent="0.25">
      <c r="A869" s="120"/>
      <c r="B869" s="145"/>
      <c r="C869" s="77"/>
      <c r="D869" s="78"/>
    </row>
    <row r="870" spans="1:4" ht="15.75" customHeight="1" x14ac:dyDescent="0.25">
      <c r="A870" s="120"/>
      <c r="B870" s="145"/>
      <c r="C870" s="77"/>
      <c r="D870" s="78"/>
    </row>
    <row r="871" spans="1:4" ht="15.75" customHeight="1" x14ac:dyDescent="0.25">
      <c r="A871" s="120"/>
      <c r="B871" s="145"/>
      <c r="C871" s="77"/>
      <c r="D871" s="78"/>
    </row>
    <row r="872" spans="1:4" ht="15.75" customHeight="1" x14ac:dyDescent="0.25">
      <c r="A872" s="120"/>
      <c r="B872" s="145"/>
      <c r="C872" s="77"/>
      <c r="D872" s="78"/>
    </row>
    <row r="873" spans="1:4" ht="15.75" customHeight="1" x14ac:dyDescent="0.25">
      <c r="A873" s="120"/>
      <c r="B873" s="145"/>
      <c r="C873" s="77"/>
      <c r="D873" s="78"/>
    </row>
    <row r="874" spans="1:4" ht="15.75" customHeight="1" x14ac:dyDescent="0.25">
      <c r="A874" s="120"/>
      <c r="B874" s="145"/>
      <c r="C874" s="77"/>
      <c r="D874" s="78"/>
    </row>
    <row r="875" spans="1:4" ht="15.75" customHeight="1" x14ac:dyDescent="0.25">
      <c r="A875" s="120"/>
      <c r="B875" s="145"/>
      <c r="C875" s="77"/>
      <c r="D875" s="78"/>
    </row>
    <row r="876" spans="1:4" ht="15.75" customHeight="1" x14ac:dyDescent="0.25">
      <c r="A876" s="120"/>
      <c r="B876" s="145"/>
      <c r="C876" s="77"/>
      <c r="D876" s="78"/>
    </row>
    <row r="877" spans="1:4" ht="15.75" customHeight="1" x14ac:dyDescent="0.25">
      <c r="A877" s="120"/>
      <c r="B877" s="145"/>
      <c r="C877" s="77"/>
      <c r="D877" s="78"/>
    </row>
    <row r="878" spans="1:4" ht="15.75" customHeight="1" x14ac:dyDescent="0.25">
      <c r="A878" s="120"/>
      <c r="B878" s="145"/>
      <c r="C878" s="77"/>
      <c r="D878" s="78"/>
    </row>
    <row r="879" spans="1:4" ht="15.75" customHeight="1" x14ac:dyDescent="0.25">
      <c r="A879" s="120"/>
      <c r="B879" s="145"/>
      <c r="C879" s="77"/>
      <c r="D879" s="78"/>
    </row>
    <row r="880" spans="1:4" ht="15.75" customHeight="1" x14ac:dyDescent="0.25">
      <c r="A880" s="120"/>
      <c r="B880" s="145"/>
      <c r="C880" s="77"/>
      <c r="D880" s="78"/>
    </row>
    <row r="881" spans="1:4" ht="15.75" customHeight="1" x14ac:dyDescent="0.25">
      <c r="A881" s="120"/>
      <c r="B881" s="145"/>
      <c r="C881" s="77"/>
      <c r="D881" s="78"/>
    </row>
    <row r="882" spans="1:4" ht="15.75" customHeight="1" x14ac:dyDescent="0.25">
      <c r="A882" s="120"/>
      <c r="B882" s="145"/>
      <c r="C882" s="77"/>
      <c r="D882" s="78"/>
    </row>
    <row r="883" spans="1:4" ht="15.75" customHeight="1" x14ac:dyDescent="0.25">
      <c r="A883" s="120"/>
      <c r="B883" s="145"/>
      <c r="C883" s="77"/>
      <c r="D883" s="78"/>
    </row>
    <row r="884" spans="1:4" ht="15.75" customHeight="1" x14ac:dyDescent="0.25">
      <c r="A884" s="120"/>
      <c r="B884" s="145"/>
      <c r="C884" s="77"/>
      <c r="D884" s="78"/>
    </row>
    <row r="885" spans="1:4" ht="15.75" customHeight="1" x14ac:dyDescent="0.25">
      <c r="A885" s="120"/>
      <c r="B885" s="145"/>
      <c r="C885" s="77"/>
      <c r="D885" s="78"/>
    </row>
    <row r="886" spans="1:4" ht="15.75" customHeight="1" x14ac:dyDescent="0.25">
      <c r="A886" s="120"/>
      <c r="B886" s="145"/>
      <c r="C886" s="77"/>
      <c r="D886" s="78"/>
    </row>
    <row r="887" spans="1:4" ht="15.75" customHeight="1" x14ac:dyDescent="0.25">
      <c r="A887" s="120"/>
      <c r="B887" s="145"/>
      <c r="C887" s="77"/>
      <c r="D887" s="78"/>
    </row>
    <row r="888" spans="1:4" ht="15.75" customHeight="1" x14ac:dyDescent="0.25">
      <c r="A888" s="120"/>
      <c r="B888" s="145"/>
      <c r="C888" s="77"/>
      <c r="D888" s="78"/>
    </row>
    <row r="889" spans="1:4" ht="15.75" customHeight="1" x14ac:dyDescent="0.25">
      <c r="A889" s="120"/>
      <c r="B889" s="145"/>
      <c r="C889" s="77"/>
      <c r="D889" s="78"/>
    </row>
    <row r="890" spans="1:4" ht="15.75" customHeight="1" x14ac:dyDescent="0.25">
      <c r="A890" s="120"/>
      <c r="B890" s="145"/>
      <c r="C890" s="77"/>
      <c r="D890" s="78"/>
    </row>
    <row r="891" spans="1:4" ht="15.75" customHeight="1" x14ac:dyDescent="0.25">
      <c r="A891" s="120"/>
      <c r="B891" s="145"/>
      <c r="C891" s="77"/>
      <c r="D891" s="78"/>
    </row>
    <row r="892" spans="1:4" ht="15.75" customHeight="1" x14ac:dyDescent="0.25">
      <c r="A892" s="120"/>
      <c r="B892" s="145"/>
      <c r="C892" s="77"/>
      <c r="D892" s="78"/>
    </row>
    <row r="893" spans="1:4" ht="15.75" customHeight="1" x14ac:dyDescent="0.25">
      <c r="A893" s="120"/>
      <c r="B893" s="145"/>
      <c r="C893" s="77"/>
      <c r="D893" s="78"/>
    </row>
    <row r="894" spans="1:4" ht="15.75" customHeight="1" x14ac:dyDescent="0.25">
      <c r="A894" s="120"/>
      <c r="B894" s="145"/>
      <c r="C894" s="77"/>
      <c r="D894" s="78"/>
    </row>
    <row r="895" spans="1:4" ht="15.75" customHeight="1" x14ac:dyDescent="0.25">
      <c r="A895" s="120"/>
      <c r="B895" s="145"/>
      <c r="C895" s="77"/>
      <c r="D895" s="78"/>
    </row>
    <row r="896" spans="1:4" ht="15.75" customHeight="1" x14ac:dyDescent="0.25">
      <c r="A896" s="120"/>
      <c r="B896" s="145"/>
      <c r="C896" s="77"/>
      <c r="D896" s="78"/>
    </row>
    <row r="897" spans="1:4" ht="15.75" customHeight="1" x14ac:dyDescent="0.25">
      <c r="A897" s="120"/>
      <c r="B897" s="145"/>
      <c r="C897" s="77"/>
      <c r="D897" s="78"/>
    </row>
    <row r="898" spans="1:4" ht="15.75" customHeight="1" x14ac:dyDescent="0.25">
      <c r="A898" s="120"/>
      <c r="B898" s="145"/>
      <c r="C898" s="77"/>
      <c r="D898" s="78"/>
    </row>
    <row r="899" spans="1:4" ht="15.75" customHeight="1" x14ac:dyDescent="0.25">
      <c r="A899" s="120"/>
      <c r="B899" s="145"/>
      <c r="C899" s="77"/>
      <c r="D899" s="78"/>
    </row>
    <row r="900" spans="1:4" ht="15.75" customHeight="1" x14ac:dyDescent="0.25">
      <c r="A900" s="120"/>
      <c r="B900" s="145"/>
      <c r="C900" s="77"/>
      <c r="D900" s="78"/>
    </row>
    <row r="901" spans="1:4" ht="15.75" customHeight="1" x14ac:dyDescent="0.25">
      <c r="A901" s="120"/>
      <c r="B901" s="145"/>
      <c r="C901" s="77"/>
      <c r="D901" s="78"/>
    </row>
    <row r="902" spans="1:4" ht="15.75" customHeight="1" x14ac:dyDescent="0.25">
      <c r="A902" s="120"/>
      <c r="B902" s="145"/>
      <c r="C902" s="77"/>
      <c r="D902" s="78"/>
    </row>
    <row r="903" spans="1:4" ht="15.75" customHeight="1" x14ac:dyDescent="0.25">
      <c r="A903" s="120"/>
      <c r="B903" s="145"/>
      <c r="C903" s="77"/>
      <c r="D903" s="78"/>
    </row>
    <row r="904" spans="1:4" ht="15.75" customHeight="1" x14ac:dyDescent="0.25">
      <c r="A904" s="120"/>
      <c r="B904" s="145"/>
      <c r="C904" s="77"/>
      <c r="D904" s="78"/>
    </row>
    <row r="905" spans="1:4" ht="15.75" customHeight="1" x14ac:dyDescent="0.25">
      <c r="A905" s="120"/>
      <c r="B905" s="145"/>
      <c r="C905" s="77"/>
      <c r="D905" s="78"/>
    </row>
    <row r="906" spans="1:4" ht="15.75" customHeight="1" x14ac:dyDescent="0.25">
      <c r="A906" s="120"/>
      <c r="B906" s="145"/>
      <c r="C906" s="77"/>
      <c r="D906" s="78"/>
    </row>
    <row r="907" spans="1:4" ht="15.75" customHeight="1" x14ac:dyDescent="0.25">
      <c r="A907" s="120"/>
      <c r="B907" s="145"/>
      <c r="C907" s="77"/>
      <c r="D907" s="78"/>
    </row>
    <row r="908" spans="1:4" ht="15.75" customHeight="1" x14ac:dyDescent="0.25">
      <c r="A908" s="120"/>
      <c r="B908" s="145"/>
      <c r="C908" s="77"/>
      <c r="D908" s="78"/>
    </row>
    <row r="909" spans="1:4" ht="15.75" customHeight="1" x14ac:dyDescent="0.25">
      <c r="A909" s="120"/>
      <c r="B909" s="145"/>
      <c r="C909" s="77"/>
      <c r="D909" s="78"/>
    </row>
    <row r="910" spans="1:4" ht="15.75" customHeight="1" x14ac:dyDescent="0.25">
      <c r="A910" s="120"/>
      <c r="B910" s="145"/>
      <c r="C910" s="77"/>
      <c r="D910" s="78"/>
    </row>
    <row r="911" spans="1:4" ht="15.75" customHeight="1" x14ac:dyDescent="0.25">
      <c r="A911" s="120"/>
      <c r="B911" s="145"/>
      <c r="C911" s="77"/>
      <c r="D911" s="78"/>
    </row>
    <row r="912" spans="1:4" ht="15.75" customHeight="1" x14ac:dyDescent="0.25">
      <c r="A912" s="120"/>
      <c r="B912" s="145"/>
      <c r="C912" s="77"/>
      <c r="D912" s="78"/>
    </row>
    <row r="913" spans="1:4" ht="15.75" customHeight="1" x14ac:dyDescent="0.25">
      <c r="A913" s="120"/>
      <c r="B913" s="145"/>
      <c r="C913" s="77"/>
      <c r="D913" s="78"/>
    </row>
    <row r="914" spans="1:4" ht="15.75" customHeight="1" x14ac:dyDescent="0.25">
      <c r="A914" s="120"/>
      <c r="B914" s="145"/>
      <c r="C914" s="77"/>
      <c r="D914" s="78"/>
    </row>
    <row r="915" spans="1:4" ht="15.75" customHeight="1" x14ac:dyDescent="0.25">
      <c r="A915" s="120"/>
      <c r="B915" s="145"/>
      <c r="C915" s="77"/>
      <c r="D915" s="78"/>
    </row>
    <row r="916" spans="1:4" ht="15.75" customHeight="1" x14ac:dyDescent="0.25">
      <c r="A916" s="120"/>
      <c r="B916" s="145"/>
      <c r="C916" s="77"/>
      <c r="D916" s="78"/>
    </row>
    <row r="917" spans="1:4" ht="15.75" customHeight="1" x14ac:dyDescent="0.25">
      <c r="A917" s="120"/>
      <c r="B917" s="145"/>
      <c r="C917" s="77"/>
      <c r="D917" s="78"/>
    </row>
    <row r="918" spans="1:4" ht="15.75" customHeight="1" x14ac:dyDescent="0.25">
      <c r="A918" s="120"/>
      <c r="B918" s="145"/>
      <c r="C918" s="77"/>
      <c r="D918" s="78"/>
    </row>
    <row r="919" spans="1:4" ht="15.75" customHeight="1" x14ac:dyDescent="0.25">
      <c r="A919" s="120"/>
      <c r="B919" s="145"/>
      <c r="C919" s="77"/>
      <c r="D919" s="78"/>
    </row>
    <row r="920" spans="1:4" ht="15.75" customHeight="1" x14ac:dyDescent="0.25">
      <c r="A920" s="120"/>
      <c r="B920" s="145"/>
      <c r="C920" s="77"/>
      <c r="D920" s="78"/>
    </row>
    <row r="921" spans="1:4" ht="15.75" customHeight="1" x14ac:dyDescent="0.25">
      <c r="A921" s="120"/>
      <c r="B921" s="145"/>
      <c r="C921" s="77"/>
      <c r="D921" s="78"/>
    </row>
    <row r="922" spans="1:4" ht="15.75" customHeight="1" x14ac:dyDescent="0.25">
      <c r="A922" s="120"/>
      <c r="B922" s="145"/>
      <c r="C922" s="77"/>
      <c r="D922" s="78"/>
    </row>
    <row r="923" spans="1:4" ht="15.75" customHeight="1" x14ac:dyDescent="0.25">
      <c r="A923" s="120"/>
      <c r="B923" s="145"/>
      <c r="C923" s="77"/>
      <c r="D923" s="78"/>
    </row>
    <row r="924" spans="1:4" ht="15.75" customHeight="1" x14ac:dyDescent="0.25">
      <c r="A924" s="120"/>
      <c r="B924" s="145"/>
      <c r="C924" s="77"/>
      <c r="D924" s="78"/>
    </row>
    <row r="925" spans="1:4" ht="15.75" customHeight="1" x14ac:dyDescent="0.25">
      <c r="A925" s="120"/>
      <c r="B925" s="145"/>
      <c r="C925" s="77"/>
      <c r="D925" s="78"/>
    </row>
    <row r="926" spans="1:4" ht="15.75" customHeight="1" x14ac:dyDescent="0.25">
      <c r="A926" s="120"/>
      <c r="B926" s="145"/>
      <c r="C926" s="77"/>
      <c r="D926" s="78"/>
    </row>
    <row r="927" spans="1:4" ht="15.75" customHeight="1" x14ac:dyDescent="0.25">
      <c r="A927" s="120"/>
      <c r="B927" s="145"/>
      <c r="C927" s="77"/>
      <c r="D927" s="78"/>
    </row>
    <row r="928" spans="1:4" ht="15.75" customHeight="1" x14ac:dyDescent="0.25">
      <c r="A928" s="120"/>
      <c r="B928" s="145"/>
      <c r="C928" s="77"/>
      <c r="D928" s="78"/>
    </row>
    <row r="929" spans="1:4" ht="15.75" customHeight="1" x14ac:dyDescent="0.25">
      <c r="A929" s="120"/>
      <c r="B929" s="145"/>
      <c r="C929" s="77"/>
      <c r="D929" s="78"/>
    </row>
    <row r="930" spans="1:4" ht="15.75" customHeight="1" x14ac:dyDescent="0.25">
      <c r="A930" s="120"/>
      <c r="B930" s="145"/>
      <c r="C930" s="77"/>
      <c r="D930" s="78"/>
    </row>
    <row r="931" spans="1:4" ht="15.75" customHeight="1" x14ac:dyDescent="0.25">
      <c r="A931" s="120"/>
      <c r="B931" s="145"/>
      <c r="C931" s="77"/>
      <c r="D931" s="78"/>
    </row>
    <row r="932" spans="1:4" ht="15.75" customHeight="1" x14ac:dyDescent="0.25">
      <c r="A932" s="120"/>
      <c r="B932" s="145"/>
      <c r="C932" s="77"/>
      <c r="D932" s="78"/>
    </row>
    <row r="933" spans="1:4" ht="15.75" customHeight="1" x14ac:dyDescent="0.25">
      <c r="A933" s="120"/>
      <c r="B933" s="145"/>
      <c r="C933" s="77"/>
      <c r="D933" s="78"/>
    </row>
    <row r="934" spans="1:4" ht="15.75" customHeight="1" x14ac:dyDescent="0.25">
      <c r="A934" s="120"/>
      <c r="B934" s="145"/>
      <c r="C934" s="77"/>
      <c r="D934" s="78"/>
    </row>
    <row r="935" spans="1:4" ht="15.75" customHeight="1" x14ac:dyDescent="0.25">
      <c r="A935" s="120"/>
      <c r="B935" s="145"/>
      <c r="C935" s="77"/>
      <c r="D935" s="78"/>
    </row>
    <row r="936" spans="1:4" ht="15.75" customHeight="1" x14ac:dyDescent="0.25">
      <c r="A936" s="120"/>
      <c r="B936" s="145"/>
      <c r="C936" s="77"/>
      <c r="D936" s="78"/>
    </row>
    <row r="937" spans="1:4" ht="15.75" customHeight="1" x14ac:dyDescent="0.25">
      <c r="A937" s="120"/>
      <c r="B937" s="145"/>
      <c r="C937" s="77"/>
      <c r="D937" s="78"/>
    </row>
    <row r="938" spans="1:4" ht="15.75" customHeight="1" x14ac:dyDescent="0.25">
      <c r="A938" s="120"/>
      <c r="B938" s="145"/>
      <c r="C938" s="77"/>
      <c r="D938" s="78"/>
    </row>
    <row r="939" spans="1:4" ht="15.75" customHeight="1" x14ac:dyDescent="0.25">
      <c r="A939" s="120"/>
      <c r="B939" s="145"/>
      <c r="C939" s="77"/>
      <c r="D939" s="78"/>
    </row>
    <row r="940" spans="1:4" ht="15.75" customHeight="1" x14ac:dyDescent="0.25">
      <c r="A940" s="120"/>
      <c r="B940" s="145"/>
      <c r="C940" s="77"/>
      <c r="D940" s="78"/>
    </row>
    <row r="941" spans="1:4" ht="15.75" customHeight="1" x14ac:dyDescent="0.25">
      <c r="A941" s="120"/>
      <c r="B941" s="145"/>
      <c r="C941" s="77"/>
      <c r="D941" s="78"/>
    </row>
    <row r="942" spans="1:4" ht="15.75" customHeight="1" x14ac:dyDescent="0.25">
      <c r="A942" s="120"/>
      <c r="B942" s="145"/>
      <c r="C942" s="77"/>
      <c r="D942" s="78"/>
    </row>
    <row r="943" spans="1:4" ht="15.75" customHeight="1" x14ac:dyDescent="0.25">
      <c r="A943" s="120"/>
      <c r="B943" s="145"/>
      <c r="C943" s="77"/>
      <c r="D943" s="78"/>
    </row>
    <row r="944" spans="1:4" ht="15.75" customHeight="1" x14ac:dyDescent="0.25">
      <c r="A944" s="120"/>
      <c r="B944" s="145"/>
      <c r="C944" s="77"/>
      <c r="D944" s="78"/>
    </row>
    <row r="945" spans="1:4" ht="15.75" customHeight="1" x14ac:dyDescent="0.25">
      <c r="A945" s="120"/>
      <c r="B945" s="145"/>
      <c r="C945" s="77"/>
      <c r="D945" s="78"/>
    </row>
    <row r="946" spans="1:4" ht="15.75" customHeight="1" x14ac:dyDescent="0.25">
      <c r="A946" s="120"/>
      <c r="B946" s="145"/>
      <c r="C946" s="77"/>
      <c r="D946" s="78"/>
    </row>
    <row r="947" spans="1:4" ht="15.75" customHeight="1" x14ac:dyDescent="0.25">
      <c r="A947" s="120"/>
      <c r="B947" s="145"/>
      <c r="C947" s="77"/>
      <c r="D947" s="78"/>
    </row>
    <row r="948" spans="1:4" ht="15.75" customHeight="1" x14ac:dyDescent="0.25">
      <c r="A948" s="120"/>
      <c r="B948" s="145"/>
      <c r="C948" s="77"/>
      <c r="D948" s="78"/>
    </row>
    <row r="949" spans="1:4" ht="15.75" customHeight="1" x14ac:dyDescent="0.25">
      <c r="A949" s="120"/>
      <c r="B949" s="145"/>
      <c r="C949" s="77"/>
      <c r="D949" s="78"/>
    </row>
    <row r="950" spans="1:4" ht="15.75" customHeight="1" x14ac:dyDescent="0.25">
      <c r="A950" s="120"/>
      <c r="B950" s="145"/>
      <c r="C950" s="77"/>
      <c r="D950" s="78"/>
    </row>
    <row r="951" spans="1:4" ht="15.75" customHeight="1" x14ac:dyDescent="0.25">
      <c r="A951" s="120"/>
      <c r="B951" s="145"/>
      <c r="C951" s="77"/>
      <c r="D951" s="78"/>
    </row>
    <row r="952" spans="1:4" ht="15.75" customHeight="1" x14ac:dyDescent="0.25">
      <c r="A952" s="120"/>
      <c r="B952" s="145"/>
      <c r="C952" s="77"/>
      <c r="D952" s="78"/>
    </row>
    <row r="953" spans="1:4" ht="15.75" customHeight="1" x14ac:dyDescent="0.25">
      <c r="A953" s="120"/>
      <c r="B953" s="145"/>
      <c r="C953" s="77"/>
      <c r="D953" s="78"/>
    </row>
    <row r="954" spans="1:4" ht="15.75" customHeight="1" x14ac:dyDescent="0.25">
      <c r="A954" s="120"/>
      <c r="B954" s="145"/>
      <c r="C954" s="77"/>
      <c r="D954" s="78"/>
    </row>
    <row r="955" spans="1:4" ht="15.75" customHeight="1" x14ac:dyDescent="0.25">
      <c r="A955" s="120"/>
      <c r="B955" s="145"/>
      <c r="C955" s="77"/>
      <c r="D955" s="78"/>
    </row>
    <row r="956" spans="1:4" ht="15.75" customHeight="1" x14ac:dyDescent="0.25">
      <c r="A956" s="120"/>
      <c r="B956" s="145"/>
      <c r="C956" s="77"/>
      <c r="D956" s="78"/>
    </row>
    <row r="957" spans="1:4" ht="15.75" customHeight="1" x14ac:dyDescent="0.25">
      <c r="A957" s="120"/>
      <c r="B957" s="145"/>
      <c r="C957" s="77"/>
      <c r="D957" s="78"/>
    </row>
    <row r="958" spans="1:4" ht="15.75" customHeight="1" x14ac:dyDescent="0.25">
      <c r="A958" s="120"/>
      <c r="B958" s="145"/>
      <c r="C958" s="77"/>
      <c r="D958" s="78"/>
    </row>
    <row r="959" spans="1:4" ht="15.75" customHeight="1" x14ac:dyDescent="0.25">
      <c r="A959" s="120"/>
      <c r="B959" s="145"/>
      <c r="C959" s="77"/>
      <c r="D959" s="78"/>
    </row>
    <row r="960" spans="1:4" ht="15.75" customHeight="1" x14ac:dyDescent="0.25">
      <c r="A960" s="120"/>
      <c r="B960" s="145"/>
      <c r="C960" s="77"/>
      <c r="D960" s="78"/>
    </row>
    <row r="961" spans="1:4" ht="15.75" customHeight="1" x14ac:dyDescent="0.25">
      <c r="A961" s="120"/>
      <c r="B961" s="145"/>
      <c r="C961" s="77"/>
      <c r="D961" s="78"/>
    </row>
    <row r="962" spans="1:4" ht="15.75" customHeight="1" x14ac:dyDescent="0.25">
      <c r="A962" s="120"/>
      <c r="B962" s="145"/>
      <c r="C962" s="77"/>
      <c r="D962" s="78"/>
    </row>
    <row r="963" spans="1:4" ht="15.75" customHeight="1" x14ac:dyDescent="0.25">
      <c r="A963" s="120"/>
      <c r="B963" s="145"/>
      <c r="C963" s="77"/>
      <c r="D963" s="78"/>
    </row>
    <row r="964" spans="1:4" ht="15.75" customHeight="1" x14ac:dyDescent="0.25">
      <c r="A964" s="120"/>
      <c r="B964" s="145"/>
      <c r="C964" s="77"/>
      <c r="D964" s="78"/>
    </row>
    <row r="965" spans="1:4" ht="15.75" customHeight="1" x14ac:dyDescent="0.25">
      <c r="A965" s="120"/>
      <c r="B965" s="145"/>
      <c r="C965" s="77"/>
      <c r="D965" s="78"/>
    </row>
    <row r="966" spans="1:4" ht="15.75" customHeight="1" x14ac:dyDescent="0.25">
      <c r="A966" s="120"/>
      <c r="B966" s="145"/>
      <c r="C966" s="77"/>
      <c r="D966" s="78"/>
    </row>
    <row r="967" spans="1:4" ht="15.75" customHeight="1" x14ac:dyDescent="0.25">
      <c r="A967" s="120"/>
      <c r="B967" s="145"/>
      <c r="C967" s="77"/>
      <c r="D967" s="78"/>
    </row>
    <row r="968" spans="1:4" ht="15.75" customHeight="1" x14ac:dyDescent="0.25">
      <c r="A968" s="120"/>
      <c r="B968" s="145"/>
      <c r="C968" s="77"/>
      <c r="D968" s="78"/>
    </row>
    <row r="969" spans="1:4" ht="15.75" customHeight="1" x14ac:dyDescent="0.25">
      <c r="A969" s="120"/>
      <c r="B969" s="145"/>
      <c r="C969" s="77"/>
      <c r="D969" s="78"/>
    </row>
    <row r="970" spans="1:4" ht="15.75" customHeight="1" x14ac:dyDescent="0.25">
      <c r="A970" s="120"/>
      <c r="B970" s="145"/>
      <c r="C970" s="77"/>
      <c r="D970" s="78"/>
    </row>
    <row r="971" spans="1:4" ht="15.75" customHeight="1" x14ac:dyDescent="0.25">
      <c r="A971" s="120"/>
      <c r="B971" s="145"/>
      <c r="C971" s="77"/>
      <c r="D971" s="78"/>
    </row>
    <row r="972" spans="1:4" ht="15.75" customHeight="1" x14ac:dyDescent="0.25">
      <c r="A972" s="120"/>
      <c r="B972" s="145"/>
      <c r="C972" s="77"/>
      <c r="D972" s="78"/>
    </row>
    <row r="973" spans="1:4" ht="15.75" customHeight="1" x14ac:dyDescent="0.25">
      <c r="A973" s="120"/>
      <c r="B973" s="145"/>
      <c r="C973" s="77"/>
      <c r="D973" s="78"/>
    </row>
    <row r="974" spans="1:4" ht="15.75" customHeight="1" x14ac:dyDescent="0.25">
      <c r="A974" s="120"/>
      <c r="B974" s="145"/>
      <c r="C974" s="77"/>
      <c r="D974" s="78"/>
    </row>
    <row r="975" spans="1:4" ht="15.75" customHeight="1" x14ac:dyDescent="0.25">
      <c r="A975" s="120"/>
      <c r="B975" s="145"/>
      <c r="C975" s="77"/>
      <c r="D975" s="78"/>
    </row>
    <row r="976" spans="1:4" ht="15.75" customHeight="1" x14ac:dyDescent="0.25">
      <c r="A976" s="120"/>
      <c r="B976" s="145"/>
      <c r="C976" s="77"/>
      <c r="D976" s="78"/>
    </row>
    <row r="977" spans="1:4" ht="15.75" customHeight="1" x14ac:dyDescent="0.25">
      <c r="A977" s="120"/>
      <c r="B977" s="145"/>
      <c r="C977" s="77"/>
      <c r="D977" s="78"/>
    </row>
    <row r="978" spans="1:4" ht="15.75" customHeight="1" x14ac:dyDescent="0.25">
      <c r="A978" s="120"/>
      <c r="B978" s="145"/>
      <c r="C978" s="77"/>
      <c r="D978" s="78"/>
    </row>
    <row r="979" spans="1:4" ht="15.75" customHeight="1" x14ac:dyDescent="0.25">
      <c r="A979" s="120"/>
      <c r="B979" s="145"/>
      <c r="C979" s="77"/>
      <c r="D979" s="78"/>
    </row>
    <row r="980" spans="1:4" ht="15.75" customHeight="1" x14ac:dyDescent="0.25">
      <c r="A980" s="120"/>
      <c r="B980" s="145"/>
      <c r="C980" s="77"/>
      <c r="D980" s="78"/>
    </row>
    <row r="981" spans="1:4" ht="15.75" customHeight="1" x14ac:dyDescent="0.25">
      <c r="A981" s="120"/>
      <c r="B981" s="145"/>
      <c r="C981" s="77"/>
      <c r="D981" s="78"/>
    </row>
    <row r="982" spans="1:4" ht="15.75" customHeight="1" x14ac:dyDescent="0.25">
      <c r="A982" s="120"/>
      <c r="B982" s="145"/>
      <c r="C982" s="77"/>
      <c r="D982" s="78"/>
    </row>
    <row r="983" spans="1:4" ht="15.75" customHeight="1" x14ac:dyDescent="0.25">
      <c r="A983" s="120"/>
      <c r="B983" s="145"/>
      <c r="C983" s="77"/>
      <c r="D983" s="78"/>
    </row>
    <row r="984" spans="1:4" ht="15.75" customHeight="1" x14ac:dyDescent="0.25">
      <c r="A984" s="120"/>
      <c r="B984" s="145"/>
      <c r="C984" s="77"/>
      <c r="D984" s="78"/>
    </row>
    <row r="985" spans="1:4" ht="15.75" customHeight="1" x14ac:dyDescent="0.25">
      <c r="A985" s="120"/>
      <c r="B985" s="145"/>
      <c r="C985" s="77"/>
      <c r="D985" s="78"/>
    </row>
    <row r="986" spans="1:4" ht="15.75" customHeight="1" x14ac:dyDescent="0.25">
      <c r="A986" s="120"/>
      <c r="B986" s="145"/>
      <c r="C986" s="77"/>
      <c r="D986" s="78"/>
    </row>
    <row r="987" spans="1:4" ht="15.75" customHeight="1" x14ac:dyDescent="0.25">
      <c r="A987" s="120"/>
      <c r="B987" s="145"/>
      <c r="C987" s="77"/>
      <c r="D987" s="78"/>
    </row>
    <row r="988" spans="1:4" ht="15.75" customHeight="1" x14ac:dyDescent="0.25">
      <c r="A988" s="120"/>
      <c r="B988" s="145"/>
      <c r="C988" s="77"/>
      <c r="D988" s="78"/>
    </row>
    <row r="989" spans="1:4" ht="15.75" customHeight="1" x14ac:dyDescent="0.25">
      <c r="A989" s="120"/>
      <c r="B989" s="145"/>
      <c r="C989" s="77"/>
      <c r="D989" s="78"/>
    </row>
    <row r="990" spans="1:4" ht="15.75" customHeight="1" x14ac:dyDescent="0.25">
      <c r="A990" s="120"/>
      <c r="B990" s="145"/>
      <c r="C990" s="77"/>
      <c r="D990" s="78"/>
    </row>
    <row r="991" spans="1:4" ht="15.75" customHeight="1" x14ac:dyDescent="0.25">
      <c r="A991" s="120"/>
      <c r="B991" s="145"/>
      <c r="C991" s="77"/>
      <c r="D991" s="78"/>
    </row>
    <row r="992" spans="1:4" ht="15.75" customHeight="1" x14ac:dyDescent="0.25">
      <c r="A992" s="120"/>
      <c r="B992" s="145"/>
      <c r="C992" s="77"/>
      <c r="D992" s="78"/>
    </row>
    <row r="993" spans="1:4" ht="15.75" customHeight="1" x14ac:dyDescent="0.25">
      <c r="A993" s="120"/>
      <c r="B993" s="145"/>
      <c r="C993" s="77"/>
      <c r="D993" s="78"/>
    </row>
    <row r="994" spans="1:4" ht="15.75" customHeight="1" x14ac:dyDescent="0.25">
      <c r="A994" s="120"/>
      <c r="B994" s="145"/>
      <c r="C994" s="77"/>
      <c r="D994" s="78"/>
    </row>
    <row r="995" spans="1:4" ht="15.75" customHeight="1" x14ac:dyDescent="0.25">
      <c r="A995" s="120"/>
      <c r="B995" s="145"/>
      <c r="C995" s="77"/>
      <c r="D995" s="78"/>
    </row>
    <row r="996" spans="1:4" ht="15.75" customHeight="1" x14ac:dyDescent="0.25">
      <c r="A996" s="120"/>
      <c r="B996" s="145"/>
      <c r="C996" s="77"/>
      <c r="D996" s="78"/>
    </row>
    <row r="997" spans="1:4" ht="15.75" customHeight="1" x14ac:dyDescent="0.25">
      <c r="A997" s="120"/>
      <c r="B997" s="145"/>
      <c r="C997" s="77"/>
      <c r="D997" s="78"/>
    </row>
    <row r="998" spans="1:4" ht="15.75" customHeight="1" x14ac:dyDescent="0.25">
      <c r="A998" s="120"/>
      <c r="B998" s="145"/>
      <c r="C998" s="77"/>
      <c r="D998" s="78"/>
    </row>
    <row r="999" spans="1:4" ht="15.75" customHeight="1" x14ac:dyDescent="0.25">
      <c r="A999" s="120"/>
      <c r="B999" s="145"/>
      <c r="C999" s="77"/>
      <c r="D999" s="78"/>
    </row>
    <row r="1000" spans="1:4" ht="15.75" customHeight="1" x14ac:dyDescent="0.25">
      <c r="A1000" s="120"/>
      <c r="B1000" s="145"/>
      <c r="C1000" s="77"/>
      <c r="D1000" s="78"/>
    </row>
    <row r="1001" spans="1:4" ht="15.75" customHeight="1" x14ac:dyDescent="0.25">
      <c r="A1001" s="120"/>
      <c r="B1001" s="145"/>
      <c r="C1001" s="77"/>
      <c r="D1001" s="78"/>
    </row>
    <row r="1002" spans="1:4" ht="15" customHeight="1" x14ac:dyDescent="0.25">
      <c r="B1002" s="145"/>
    </row>
  </sheetData>
  <mergeCells count="2">
    <mergeCell ref="A1:AC1"/>
    <mergeCell ref="A100:AC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scale="52" fitToHeight="0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C1002"/>
  <sheetViews>
    <sheetView workbookViewId="0">
      <selection activeCell="A100" sqref="A1:AC100"/>
    </sheetView>
  </sheetViews>
  <sheetFormatPr baseColWidth="10" defaultColWidth="14.42578125" defaultRowHeight="15" customHeight="1" x14ac:dyDescent="0.25"/>
  <cols>
    <col min="1" max="1" width="6.7109375" customWidth="1"/>
    <col min="2" max="2" width="8.5703125" style="134" customWidth="1"/>
    <col min="3" max="29" width="6.7109375" customWidth="1"/>
  </cols>
  <sheetData>
    <row r="1" spans="1:29" s="134" customFormat="1" ht="30" customHeight="1" thickBot="1" x14ac:dyDescent="0.3">
      <c r="A1" s="174" t="s">
        <v>57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</row>
    <row r="2" spans="1:29" ht="29.25" customHeight="1" x14ac:dyDescent="0.25">
      <c r="A2" s="54" t="s">
        <v>48</v>
      </c>
      <c r="B2" s="167" t="s">
        <v>50</v>
      </c>
      <c r="C2" s="55" t="s">
        <v>0</v>
      </c>
      <c r="D2" s="80" t="s">
        <v>6</v>
      </c>
      <c r="E2" s="56" t="s">
        <v>23</v>
      </c>
      <c r="F2" s="57" t="s">
        <v>24</v>
      </c>
      <c r="G2" s="57" t="s">
        <v>25</v>
      </c>
      <c r="H2" s="57" t="s">
        <v>26</v>
      </c>
      <c r="I2" s="57" t="s">
        <v>27</v>
      </c>
      <c r="J2" s="57" t="s">
        <v>28</v>
      </c>
      <c r="K2" s="57" t="s">
        <v>29</v>
      </c>
      <c r="L2" s="57" t="s">
        <v>30</v>
      </c>
      <c r="M2" s="57" t="s">
        <v>31</v>
      </c>
      <c r="N2" s="57" t="s">
        <v>32</v>
      </c>
      <c r="O2" s="57" t="s">
        <v>33</v>
      </c>
      <c r="P2" s="57" t="s">
        <v>34</v>
      </c>
      <c r="Q2" s="57" t="s">
        <v>35</v>
      </c>
      <c r="R2" s="57" t="s">
        <v>36</v>
      </c>
      <c r="S2" s="57" t="s">
        <v>37</v>
      </c>
      <c r="T2" s="57" t="s">
        <v>38</v>
      </c>
      <c r="U2" s="57" t="s">
        <v>39</v>
      </c>
      <c r="V2" s="57" t="s">
        <v>40</v>
      </c>
      <c r="W2" s="57" t="s">
        <v>41</v>
      </c>
      <c r="X2" s="57" t="s">
        <v>42</v>
      </c>
      <c r="Y2" s="57" t="s">
        <v>43</v>
      </c>
      <c r="Z2" s="57" t="s">
        <v>44</v>
      </c>
      <c r="AA2" s="57" t="s">
        <v>45</v>
      </c>
      <c r="AB2" s="57" t="s">
        <v>46</v>
      </c>
      <c r="AC2" s="58" t="s">
        <v>47</v>
      </c>
    </row>
    <row r="3" spans="1:29" x14ac:dyDescent="0.25">
      <c r="A3" s="103">
        <f t="shared" ref="A3:A98" si="0">AVERAGE(E3:AD3)</f>
        <v>0.32471005454115565</v>
      </c>
      <c r="B3" s="144">
        <v>1</v>
      </c>
      <c r="C3" s="60">
        <v>1</v>
      </c>
      <c r="D3" s="81">
        <v>0</v>
      </c>
      <c r="E3" s="82">
        <v>0</v>
      </c>
      <c r="F3" s="83">
        <v>0.26940121611872597</v>
      </c>
      <c r="G3" s="83">
        <v>0</v>
      </c>
      <c r="H3" s="83">
        <v>0.25861569649580102</v>
      </c>
      <c r="I3" s="83">
        <v>0.31397228637413399</v>
      </c>
      <c r="J3" s="83">
        <v>0.30636533028791202</v>
      </c>
      <c r="K3" s="83">
        <v>0.27541998231653397</v>
      </c>
      <c r="L3" s="83">
        <v>0.27637614678899097</v>
      </c>
      <c r="M3" s="83">
        <v>0.37524557956777999</v>
      </c>
      <c r="N3" s="83">
        <v>0.36014025562719099</v>
      </c>
      <c r="O3" s="83">
        <v>0.357610241820768</v>
      </c>
      <c r="P3" s="83">
        <v>0.43541255056919698</v>
      </c>
      <c r="Q3" s="83">
        <v>0.404310111141231</v>
      </c>
      <c r="R3" s="83">
        <v>0.35337931927847399</v>
      </c>
      <c r="S3" s="83">
        <v>0.42131684994194402</v>
      </c>
      <c r="T3" s="83">
        <v>0.36558748635867599</v>
      </c>
      <c r="U3" s="83">
        <v>0.24357108199902999</v>
      </c>
      <c r="V3" s="83">
        <v>0.36989367655288202</v>
      </c>
      <c r="W3" s="83">
        <v>0.299451983298539</v>
      </c>
      <c r="X3" s="83">
        <v>0.39493293591654199</v>
      </c>
      <c r="Y3" s="83">
        <v>0.39284396901512397</v>
      </c>
      <c r="Z3" s="83">
        <v>0.44273802955060998</v>
      </c>
      <c r="AA3" s="83">
        <v>0.47807605625766703</v>
      </c>
      <c r="AB3" s="83">
        <v>0.351788591685466</v>
      </c>
      <c r="AC3" s="84">
        <v>0.37130198656567098</v>
      </c>
    </row>
    <row r="4" spans="1:29" x14ac:dyDescent="0.25">
      <c r="A4" s="104">
        <f t="shared" si="0"/>
        <v>0.32413987203137579</v>
      </c>
      <c r="B4" s="142">
        <v>2</v>
      </c>
      <c r="C4" s="64">
        <v>1</v>
      </c>
      <c r="D4" s="85">
        <v>1</v>
      </c>
      <c r="E4" s="86">
        <v>0</v>
      </c>
      <c r="F4" s="87">
        <v>0.26964183557264099</v>
      </c>
      <c r="G4" s="87">
        <v>0</v>
      </c>
      <c r="H4" s="87">
        <v>0.26992135331651601</v>
      </c>
      <c r="I4" s="87">
        <v>0.283467297084318</v>
      </c>
      <c r="J4" s="87">
        <v>0.26704788195471402</v>
      </c>
      <c r="K4" s="87">
        <v>0.30149960536700898</v>
      </c>
      <c r="L4" s="87">
        <v>0.29838901674470297</v>
      </c>
      <c r="M4" s="87">
        <v>0.40581951082372802</v>
      </c>
      <c r="N4" s="87">
        <v>0.30669679539852102</v>
      </c>
      <c r="O4" s="87">
        <v>0.29646818217572601</v>
      </c>
      <c r="P4" s="87">
        <v>0.42815367550670602</v>
      </c>
      <c r="Q4" s="87">
        <v>0.37387657279808301</v>
      </c>
      <c r="R4" s="87">
        <v>0.38366046469686499</v>
      </c>
      <c r="S4" s="87">
        <v>0.434151260504202</v>
      </c>
      <c r="T4" s="87">
        <v>0.38560411311053999</v>
      </c>
      <c r="U4" s="87">
        <v>0.290033817386115</v>
      </c>
      <c r="V4" s="87">
        <v>0.36425741221478303</v>
      </c>
      <c r="W4" s="87">
        <v>0.32184540850033</v>
      </c>
      <c r="X4" s="87">
        <v>0.41063583815028898</v>
      </c>
      <c r="Y4" s="87">
        <v>0.38591311682834201</v>
      </c>
      <c r="Z4" s="87">
        <v>0.431671872012238</v>
      </c>
      <c r="AA4" s="87">
        <v>0.450457060747806</v>
      </c>
      <c r="AB4" s="87">
        <v>0.36225670341636002</v>
      </c>
      <c r="AC4" s="88">
        <v>0.38202800647385798</v>
      </c>
    </row>
    <row r="5" spans="1:29" x14ac:dyDescent="0.25">
      <c r="A5" s="103">
        <f t="shared" si="0"/>
        <v>0.32465084250628456</v>
      </c>
      <c r="B5" s="144">
        <v>3</v>
      </c>
      <c r="C5" s="67">
        <v>1</v>
      </c>
      <c r="D5" s="89">
        <v>2</v>
      </c>
      <c r="E5" s="90">
        <v>0</v>
      </c>
      <c r="F5" s="91">
        <v>0.27569402094657303</v>
      </c>
      <c r="G5" s="91">
        <v>0</v>
      </c>
      <c r="H5" s="91">
        <v>0.28869223933649302</v>
      </c>
      <c r="I5" s="91">
        <v>0.28999348817017601</v>
      </c>
      <c r="J5" s="91">
        <v>0.28079784707930999</v>
      </c>
      <c r="K5" s="91">
        <v>0.30805993283389299</v>
      </c>
      <c r="L5" s="91">
        <v>0.29558941459502802</v>
      </c>
      <c r="M5" s="91">
        <v>0.402937946183416</v>
      </c>
      <c r="N5" s="91">
        <v>0.33122441384443602</v>
      </c>
      <c r="O5" s="91">
        <v>0.29877888408792003</v>
      </c>
      <c r="P5" s="91">
        <v>0.42138171381713801</v>
      </c>
      <c r="Q5" s="91">
        <v>0.372759856630824</v>
      </c>
      <c r="R5" s="91">
        <v>0.39191020504360102</v>
      </c>
      <c r="S5" s="91">
        <v>0.434197307615029</v>
      </c>
      <c r="T5" s="91">
        <v>0.30609369496301497</v>
      </c>
      <c r="U5" s="91">
        <v>0.26792784865816099</v>
      </c>
      <c r="V5" s="91">
        <v>0.33623693379790898</v>
      </c>
      <c r="W5" s="91">
        <v>0.35388239913615399</v>
      </c>
      <c r="X5" s="91">
        <v>0.413604199954348</v>
      </c>
      <c r="Y5" s="91">
        <v>0.38091029606716698</v>
      </c>
      <c r="Z5" s="91">
        <v>0.44605267298071199</v>
      </c>
      <c r="AA5" s="91">
        <v>0.44953135150184098</v>
      </c>
      <c r="AB5" s="91">
        <v>0.37172774869109898</v>
      </c>
      <c r="AC5" s="92">
        <v>0.39828664672287201</v>
      </c>
    </row>
    <row r="6" spans="1:29" x14ac:dyDescent="0.25">
      <c r="A6" s="104">
        <f t="shared" si="0"/>
        <v>0.35440074290408491</v>
      </c>
      <c r="B6" s="142">
        <v>4</v>
      </c>
      <c r="C6" s="64">
        <v>1</v>
      </c>
      <c r="D6" s="85">
        <v>3</v>
      </c>
      <c r="E6" s="86">
        <v>0</v>
      </c>
      <c r="F6" s="87">
        <v>0.29688063331826903</v>
      </c>
      <c r="G6" s="87">
        <v>0</v>
      </c>
      <c r="H6" s="87">
        <v>0.29165162128980998</v>
      </c>
      <c r="I6" s="87">
        <v>0.31932305476447698</v>
      </c>
      <c r="J6" s="87">
        <v>0.30319294407219999</v>
      </c>
      <c r="K6" s="87">
        <v>0.31442225217497899</v>
      </c>
      <c r="L6" s="87">
        <v>0.318589025755879</v>
      </c>
      <c r="M6" s="87">
        <v>0.45737378210806001</v>
      </c>
      <c r="N6" s="87">
        <v>0.336988847583643</v>
      </c>
      <c r="O6" s="87">
        <v>0.317209234044115</v>
      </c>
      <c r="P6" s="87">
        <v>0.40895938270281901</v>
      </c>
      <c r="Q6" s="87">
        <v>0.39544333188216502</v>
      </c>
      <c r="R6" s="87">
        <v>0.41256830601092898</v>
      </c>
      <c r="S6" s="87">
        <v>0.44249263984298298</v>
      </c>
      <c r="T6" s="87">
        <v>0.41610087293889397</v>
      </c>
      <c r="U6" s="87">
        <v>0.36935889986442</v>
      </c>
      <c r="V6" s="87">
        <v>0.39940472420999301</v>
      </c>
      <c r="W6" s="87">
        <v>0.37306424218203599</v>
      </c>
      <c r="X6" s="87">
        <v>0.41742286751361202</v>
      </c>
      <c r="Y6" s="87">
        <v>0.45454545454545497</v>
      </c>
      <c r="Z6" s="87">
        <v>0.47543649697750801</v>
      </c>
      <c r="AA6" s="87">
        <v>0.50073744260470299</v>
      </c>
      <c r="AB6" s="87">
        <v>0.41968392499115498</v>
      </c>
      <c r="AC6" s="88">
        <v>0.41916859122401801</v>
      </c>
    </row>
    <row r="7" spans="1:29" x14ac:dyDescent="0.25">
      <c r="A7" s="103">
        <f t="shared" si="0"/>
        <v>0.1690681165774694</v>
      </c>
      <c r="B7" s="144">
        <v>5</v>
      </c>
      <c r="C7" s="67">
        <v>1</v>
      </c>
      <c r="D7" s="89">
        <v>4</v>
      </c>
      <c r="E7" s="90">
        <v>0</v>
      </c>
      <c r="F7" s="91">
        <v>8.7672471890185996E-2</v>
      </c>
      <c r="G7" s="91">
        <v>0</v>
      </c>
      <c r="H7" s="91">
        <v>6.8814361258001999E-2</v>
      </c>
      <c r="I7" s="91">
        <v>0.138283523816285</v>
      </c>
      <c r="J7" s="91">
        <v>9.1113105924595997E-2</v>
      </c>
      <c r="K7" s="91">
        <v>0.106390210740993</v>
      </c>
      <c r="L7" s="91">
        <v>0.13123037006691199</v>
      </c>
      <c r="M7" s="91">
        <v>0.136637642330877</v>
      </c>
      <c r="N7" s="91">
        <v>0.41191496374423198</v>
      </c>
      <c r="O7" s="91">
        <v>0.27942681678608</v>
      </c>
      <c r="P7" s="91">
        <v>0.34686558599913903</v>
      </c>
      <c r="Q7" s="91">
        <v>0.30192010593687901</v>
      </c>
      <c r="R7" s="91">
        <v>0.13855814229014901</v>
      </c>
      <c r="S7" s="91">
        <v>0.25201587098425698</v>
      </c>
      <c r="T7" s="91">
        <v>0.218521229868228</v>
      </c>
      <c r="U7" s="91">
        <v>0.27175572519084001</v>
      </c>
      <c r="V7" s="91">
        <v>0.238595521150124</v>
      </c>
      <c r="W7" s="91">
        <v>0.19988553441121801</v>
      </c>
      <c r="X7" s="91">
        <v>7.3157006190207999E-2</v>
      </c>
      <c r="Y7" s="91">
        <v>0.149355572403336</v>
      </c>
      <c r="Z7" s="91">
        <v>0.21396837841369401</v>
      </c>
      <c r="AA7" s="91">
        <v>0.19981238273921201</v>
      </c>
      <c r="AB7" s="91">
        <v>6.7811037026529006E-2</v>
      </c>
      <c r="AC7" s="92">
        <v>0.10299735527475801</v>
      </c>
    </row>
    <row r="8" spans="1:29" x14ac:dyDescent="0.25">
      <c r="A8" s="104">
        <f t="shared" si="0"/>
        <v>0.36106149420109568</v>
      </c>
      <c r="B8" s="142">
        <v>6</v>
      </c>
      <c r="C8" s="64">
        <v>2</v>
      </c>
      <c r="D8" s="85">
        <v>0</v>
      </c>
      <c r="E8" s="86">
        <v>0</v>
      </c>
      <c r="F8" s="87">
        <v>0.35840950844647601</v>
      </c>
      <c r="G8" s="87">
        <v>0</v>
      </c>
      <c r="H8" s="87">
        <v>0.31884708628894698</v>
      </c>
      <c r="I8" s="87">
        <v>0.345499509657613</v>
      </c>
      <c r="J8" s="87">
        <v>0.25401106822303898</v>
      </c>
      <c r="K8" s="87">
        <v>0.23761000463177401</v>
      </c>
      <c r="L8" s="87">
        <v>0.421700879765396</v>
      </c>
      <c r="M8" s="87">
        <v>0.40634110787172001</v>
      </c>
      <c r="N8" s="87">
        <v>0.39035905081376598</v>
      </c>
      <c r="O8" s="87">
        <v>0.37082942516414302</v>
      </c>
      <c r="P8" s="87">
        <v>0.38968166849615798</v>
      </c>
      <c r="Q8" s="87">
        <v>0.30805848350901099</v>
      </c>
      <c r="R8" s="87">
        <v>0.36057256001979998</v>
      </c>
      <c r="S8" s="87">
        <v>0.55749065377952001</v>
      </c>
      <c r="T8" s="87">
        <v>0.419786096256684</v>
      </c>
      <c r="U8" s="87">
        <v>0.54869995872884902</v>
      </c>
      <c r="V8" s="87">
        <v>0.41233411397345798</v>
      </c>
      <c r="W8" s="87">
        <v>0.44766081871344998</v>
      </c>
      <c r="X8" s="87">
        <v>0.24761904761904799</v>
      </c>
      <c r="Y8" s="87">
        <v>0.36908824963432502</v>
      </c>
      <c r="Z8" s="87">
        <v>0.47486453943407603</v>
      </c>
      <c r="AA8" s="87">
        <v>0.58604800373297605</v>
      </c>
      <c r="AB8" s="87">
        <v>0.422617014007516</v>
      </c>
      <c r="AC8" s="88">
        <v>0.378408506259647</v>
      </c>
    </row>
    <row r="9" spans="1:29" x14ac:dyDescent="0.25">
      <c r="A9" s="103">
        <f t="shared" si="0"/>
        <v>0.44239467128432436</v>
      </c>
      <c r="B9" s="144">
        <v>7</v>
      </c>
      <c r="C9" s="67">
        <v>3</v>
      </c>
      <c r="D9" s="89">
        <v>0</v>
      </c>
      <c r="E9" s="90">
        <v>0</v>
      </c>
      <c r="F9" s="91">
        <v>0.46808450385138201</v>
      </c>
      <c r="G9" s="91">
        <v>0</v>
      </c>
      <c r="H9" s="91">
        <v>0.42660109989233902</v>
      </c>
      <c r="I9" s="91">
        <v>0.41495985350049303</v>
      </c>
      <c r="J9" s="91">
        <v>0.35974670545952397</v>
      </c>
      <c r="K9" s="91">
        <v>0.418142280211246</v>
      </c>
      <c r="L9" s="91">
        <v>0.43738342659205998</v>
      </c>
      <c r="M9" s="91">
        <v>0.51729870952418699</v>
      </c>
      <c r="N9" s="91">
        <v>0.58940758157939999</v>
      </c>
      <c r="O9" s="91">
        <v>0.52184572599531598</v>
      </c>
      <c r="P9" s="91">
        <v>0</v>
      </c>
      <c r="Q9" s="91">
        <v>0</v>
      </c>
      <c r="R9" s="91">
        <v>0.58229284903518697</v>
      </c>
      <c r="S9" s="91">
        <v>0.61932479627473802</v>
      </c>
      <c r="T9" s="91">
        <v>0.52305961754780605</v>
      </c>
      <c r="U9" s="91">
        <v>0.56165092508733305</v>
      </c>
      <c r="V9" s="91">
        <v>0.55882828282828301</v>
      </c>
      <c r="W9" s="91">
        <v>0.588096968660481</v>
      </c>
      <c r="X9" s="91">
        <v>0.49579200480913699</v>
      </c>
      <c r="Y9" s="91">
        <v>0.50142602495543698</v>
      </c>
      <c r="Z9" s="91">
        <v>0.64320480165435101</v>
      </c>
      <c r="AA9" s="91">
        <v>0.61904983806705705</v>
      </c>
      <c r="AB9" s="91">
        <v>0.63748073647497805</v>
      </c>
      <c r="AC9" s="92">
        <v>0.57619005010737301</v>
      </c>
    </row>
    <row r="10" spans="1:29" x14ac:dyDescent="0.25">
      <c r="A10" s="104">
        <f t="shared" si="0"/>
        <v>0.32775273757155454</v>
      </c>
      <c r="B10" s="142">
        <v>8</v>
      </c>
      <c r="C10" s="64">
        <v>3</v>
      </c>
      <c r="D10" s="85">
        <v>1</v>
      </c>
      <c r="E10" s="86">
        <v>0</v>
      </c>
      <c r="F10" s="87">
        <v>0.37985174896964002</v>
      </c>
      <c r="G10" s="87">
        <v>0</v>
      </c>
      <c r="H10" s="87">
        <v>0.308619462729052</v>
      </c>
      <c r="I10" s="87">
        <v>0.318762306610408</v>
      </c>
      <c r="J10" s="87">
        <v>0.25880108991825601</v>
      </c>
      <c r="K10" s="87">
        <v>0.443759250123335</v>
      </c>
      <c r="L10" s="87">
        <v>0.371332121526876</v>
      </c>
      <c r="M10" s="87">
        <v>0.50973409306742601</v>
      </c>
      <c r="N10" s="87">
        <v>0.21583333333333299</v>
      </c>
      <c r="O10" s="87">
        <v>0.34201079659112699</v>
      </c>
      <c r="P10" s="87">
        <v>0</v>
      </c>
      <c r="Q10" s="87">
        <v>0</v>
      </c>
      <c r="R10" s="87">
        <v>0.40668928744546801</v>
      </c>
      <c r="S10" s="87">
        <v>0.44396755225546197</v>
      </c>
      <c r="T10" s="87">
        <v>0.47068403908794798</v>
      </c>
      <c r="U10" s="87">
        <v>0.45976154992548401</v>
      </c>
      <c r="V10" s="87">
        <v>0.41545368962271001</v>
      </c>
      <c r="W10" s="87">
        <v>0.48955534367686598</v>
      </c>
      <c r="X10" s="87">
        <v>0.28758620689655201</v>
      </c>
      <c r="Y10" s="87">
        <v>0.26571201272871903</v>
      </c>
      <c r="Z10" s="87">
        <v>0.55224050777241496</v>
      </c>
      <c r="AA10" s="87">
        <v>0.52274809160305302</v>
      </c>
      <c r="AB10" s="87">
        <v>0.40197951033165502</v>
      </c>
      <c r="AC10" s="88">
        <v>0.32873644507307898</v>
      </c>
    </row>
    <row r="11" spans="1:29" x14ac:dyDescent="0.25">
      <c r="A11" s="103">
        <f t="shared" si="0"/>
        <v>0.32086372701884291</v>
      </c>
      <c r="B11" s="144">
        <v>9</v>
      </c>
      <c r="C11" s="67">
        <v>3</v>
      </c>
      <c r="D11" s="89">
        <v>2</v>
      </c>
      <c r="E11" s="90">
        <v>0</v>
      </c>
      <c r="F11" s="91">
        <v>0.39961817202523497</v>
      </c>
      <c r="G11" s="91">
        <v>0</v>
      </c>
      <c r="H11" s="91">
        <v>0.35665801557197102</v>
      </c>
      <c r="I11" s="91">
        <v>0.35655202437962602</v>
      </c>
      <c r="J11" s="91">
        <v>0.28758344459279001</v>
      </c>
      <c r="K11" s="91">
        <v>0.414069081718618</v>
      </c>
      <c r="L11" s="91">
        <v>0</v>
      </c>
      <c r="M11" s="91">
        <v>0.54640417838489397</v>
      </c>
      <c r="N11" s="91">
        <v>0.465877307477158</v>
      </c>
      <c r="O11" s="91">
        <v>0.38961953968999502</v>
      </c>
      <c r="P11" s="91">
        <v>0</v>
      </c>
      <c r="Q11" s="91">
        <v>0</v>
      </c>
      <c r="R11" s="91">
        <v>0.43463139590029998</v>
      </c>
      <c r="S11" s="91">
        <v>0.44147975531604999</v>
      </c>
      <c r="T11" s="91">
        <v>0</v>
      </c>
      <c r="U11" s="91">
        <v>0.550313152400835</v>
      </c>
      <c r="V11" s="91">
        <v>0.437435897435898</v>
      </c>
      <c r="W11" s="91">
        <v>0.46511090573012898</v>
      </c>
      <c r="X11" s="91">
        <v>0.23412858875859299</v>
      </c>
      <c r="Y11" s="91">
        <v>0.43599257884972198</v>
      </c>
      <c r="Z11" s="91">
        <v>0.58007662835248996</v>
      </c>
      <c r="AA11" s="91">
        <v>0.493462612017041</v>
      </c>
      <c r="AB11" s="91">
        <v>0.38769042020243299</v>
      </c>
      <c r="AC11" s="92">
        <v>0.34488947666729602</v>
      </c>
    </row>
    <row r="12" spans="1:29" x14ac:dyDescent="0.25">
      <c r="A12" s="104">
        <f t="shared" si="0"/>
        <v>0.39638079836878348</v>
      </c>
      <c r="B12" s="142">
        <v>10</v>
      </c>
      <c r="C12" s="64">
        <v>3</v>
      </c>
      <c r="D12" s="85">
        <v>3</v>
      </c>
      <c r="E12" s="86">
        <v>0</v>
      </c>
      <c r="F12" s="87">
        <v>0.39972480398774601</v>
      </c>
      <c r="G12" s="87">
        <v>0</v>
      </c>
      <c r="H12" s="87">
        <v>0.374098003020641</v>
      </c>
      <c r="I12" s="87">
        <v>0.37597529258777601</v>
      </c>
      <c r="J12" s="87">
        <v>0.355178605178605</v>
      </c>
      <c r="K12" s="87">
        <v>0.36704506363949102</v>
      </c>
      <c r="L12" s="87">
        <v>0.28385839558298098</v>
      </c>
      <c r="M12" s="87">
        <v>0.46739774748073498</v>
      </c>
      <c r="N12" s="87">
        <v>0.53481415259773701</v>
      </c>
      <c r="O12" s="87">
        <v>0.47780090183836299</v>
      </c>
      <c r="P12" s="87">
        <v>0</v>
      </c>
      <c r="Q12" s="87">
        <v>0</v>
      </c>
      <c r="R12" s="87">
        <v>0.50444957776347199</v>
      </c>
      <c r="S12" s="87">
        <v>0.48088127294981597</v>
      </c>
      <c r="T12" s="87">
        <v>0.61660825020221099</v>
      </c>
      <c r="U12" s="87">
        <v>0.60643637437260101</v>
      </c>
      <c r="V12" s="87">
        <v>0.52774631936579797</v>
      </c>
      <c r="W12" s="87">
        <v>0.51381100726895101</v>
      </c>
      <c r="X12" s="87">
        <v>0.364138262121939</v>
      </c>
      <c r="Y12" s="87">
        <v>0.38465768490514202</v>
      </c>
      <c r="Z12" s="87">
        <v>0.60587842351369403</v>
      </c>
      <c r="AA12" s="87">
        <v>0.58996614177460105</v>
      </c>
      <c r="AB12" s="87">
        <v>0.56258604864616801</v>
      </c>
      <c r="AC12" s="88">
        <v>0.51646763042111898</v>
      </c>
    </row>
    <row r="13" spans="1:29" x14ac:dyDescent="0.25">
      <c r="A13" s="103">
        <f t="shared" si="0"/>
        <v>0.39147519624640603</v>
      </c>
      <c r="B13" s="144">
        <v>11</v>
      </c>
      <c r="C13" s="67">
        <v>3</v>
      </c>
      <c r="D13" s="89">
        <v>4</v>
      </c>
      <c r="E13" s="90">
        <v>0.53518123667377404</v>
      </c>
      <c r="F13" s="91">
        <v>0.38564150768230998</v>
      </c>
      <c r="G13" s="91">
        <v>0</v>
      </c>
      <c r="H13" s="91">
        <v>0.19322196275672099</v>
      </c>
      <c r="I13" s="91">
        <v>0.33846606512357802</v>
      </c>
      <c r="J13" s="91">
        <v>0.31969571054145601</v>
      </c>
      <c r="K13" s="91">
        <v>0.52430221366698704</v>
      </c>
      <c r="L13" s="91">
        <v>0.39584290307762998</v>
      </c>
      <c r="M13" s="91">
        <v>0.48475452196382401</v>
      </c>
      <c r="N13" s="91">
        <v>0.49478936398661</v>
      </c>
      <c r="O13" s="91">
        <v>0.368949271392571</v>
      </c>
      <c r="P13" s="91">
        <v>0.66137566137566095</v>
      </c>
      <c r="Q13" s="91">
        <v>0</v>
      </c>
      <c r="R13" s="91">
        <v>0.39802873986735399</v>
      </c>
      <c r="S13" s="91">
        <v>0.45614427638055999</v>
      </c>
      <c r="T13" s="91">
        <v>0.62104216953003</v>
      </c>
      <c r="U13" s="91">
        <v>0.61272854685608702</v>
      </c>
      <c r="V13" s="91">
        <v>0.39457769925935998</v>
      </c>
      <c r="W13" s="91">
        <v>0.46896453089244899</v>
      </c>
      <c r="X13" s="91">
        <v>0</v>
      </c>
      <c r="Y13" s="91">
        <v>0.23727185398655101</v>
      </c>
      <c r="Z13" s="91">
        <v>0.43738317757009298</v>
      </c>
      <c r="AA13" s="91">
        <v>0.47697819789602097</v>
      </c>
      <c r="AB13" s="91">
        <v>0.52772797896498103</v>
      </c>
      <c r="AC13" s="92">
        <v>0.45381231671554301</v>
      </c>
    </row>
    <row r="14" spans="1:29" x14ac:dyDescent="0.25">
      <c r="A14" s="104">
        <f t="shared" si="0"/>
        <v>0.28976182354356023</v>
      </c>
      <c r="B14" s="142">
        <v>12</v>
      </c>
      <c r="C14" s="64">
        <v>4</v>
      </c>
      <c r="D14" s="85">
        <v>0</v>
      </c>
      <c r="E14" s="86">
        <v>0</v>
      </c>
      <c r="F14" s="87">
        <v>0.31781407418714702</v>
      </c>
      <c r="G14" s="87">
        <v>0</v>
      </c>
      <c r="H14" s="87">
        <v>0.27053777631144799</v>
      </c>
      <c r="I14" s="87">
        <v>0.25068312923793101</v>
      </c>
      <c r="J14" s="87">
        <v>0.147783251231527</v>
      </c>
      <c r="K14" s="87">
        <v>0</v>
      </c>
      <c r="L14" s="87">
        <v>7.5471698113208002E-2</v>
      </c>
      <c r="M14" s="87">
        <v>0.62367430721861095</v>
      </c>
      <c r="N14" s="87">
        <v>0.27941176470588203</v>
      </c>
      <c r="O14" s="87">
        <v>0.19842860578850299</v>
      </c>
      <c r="P14" s="87">
        <v>0.42485345838218003</v>
      </c>
      <c r="Q14" s="87">
        <v>0.48149606299212599</v>
      </c>
      <c r="R14" s="87">
        <v>0.33353186420488401</v>
      </c>
      <c r="S14" s="87">
        <v>0.400303260045489</v>
      </c>
      <c r="T14" s="87">
        <v>0.40622440622440598</v>
      </c>
      <c r="U14" s="87">
        <v>0.491869918699187</v>
      </c>
      <c r="V14" s="87">
        <v>9.6252755326966005E-2</v>
      </c>
      <c r="W14" s="87">
        <v>0.34210526315789502</v>
      </c>
      <c r="X14" s="87">
        <v>0.235122307411464</v>
      </c>
      <c r="Y14" s="87">
        <v>0.24616905585763699</v>
      </c>
      <c r="Z14" s="87">
        <v>0.50693599415916302</v>
      </c>
      <c r="AA14" s="87">
        <v>0.52559887271019301</v>
      </c>
      <c r="AB14" s="87">
        <v>0.26212052560036198</v>
      </c>
      <c r="AC14" s="88">
        <v>0.32765723702279598</v>
      </c>
    </row>
    <row r="15" spans="1:29" x14ac:dyDescent="0.25">
      <c r="A15" s="103">
        <f t="shared" si="0"/>
        <v>7.2611968682245079E-2</v>
      </c>
      <c r="B15" s="144">
        <v>13</v>
      </c>
      <c r="C15" s="67">
        <v>5</v>
      </c>
      <c r="D15" s="89">
        <v>0</v>
      </c>
      <c r="E15" s="90">
        <v>0</v>
      </c>
      <c r="F15" s="91">
        <v>0.265027987344853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  <c r="M15" s="91">
        <v>0</v>
      </c>
      <c r="N15" s="91">
        <v>0</v>
      </c>
      <c r="O15" s="91">
        <v>0</v>
      </c>
      <c r="P15" s="91">
        <v>0.70920920920920905</v>
      </c>
      <c r="Q15" s="91">
        <v>0.53749999999999998</v>
      </c>
      <c r="R15" s="91">
        <v>0</v>
      </c>
      <c r="S15" s="91">
        <v>0</v>
      </c>
      <c r="T15" s="91">
        <v>0</v>
      </c>
      <c r="U15" s="91">
        <v>0</v>
      </c>
      <c r="V15" s="91">
        <v>0</v>
      </c>
      <c r="W15" s="91">
        <v>0</v>
      </c>
      <c r="X15" s="91">
        <v>0</v>
      </c>
      <c r="Y15" s="91">
        <v>0</v>
      </c>
      <c r="Z15" s="91">
        <v>0.20698254364089799</v>
      </c>
      <c r="AA15" s="91">
        <v>9.6579476861166996E-2</v>
      </c>
      <c r="AB15" s="91">
        <v>0</v>
      </c>
      <c r="AC15" s="92">
        <v>0</v>
      </c>
    </row>
    <row r="16" spans="1:29" x14ac:dyDescent="0.25">
      <c r="A16" s="104">
        <f t="shared" si="0"/>
        <v>0.10211117688157392</v>
      </c>
      <c r="B16" s="142">
        <v>14</v>
      </c>
      <c r="C16" s="64">
        <v>5</v>
      </c>
      <c r="D16" s="85">
        <v>1</v>
      </c>
      <c r="E16" s="86">
        <v>0</v>
      </c>
      <c r="F16" s="87">
        <v>0.35027951562308302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0.80257510729613701</v>
      </c>
      <c r="Q16" s="87">
        <v>0.48936170212766</v>
      </c>
      <c r="R16" s="87">
        <v>0</v>
      </c>
      <c r="S16" s="87">
        <v>0</v>
      </c>
      <c r="T16" s="87">
        <v>0</v>
      </c>
      <c r="U16" s="87">
        <v>0</v>
      </c>
      <c r="V16" s="87">
        <v>0</v>
      </c>
      <c r="W16" s="87">
        <v>0</v>
      </c>
      <c r="X16" s="87">
        <v>0</v>
      </c>
      <c r="Y16" s="87">
        <v>0</v>
      </c>
      <c r="Z16" s="87">
        <v>0.455682236116219</v>
      </c>
      <c r="AA16" s="87">
        <v>0.45488086087624902</v>
      </c>
      <c r="AB16" s="87">
        <v>0</v>
      </c>
      <c r="AC16" s="88">
        <v>0</v>
      </c>
    </row>
    <row r="17" spans="1:29" x14ac:dyDescent="0.25">
      <c r="A17" s="103">
        <f t="shared" si="0"/>
        <v>0.39120067215496696</v>
      </c>
      <c r="B17" s="144">
        <v>15</v>
      </c>
      <c r="C17" s="67">
        <v>6</v>
      </c>
      <c r="D17" s="89">
        <v>0</v>
      </c>
      <c r="E17" s="90">
        <v>0</v>
      </c>
      <c r="F17" s="91">
        <v>0.37105400610379902</v>
      </c>
      <c r="G17" s="91">
        <v>0</v>
      </c>
      <c r="H17" s="91">
        <v>0.27770254122520499</v>
      </c>
      <c r="I17" s="91">
        <v>0.422723522885671</v>
      </c>
      <c r="J17" s="91">
        <v>0.36018719705833202</v>
      </c>
      <c r="K17" s="91">
        <v>0.30709954522486099</v>
      </c>
      <c r="L17" s="91">
        <v>0.30856023871689697</v>
      </c>
      <c r="M17" s="91">
        <v>0.51764939842895497</v>
      </c>
      <c r="N17" s="91">
        <v>0.404922874958976</v>
      </c>
      <c r="O17" s="91">
        <v>0.39620256498038098</v>
      </c>
      <c r="P17" s="91">
        <v>0.47514099783080299</v>
      </c>
      <c r="Q17" s="91">
        <v>0.50407560543414098</v>
      </c>
      <c r="R17" s="91">
        <v>0.47430196483970999</v>
      </c>
      <c r="S17" s="91">
        <v>0.50874722417808604</v>
      </c>
      <c r="T17" s="91">
        <v>0.40815822002472202</v>
      </c>
      <c r="U17" s="91">
        <v>0.38889669711876301</v>
      </c>
      <c r="V17" s="91">
        <v>0.42790863668807999</v>
      </c>
      <c r="W17" s="91">
        <v>0.38228550742126199</v>
      </c>
      <c r="X17" s="91">
        <v>0.436447166921899</v>
      </c>
      <c r="Y17" s="91">
        <v>0.37645881960653499</v>
      </c>
      <c r="Z17" s="91">
        <v>0.52617794390622197</v>
      </c>
      <c r="AA17" s="91">
        <v>0.569161930722349</v>
      </c>
      <c r="AB17" s="91">
        <v>0.447835858768941</v>
      </c>
      <c r="AC17" s="92">
        <v>0.48831834082958497</v>
      </c>
    </row>
    <row r="18" spans="1:29" x14ac:dyDescent="0.25">
      <c r="A18" s="104">
        <f t="shared" si="0"/>
        <v>0.34173507120542479</v>
      </c>
      <c r="B18" s="142">
        <v>16</v>
      </c>
      <c r="C18" s="64">
        <v>6</v>
      </c>
      <c r="D18" s="85">
        <v>1</v>
      </c>
      <c r="E18" s="86">
        <v>0</v>
      </c>
      <c r="F18" s="87">
        <v>0.29686011402186702</v>
      </c>
      <c r="G18" s="87">
        <v>0</v>
      </c>
      <c r="H18" s="87">
        <v>0.21448823928756799</v>
      </c>
      <c r="I18" s="87">
        <v>0.32004780400358501</v>
      </c>
      <c r="J18" s="87">
        <v>0.30014739380945998</v>
      </c>
      <c r="K18" s="87">
        <v>0.337072591953403</v>
      </c>
      <c r="L18" s="87">
        <v>0.32765390028891</v>
      </c>
      <c r="M18" s="87">
        <v>0.46941295319339998</v>
      </c>
      <c r="N18" s="87">
        <v>0.39117880603479399</v>
      </c>
      <c r="O18" s="87">
        <v>0.31363237159678597</v>
      </c>
      <c r="P18" s="87">
        <v>0.40278354798504401</v>
      </c>
      <c r="Q18" s="87">
        <v>0.39945574334001699</v>
      </c>
      <c r="R18" s="87">
        <v>0.41167466986794699</v>
      </c>
      <c r="S18" s="87">
        <v>0.453915972677084</v>
      </c>
      <c r="T18" s="87">
        <v>0.40398293029872001</v>
      </c>
      <c r="U18" s="87">
        <v>0.360823122840088</v>
      </c>
      <c r="V18" s="87">
        <v>0.37455482306584797</v>
      </c>
      <c r="W18" s="87">
        <v>0.27903937265152701</v>
      </c>
      <c r="X18" s="87">
        <v>0.37875346959374201</v>
      </c>
      <c r="Y18" s="87">
        <v>0.361001788908766</v>
      </c>
      <c r="Z18" s="87">
        <v>0.46836851376827299</v>
      </c>
      <c r="AA18" s="87">
        <v>0.46613655900773698</v>
      </c>
      <c r="AB18" s="87">
        <v>0.38375260374939901</v>
      </c>
      <c r="AC18" s="88">
        <v>0.42863948819165598</v>
      </c>
    </row>
    <row r="19" spans="1:29" x14ac:dyDescent="0.25">
      <c r="A19" s="103">
        <f t="shared" si="0"/>
        <v>0.22719783777148345</v>
      </c>
      <c r="B19" s="144">
        <v>17</v>
      </c>
      <c r="C19" s="67">
        <v>6</v>
      </c>
      <c r="D19" s="89">
        <v>2</v>
      </c>
      <c r="E19" s="90">
        <v>0</v>
      </c>
      <c r="F19" s="91">
        <v>0.17250008477162501</v>
      </c>
      <c r="G19" s="91">
        <v>0</v>
      </c>
      <c r="H19" s="91">
        <v>0.125112011947941</v>
      </c>
      <c r="I19" s="91">
        <v>0.17415307402760399</v>
      </c>
      <c r="J19" s="91">
        <v>0.12559794656399501</v>
      </c>
      <c r="K19" s="91">
        <v>0.25631546518792397</v>
      </c>
      <c r="L19" s="91">
        <v>0.25992601726263898</v>
      </c>
      <c r="M19" s="91">
        <v>0.43031609195402298</v>
      </c>
      <c r="N19" s="91">
        <v>0.39643024894316597</v>
      </c>
      <c r="O19" s="91">
        <v>0.266691458321414</v>
      </c>
      <c r="P19" s="91">
        <v>0.31680271061142801</v>
      </c>
      <c r="Q19" s="91">
        <v>0.30099201548512</v>
      </c>
      <c r="R19" s="91">
        <v>0.241763760546404</v>
      </c>
      <c r="S19" s="91">
        <v>0.321019244096167</v>
      </c>
      <c r="T19" s="91">
        <v>0.37879624516841498</v>
      </c>
      <c r="U19" s="91">
        <v>0.28404952658412203</v>
      </c>
      <c r="V19" s="91">
        <v>0.30831353919239901</v>
      </c>
      <c r="W19" s="91">
        <v>0.20041644976574699</v>
      </c>
      <c r="X19" s="91">
        <v>0.11265969802555199</v>
      </c>
      <c r="Y19" s="91">
        <v>0.14707692307692299</v>
      </c>
      <c r="Z19" s="91">
        <v>0.31597304048640201</v>
      </c>
      <c r="AA19" s="91">
        <v>0.26313546423135498</v>
      </c>
      <c r="AB19" s="91">
        <v>0.11434405308831</v>
      </c>
      <c r="AC19" s="92">
        <v>0.16756087494841099</v>
      </c>
    </row>
    <row r="20" spans="1:29" x14ac:dyDescent="0.25">
      <c r="A20" s="104">
        <f t="shared" si="0"/>
        <v>0.35804645447244304</v>
      </c>
      <c r="B20" s="142">
        <v>18</v>
      </c>
      <c r="C20" s="64">
        <v>6</v>
      </c>
      <c r="D20" s="85">
        <v>3</v>
      </c>
      <c r="E20" s="86">
        <v>0</v>
      </c>
      <c r="F20" s="87">
        <v>0.30839772314399899</v>
      </c>
      <c r="G20" s="87">
        <v>0</v>
      </c>
      <c r="H20" s="87">
        <v>0.22348319511130499</v>
      </c>
      <c r="I20" s="87">
        <v>0.35516426884260299</v>
      </c>
      <c r="J20" s="87">
        <v>0.32294126438499499</v>
      </c>
      <c r="K20" s="87">
        <v>0.35667735595324301</v>
      </c>
      <c r="L20" s="87">
        <v>0.33735287746407699</v>
      </c>
      <c r="M20" s="87">
        <v>0.49013157894736797</v>
      </c>
      <c r="N20" s="87">
        <v>0.38824383164005799</v>
      </c>
      <c r="O20" s="87">
        <v>0.33983633591586498</v>
      </c>
      <c r="P20" s="87">
        <v>0.42473948282516399</v>
      </c>
      <c r="Q20" s="87">
        <v>0.439928195922554</v>
      </c>
      <c r="R20" s="87">
        <v>0.41729093187979099</v>
      </c>
      <c r="S20" s="87">
        <v>0.47178106774338302</v>
      </c>
      <c r="T20" s="87">
        <v>0.44265549183943498</v>
      </c>
      <c r="U20" s="87">
        <v>0.367448151487827</v>
      </c>
      <c r="V20" s="87">
        <v>0.36684740511231601</v>
      </c>
      <c r="W20" s="87">
        <v>0.31613891726251298</v>
      </c>
      <c r="X20" s="87">
        <v>0.38491965389369598</v>
      </c>
      <c r="Y20" s="87">
        <v>0.37887977167320702</v>
      </c>
      <c r="Z20" s="87">
        <v>0.49128796154686499</v>
      </c>
      <c r="AA20" s="87">
        <v>0.493821960123561</v>
      </c>
      <c r="AB20" s="87">
        <v>0.38773405268168798</v>
      </c>
      <c r="AC20" s="88">
        <v>0.445459886415562</v>
      </c>
    </row>
    <row r="21" spans="1:29" x14ac:dyDescent="0.25">
      <c r="A21" s="103">
        <f t="shared" si="0"/>
        <v>0.18568797767227541</v>
      </c>
      <c r="B21" s="144">
        <v>19</v>
      </c>
      <c r="C21" s="67">
        <v>6</v>
      </c>
      <c r="D21" s="89">
        <v>4</v>
      </c>
      <c r="E21" s="90">
        <v>0</v>
      </c>
      <c r="F21" s="91">
        <v>0.124776670937154</v>
      </c>
      <c r="G21" s="91">
        <v>0</v>
      </c>
      <c r="H21" s="91">
        <v>6.8743070255014999E-2</v>
      </c>
      <c r="I21" s="91">
        <v>0.108006410703087</v>
      </c>
      <c r="J21" s="91">
        <v>9.4636508056584995E-2</v>
      </c>
      <c r="K21" s="91">
        <v>0.181848739495798</v>
      </c>
      <c r="L21" s="91">
        <v>0.24338674504598501</v>
      </c>
      <c r="M21" s="91">
        <v>0.29462268413917803</v>
      </c>
      <c r="N21" s="91">
        <v>0.228122311722843</v>
      </c>
      <c r="O21" s="91">
        <v>0.14329181325473</v>
      </c>
      <c r="P21" s="91">
        <v>0.27031299399304498</v>
      </c>
      <c r="Q21" s="91">
        <v>0.31453500744839302</v>
      </c>
      <c r="R21" s="91">
        <v>0.26113946751276002</v>
      </c>
      <c r="S21" s="91">
        <v>0.32512815307313597</v>
      </c>
      <c r="T21" s="91">
        <v>0.27532736044107498</v>
      </c>
      <c r="U21" s="91">
        <v>0.25709434877516402</v>
      </c>
      <c r="V21" s="91">
        <v>0.26333009107790301</v>
      </c>
      <c r="W21" s="91">
        <v>0.138948884089273</v>
      </c>
      <c r="X21" s="91">
        <v>0.13131313131313099</v>
      </c>
      <c r="Y21" s="91">
        <v>0.184049079754601</v>
      </c>
      <c r="Z21" s="91">
        <v>0.20896750308515</v>
      </c>
      <c r="AA21" s="91">
        <v>0.21038015304863</v>
      </c>
      <c r="AB21" s="91">
        <v>0.12061403508771899</v>
      </c>
      <c r="AC21" s="92">
        <v>0.19362427949652999</v>
      </c>
    </row>
    <row r="22" spans="1:29" ht="15.75" customHeight="1" x14ac:dyDescent="0.25">
      <c r="A22" s="104">
        <f t="shared" si="0"/>
        <v>0.38654301503582972</v>
      </c>
      <c r="B22" s="142">
        <v>20</v>
      </c>
      <c r="C22" s="64">
        <v>7</v>
      </c>
      <c r="D22" s="85">
        <v>0</v>
      </c>
      <c r="E22" s="86">
        <v>0</v>
      </c>
      <c r="F22" s="87">
        <v>0.54727940089006</v>
      </c>
      <c r="G22" s="87">
        <v>0</v>
      </c>
      <c r="H22" s="87">
        <v>0.69636473187387005</v>
      </c>
      <c r="I22" s="87">
        <v>0.43917213528520899</v>
      </c>
      <c r="J22" s="87">
        <v>0.37313937753721199</v>
      </c>
      <c r="K22" s="87">
        <v>0.43470149253731299</v>
      </c>
      <c r="L22" s="87">
        <v>0.38769707934866898</v>
      </c>
      <c r="M22" s="87">
        <v>0.438769587928033</v>
      </c>
      <c r="N22" s="87">
        <v>0.58496760259179303</v>
      </c>
      <c r="O22" s="87">
        <v>0.50605374544738702</v>
      </c>
      <c r="P22" s="87">
        <v>0.40032546786004902</v>
      </c>
      <c r="Q22" s="87">
        <v>0</v>
      </c>
      <c r="R22" s="87">
        <v>0.63041717294451205</v>
      </c>
      <c r="S22" s="87">
        <v>0.62838270481582603</v>
      </c>
      <c r="T22" s="87">
        <v>0</v>
      </c>
      <c r="U22" s="87">
        <v>0</v>
      </c>
      <c r="V22" s="87">
        <v>0.46999329459097</v>
      </c>
      <c r="W22" s="87">
        <v>0.609507217521155</v>
      </c>
      <c r="X22" s="87">
        <v>0</v>
      </c>
      <c r="Y22" s="87">
        <v>0</v>
      </c>
      <c r="Z22" s="87">
        <v>0.700378831362645</v>
      </c>
      <c r="AA22" s="87">
        <v>0.72032052808874103</v>
      </c>
      <c r="AB22" s="87">
        <v>0.55682382133995001</v>
      </c>
      <c r="AC22" s="88">
        <v>0.53928118393234703</v>
      </c>
    </row>
    <row r="23" spans="1:29" ht="15.75" customHeight="1" x14ac:dyDescent="0.25">
      <c r="A23" s="103">
        <f t="shared" si="0"/>
        <v>0.32531450404775247</v>
      </c>
      <c r="B23" s="144">
        <v>21</v>
      </c>
      <c r="C23" s="67">
        <v>7</v>
      </c>
      <c r="D23" s="89">
        <v>1</v>
      </c>
      <c r="E23" s="90">
        <v>0</v>
      </c>
      <c r="F23" s="91">
        <v>0.58146785581568206</v>
      </c>
      <c r="G23" s="91">
        <v>0</v>
      </c>
      <c r="H23" s="91">
        <v>0.68884006225395999</v>
      </c>
      <c r="I23" s="91">
        <v>0.30725462304409701</v>
      </c>
      <c r="J23" s="91">
        <v>0</v>
      </c>
      <c r="K23" s="91">
        <v>0.30676328502415501</v>
      </c>
      <c r="L23" s="91">
        <v>0.34373347435219498</v>
      </c>
      <c r="M23" s="91">
        <v>0</v>
      </c>
      <c r="N23" s="91">
        <v>0.58194291521978503</v>
      </c>
      <c r="O23" s="91">
        <v>0.52056514197023696</v>
      </c>
      <c r="P23" s="91">
        <v>0</v>
      </c>
      <c r="Q23" s="91">
        <v>0</v>
      </c>
      <c r="R23" s="91">
        <v>0.63105499575087998</v>
      </c>
      <c r="S23" s="91">
        <v>0.63422259274697801</v>
      </c>
      <c r="T23" s="91">
        <v>0</v>
      </c>
      <c r="U23" s="91">
        <v>0</v>
      </c>
      <c r="V23" s="91">
        <v>0.45642829230168003</v>
      </c>
      <c r="W23" s="91">
        <v>0.63051681706316698</v>
      </c>
      <c r="X23" s="91">
        <v>0</v>
      </c>
      <c r="Y23" s="91">
        <v>0</v>
      </c>
      <c r="Z23" s="91">
        <v>0.70751930351868197</v>
      </c>
      <c r="AA23" s="91">
        <v>0.70335657694134102</v>
      </c>
      <c r="AB23" s="91">
        <v>0.50203948441833901</v>
      </c>
      <c r="AC23" s="92">
        <v>0.53715718077263297</v>
      </c>
    </row>
    <row r="24" spans="1:29" ht="15.75" customHeight="1" x14ac:dyDescent="0.25">
      <c r="A24" s="104">
        <f t="shared" si="0"/>
        <v>0.24999449661326625</v>
      </c>
      <c r="B24" s="142">
        <v>22</v>
      </c>
      <c r="C24" s="64">
        <v>7</v>
      </c>
      <c r="D24" s="85">
        <v>2</v>
      </c>
      <c r="E24" s="86">
        <v>0</v>
      </c>
      <c r="F24" s="87">
        <v>0.46891998050972999</v>
      </c>
      <c r="G24" s="87">
        <v>0</v>
      </c>
      <c r="H24" s="87">
        <v>0.56281209672894605</v>
      </c>
      <c r="I24" s="87">
        <v>9.9009900990099001E-2</v>
      </c>
      <c r="J24" s="87">
        <v>0</v>
      </c>
      <c r="K24" s="87">
        <v>0.30228136882129297</v>
      </c>
      <c r="L24" s="87">
        <v>0</v>
      </c>
      <c r="M24" s="87">
        <v>0</v>
      </c>
      <c r="N24" s="87">
        <v>0.39199384141647398</v>
      </c>
      <c r="O24" s="87">
        <v>0.39680307851698399</v>
      </c>
      <c r="P24" s="87">
        <v>0</v>
      </c>
      <c r="Q24" s="87">
        <v>0</v>
      </c>
      <c r="R24" s="87">
        <v>0.50436953807740303</v>
      </c>
      <c r="S24" s="87">
        <v>0.51526946107784399</v>
      </c>
      <c r="T24" s="87">
        <v>0</v>
      </c>
      <c r="U24" s="87">
        <v>0</v>
      </c>
      <c r="V24" s="87">
        <v>0.35840507476212002</v>
      </c>
      <c r="W24" s="87">
        <v>0.67727674624226397</v>
      </c>
      <c r="X24" s="87">
        <v>0</v>
      </c>
      <c r="Y24" s="87">
        <v>0</v>
      </c>
      <c r="Z24" s="87">
        <v>0.57180360833379895</v>
      </c>
      <c r="AA24" s="87">
        <v>0.57821643130217704</v>
      </c>
      <c r="AB24" s="87">
        <v>0.39697950377562002</v>
      </c>
      <c r="AC24" s="88">
        <v>0.42572178477690298</v>
      </c>
    </row>
    <row r="25" spans="1:29" ht="15.75" customHeight="1" x14ac:dyDescent="0.25">
      <c r="A25" s="103">
        <f t="shared" si="0"/>
        <v>0.28502966826482312</v>
      </c>
      <c r="B25" s="144">
        <v>23</v>
      </c>
      <c r="C25" s="67">
        <v>7</v>
      </c>
      <c r="D25" s="89">
        <v>3</v>
      </c>
      <c r="E25" s="90">
        <v>0</v>
      </c>
      <c r="F25" s="91">
        <v>0.41103119477210098</v>
      </c>
      <c r="G25" s="91">
        <v>0</v>
      </c>
      <c r="H25" s="91">
        <v>0.571165577735263</v>
      </c>
      <c r="I25" s="91">
        <v>0.14516129032258099</v>
      </c>
      <c r="J25" s="91">
        <v>0.35327963176064398</v>
      </c>
      <c r="K25" s="91">
        <v>0.420593368237347</v>
      </c>
      <c r="L25" s="91">
        <v>0.27590132827324498</v>
      </c>
      <c r="M25" s="91">
        <v>0.40481927710843402</v>
      </c>
      <c r="N25" s="91">
        <v>0.39446662863662302</v>
      </c>
      <c r="O25" s="91">
        <v>0.36007657500870199</v>
      </c>
      <c r="P25" s="91">
        <v>0</v>
      </c>
      <c r="Q25" s="91">
        <v>0</v>
      </c>
      <c r="R25" s="91">
        <v>0.46306609225596301</v>
      </c>
      <c r="S25" s="91">
        <v>0.51296366389099202</v>
      </c>
      <c r="T25" s="91">
        <v>0</v>
      </c>
      <c r="U25" s="91">
        <v>0</v>
      </c>
      <c r="V25" s="91">
        <v>0.34336342360414601</v>
      </c>
      <c r="W25" s="91">
        <v>0.46937618147448001</v>
      </c>
      <c r="X25" s="91">
        <v>0</v>
      </c>
      <c r="Y25" s="91">
        <v>0</v>
      </c>
      <c r="Z25" s="91">
        <v>0.55718806509945795</v>
      </c>
      <c r="AA25" s="91">
        <v>0.57875328349161503</v>
      </c>
      <c r="AB25" s="91">
        <v>0.44467405598346799</v>
      </c>
      <c r="AC25" s="92">
        <v>0.41986206896551698</v>
      </c>
    </row>
    <row r="26" spans="1:29" ht="15.75" customHeight="1" x14ac:dyDescent="0.25">
      <c r="A26" s="104">
        <f t="shared" si="0"/>
        <v>0.26988973993686383</v>
      </c>
      <c r="B26" s="142">
        <v>24</v>
      </c>
      <c r="C26" s="64">
        <v>8</v>
      </c>
      <c r="D26" s="85">
        <v>0</v>
      </c>
      <c r="E26" s="86">
        <v>0</v>
      </c>
      <c r="F26" s="87">
        <v>0.240992524216667</v>
      </c>
      <c r="G26" s="87">
        <v>0</v>
      </c>
      <c r="H26" s="87">
        <v>0.245947279391035</v>
      </c>
      <c r="I26" s="87">
        <v>0.18592920353982301</v>
      </c>
      <c r="J26" s="87">
        <v>0.13591254458055499</v>
      </c>
      <c r="K26" s="87">
        <v>9.375E-2</v>
      </c>
      <c r="L26" s="87">
        <v>0.200477326968974</v>
      </c>
      <c r="M26" s="87">
        <v>0.132501006846557</v>
      </c>
      <c r="N26" s="87">
        <v>0.41462296584918601</v>
      </c>
      <c r="O26" s="87">
        <v>0.34859154929577502</v>
      </c>
      <c r="P26" s="87">
        <v>0.40909090909090901</v>
      </c>
      <c r="Q26" s="87">
        <v>0.29410325422069999</v>
      </c>
      <c r="R26" s="87">
        <v>0.39298378490033398</v>
      </c>
      <c r="S26" s="87">
        <v>0.41927509902611898</v>
      </c>
      <c r="T26" s="87">
        <v>0.47706175164805598</v>
      </c>
      <c r="U26" s="87">
        <v>0.365821508878034</v>
      </c>
      <c r="V26" s="87">
        <v>0.342763873775843</v>
      </c>
      <c r="W26" s="87">
        <v>0.18077413866439801</v>
      </c>
      <c r="X26" s="87">
        <v>0.34644067796610201</v>
      </c>
      <c r="Y26" s="87">
        <v>0.24199288256227799</v>
      </c>
      <c r="Z26" s="87">
        <v>0.37449401160121798</v>
      </c>
      <c r="AA26" s="87">
        <v>0.38729203668128598</v>
      </c>
      <c r="AB26" s="87">
        <v>0.23181818181818201</v>
      </c>
      <c r="AC26" s="88">
        <v>0.28460698689956299</v>
      </c>
    </row>
    <row r="27" spans="1:29" ht="15.75" customHeight="1" x14ac:dyDescent="0.25">
      <c r="A27" s="103">
        <f t="shared" si="0"/>
        <v>0.4664676400362458</v>
      </c>
      <c r="B27" s="144">
        <v>25</v>
      </c>
      <c r="C27" s="67">
        <v>9</v>
      </c>
      <c r="D27" s="89">
        <v>0</v>
      </c>
      <c r="E27" s="90">
        <v>0.25954198473282403</v>
      </c>
      <c r="F27" s="91">
        <v>0.491432997992029</v>
      </c>
      <c r="G27" s="91">
        <v>0</v>
      </c>
      <c r="H27" s="91">
        <v>0.45122067427722001</v>
      </c>
      <c r="I27" s="91">
        <v>0.43131107627655701</v>
      </c>
      <c r="J27" s="91">
        <v>0.43616878046153401</v>
      </c>
      <c r="K27" s="91">
        <v>0.25869055235657901</v>
      </c>
      <c r="L27" s="91">
        <v>0.336819637139808</v>
      </c>
      <c r="M27" s="91">
        <v>0.391460973982655</v>
      </c>
      <c r="N27" s="91">
        <v>0.60815486767043903</v>
      </c>
      <c r="O27" s="91">
        <v>0.51618992304341504</v>
      </c>
      <c r="P27" s="91">
        <v>0.56367337706401299</v>
      </c>
      <c r="Q27" s="91">
        <v>0.53795886988275998</v>
      </c>
      <c r="R27" s="91">
        <v>0.57096628845287301</v>
      </c>
      <c r="S27" s="91">
        <v>0.59838108424752401</v>
      </c>
      <c r="T27" s="91">
        <v>0.61610006414368201</v>
      </c>
      <c r="U27" s="91">
        <v>0.54213483146067398</v>
      </c>
      <c r="V27" s="91">
        <v>0.52453958152540703</v>
      </c>
      <c r="W27" s="91">
        <v>0.56159733777038301</v>
      </c>
      <c r="X27" s="91">
        <v>0.41326854003803098</v>
      </c>
      <c r="Y27" s="91">
        <v>0.32006726457399098</v>
      </c>
      <c r="Z27" s="91">
        <v>0.618218852551771</v>
      </c>
      <c r="AA27" s="91">
        <v>0.65654773769184804</v>
      </c>
      <c r="AB27" s="91">
        <v>0.44107430314326901</v>
      </c>
      <c r="AC27" s="92">
        <v>0.51617140042685905</v>
      </c>
    </row>
    <row r="28" spans="1:29" ht="15.75" customHeight="1" x14ac:dyDescent="0.25">
      <c r="A28" s="104">
        <f t="shared" si="0"/>
        <v>0.55505694311893095</v>
      </c>
      <c r="B28" s="142">
        <v>26</v>
      </c>
      <c r="C28" s="64">
        <v>9</v>
      </c>
      <c r="D28" s="85">
        <v>1</v>
      </c>
      <c r="E28" s="86">
        <v>0</v>
      </c>
      <c r="F28" s="87">
        <v>0.62573486604034201</v>
      </c>
      <c r="G28" s="87">
        <v>0</v>
      </c>
      <c r="H28" s="87">
        <v>0.56941349238042505</v>
      </c>
      <c r="I28" s="87">
        <v>0.54716238347190704</v>
      </c>
      <c r="J28" s="87">
        <v>0.51283048751684601</v>
      </c>
      <c r="K28" s="87">
        <v>0.384752110709071</v>
      </c>
      <c r="L28" s="87">
        <v>0.302009195691881</v>
      </c>
      <c r="M28" s="87">
        <v>0.59802502326543305</v>
      </c>
      <c r="N28" s="87">
        <v>0.67432805990681699</v>
      </c>
      <c r="O28" s="87">
        <v>0.62100994479112304</v>
      </c>
      <c r="P28" s="87">
        <v>0.67361728614618499</v>
      </c>
      <c r="Q28" s="87">
        <v>0.60918272086904901</v>
      </c>
      <c r="R28" s="87">
        <v>0.681694746176014</v>
      </c>
      <c r="S28" s="87">
        <v>0.71941249290761899</v>
      </c>
      <c r="T28" s="87">
        <v>0.67718439266177</v>
      </c>
      <c r="U28" s="87">
        <v>0.65849270971406904</v>
      </c>
      <c r="V28" s="87">
        <v>0.61284679937116704</v>
      </c>
      <c r="W28" s="87">
        <v>0.65968397508357601</v>
      </c>
      <c r="X28" s="87">
        <v>0.47843478260869599</v>
      </c>
      <c r="Y28" s="87">
        <v>0.43054375531011102</v>
      </c>
      <c r="Z28" s="87">
        <v>0.78944999219130396</v>
      </c>
      <c r="AA28" s="87">
        <v>0.80482921384692696</v>
      </c>
      <c r="AB28" s="87">
        <v>0.57836362836142796</v>
      </c>
      <c r="AC28" s="88">
        <v>0.66742151895151003</v>
      </c>
    </row>
    <row r="29" spans="1:29" ht="15.75" customHeight="1" x14ac:dyDescent="0.25">
      <c r="A29" s="103">
        <f t="shared" si="0"/>
        <v>0.53462387450545612</v>
      </c>
      <c r="B29" s="144">
        <v>27</v>
      </c>
      <c r="C29" s="67">
        <v>9</v>
      </c>
      <c r="D29" s="89">
        <v>2</v>
      </c>
      <c r="E29" s="90">
        <v>0</v>
      </c>
      <c r="F29" s="91">
        <v>0.60137493411687604</v>
      </c>
      <c r="G29" s="91">
        <v>0</v>
      </c>
      <c r="H29" s="91">
        <v>0.543015662183851</v>
      </c>
      <c r="I29" s="91">
        <v>0.52520313511181405</v>
      </c>
      <c r="J29" s="91">
        <v>0.48795723751838399</v>
      </c>
      <c r="K29" s="91">
        <v>0.38365815117197799</v>
      </c>
      <c r="L29" s="91">
        <v>0.284594788741592</v>
      </c>
      <c r="M29" s="91">
        <v>0.56385366741491205</v>
      </c>
      <c r="N29" s="91">
        <v>0.65255071892850103</v>
      </c>
      <c r="O29" s="91">
        <v>0.59847978049891903</v>
      </c>
      <c r="P29" s="91">
        <v>0.65035138077798704</v>
      </c>
      <c r="Q29" s="91">
        <v>0.57264774909323701</v>
      </c>
      <c r="R29" s="91">
        <v>0.66859015252566301</v>
      </c>
      <c r="S29" s="91">
        <v>0.70899285425374103</v>
      </c>
      <c r="T29" s="91">
        <v>0.66583293249959896</v>
      </c>
      <c r="U29" s="91">
        <v>0.63857263335441705</v>
      </c>
      <c r="V29" s="91">
        <v>0.58187163397401098</v>
      </c>
      <c r="W29" s="91">
        <v>0.626708984375</v>
      </c>
      <c r="X29" s="91">
        <v>0.45850780357822601</v>
      </c>
      <c r="Y29" s="91">
        <v>0.41566122545540601</v>
      </c>
      <c r="Z29" s="91">
        <v>0.77064516465085298</v>
      </c>
      <c r="AA29" s="91">
        <v>0.78300619485276401</v>
      </c>
      <c r="AB29" s="91">
        <v>0.54973563275188997</v>
      </c>
      <c r="AC29" s="92">
        <v>0.63378444480678298</v>
      </c>
    </row>
    <row r="30" spans="1:29" ht="15.75" customHeight="1" x14ac:dyDescent="0.25">
      <c r="A30" s="104">
        <f t="shared" si="0"/>
        <v>0.45731195477335712</v>
      </c>
      <c r="B30" s="142">
        <v>28</v>
      </c>
      <c r="C30" s="64">
        <v>9</v>
      </c>
      <c r="D30" s="85">
        <v>3</v>
      </c>
      <c r="E30" s="86">
        <v>0</v>
      </c>
      <c r="F30" s="87">
        <v>0.49789439052475698</v>
      </c>
      <c r="G30" s="87">
        <v>0</v>
      </c>
      <c r="H30" s="87">
        <v>0.46103263516804699</v>
      </c>
      <c r="I30" s="87">
        <v>0.43532981951764899</v>
      </c>
      <c r="J30" s="87">
        <v>0.433200154659106</v>
      </c>
      <c r="K30" s="87">
        <v>0.24257105943152499</v>
      </c>
      <c r="L30" s="87">
        <v>0.38063279002876299</v>
      </c>
      <c r="M30" s="87">
        <v>0.40345347403042298</v>
      </c>
      <c r="N30" s="87">
        <v>0.60325471465852598</v>
      </c>
      <c r="O30" s="87">
        <v>0.51683985555309897</v>
      </c>
      <c r="P30" s="87">
        <v>0.56163253057243601</v>
      </c>
      <c r="Q30" s="87">
        <v>0.52302702702702697</v>
      </c>
      <c r="R30" s="87">
        <v>0.57280127302772499</v>
      </c>
      <c r="S30" s="87">
        <v>0.60413440027534004</v>
      </c>
      <c r="T30" s="87">
        <v>0.61575767889049604</v>
      </c>
      <c r="U30" s="87">
        <v>0.54068985395849301</v>
      </c>
      <c r="V30" s="87">
        <v>0.50867263100237403</v>
      </c>
      <c r="W30" s="87">
        <v>0.55796747400014002</v>
      </c>
      <c r="X30" s="87">
        <v>0.38841807909604498</v>
      </c>
      <c r="Y30" s="87">
        <v>0.30090340514246</v>
      </c>
      <c r="Z30" s="87">
        <v>0.62802191898571003</v>
      </c>
      <c r="AA30" s="87">
        <v>0.66958612399106998</v>
      </c>
      <c r="AB30" s="87">
        <v>0.45865580448065202</v>
      </c>
      <c r="AC30" s="88">
        <v>0.52832177531206703</v>
      </c>
    </row>
    <row r="31" spans="1:29" ht="15.75" customHeight="1" x14ac:dyDescent="0.25">
      <c r="A31" s="103">
        <f t="shared" si="0"/>
        <v>0.46305200863039475</v>
      </c>
      <c r="B31" s="144">
        <v>29</v>
      </c>
      <c r="C31" s="67">
        <v>9</v>
      </c>
      <c r="D31" s="89">
        <v>4</v>
      </c>
      <c r="E31" s="90">
        <v>0.24031007751937999</v>
      </c>
      <c r="F31" s="91">
        <v>0.48894614931264702</v>
      </c>
      <c r="G31" s="91">
        <v>0</v>
      </c>
      <c r="H31" s="91">
        <v>0.45281655319310798</v>
      </c>
      <c r="I31" s="91">
        <v>0.43210243210243199</v>
      </c>
      <c r="J31" s="91">
        <v>0.42339832869080801</v>
      </c>
      <c r="K31" s="91">
        <v>0.243191721132898</v>
      </c>
      <c r="L31" s="91">
        <v>0.36224275514489701</v>
      </c>
      <c r="M31" s="91">
        <v>0.39948558278056001</v>
      </c>
      <c r="N31" s="91">
        <v>0.60385044372241903</v>
      </c>
      <c r="O31" s="91">
        <v>0.50844231711453702</v>
      </c>
      <c r="P31" s="91">
        <v>0.55606723463044005</v>
      </c>
      <c r="Q31" s="91">
        <v>0.51875551632833194</v>
      </c>
      <c r="R31" s="91">
        <v>0.56752215734867895</v>
      </c>
      <c r="S31" s="91">
        <v>0.59919167598245804</v>
      </c>
      <c r="T31" s="91">
        <v>0.61701220032420401</v>
      </c>
      <c r="U31" s="91">
        <v>0.54010182991379696</v>
      </c>
      <c r="V31" s="91">
        <v>0.51891331006508801</v>
      </c>
      <c r="W31" s="91">
        <v>0.55236768802228398</v>
      </c>
      <c r="X31" s="91">
        <v>0.384390463337832</v>
      </c>
      <c r="Y31" s="91">
        <v>0.32034632034631999</v>
      </c>
      <c r="Z31" s="91">
        <v>0.61574781597135098</v>
      </c>
      <c r="AA31" s="91">
        <v>0.65920258878990101</v>
      </c>
      <c r="AB31" s="91">
        <v>0.44329278739078298</v>
      </c>
      <c r="AC31" s="92">
        <v>0.52860226659471099</v>
      </c>
    </row>
    <row r="32" spans="1:29" ht="15.75" customHeight="1" x14ac:dyDescent="0.25">
      <c r="A32" s="104">
        <f t="shared" si="0"/>
        <v>0.12947190400439174</v>
      </c>
      <c r="B32" s="142">
        <v>30</v>
      </c>
      <c r="C32" s="64">
        <v>10</v>
      </c>
      <c r="D32" s="85">
        <v>0</v>
      </c>
      <c r="E32" s="86">
        <v>0</v>
      </c>
      <c r="F32" s="87">
        <v>0.16860118850669001</v>
      </c>
      <c r="G32" s="87">
        <v>0</v>
      </c>
      <c r="H32" s="87">
        <v>0.29855326611135502</v>
      </c>
      <c r="I32" s="87">
        <v>0.17476668427540101</v>
      </c>
      <c r="J32" s="87">
        <v>0.113365404727045</v>
      </c>
      <c r="K32" s="87">
        <v>0</v>
      </c>
      <c r="L32" s="87">
        <v>0</v>
      </c>
      <c r="M32" s="87">
        <v>0.231270358306189</v>
      </c>
      <c r="N32" s="87">
        <v>0</v>
      </c>
      <c r="O32" s="87">
        <v>0</v>
      </c>
      <c r="P32" s="87">
        <v>0</v>
      </c>
      <c r="Q32" s="87">
        <v>0</v>
      </c>
      <c r="R32" s="87">
        <v>0.217844097303179</v>
      </c>
      <c r="S32" s="87">
        <v>0.28889990089197198</v>
      </c>
      <c r="T32" s="87">
        <v>0.233668341708543</v>
      </c>
      <c r="U32" s="87">
        <v>0.34093789607097602</v>
      </c>
      <c r="V32" s="87">
        <v>0</v>
      </c>
      <c r="W32" s="87">
        <v>0</v>
      </c>
      <c r="X32" s="87">
        <v>0.187755102040816</v>
      </c>
      <c r="Y32" s="87">
        <v>6.4935064935064998E-2</v>
      </c>
      <c r="Z32" s="87">
        <v>0.31860265343132599</v>
      </c>
      <c r="AA32" s="87">
        <v>0.28477129044254401</v>
      </c>
      <c r="AB32" s="87">
        <v>0.17159540403089099</v>
      </c>
      <c r="AC32" s="88">
        <v>0.141230947327802</v>
      </c>
    </row>
    <row r="33" spans="1:29" ht="15.75" customHeight="1" x14ac:dyDescent="0.25">
      <c r="A33" s="103">
        <f t="shared" si="0"/>
        <v>0.18366377842598922</v>
      </c>
      <c r="B33" s="144">
        <v>31</v>
      </c>
      <c r="C33" s="67">
        <v>10</v>
      </c>
      <c r="D33" s="89">
        <v>1</v>
      </c>
      <c r="E33" s="90">
        <v>0</v>
      </c>
      <c r="F33" s="91">
        <v>0.20469279236624499</v>
      </c>
      <c r="G33" s="91">
        <v>0</v>
      </c>
      <c r="H33" s="91">
        <v>0.15772575250836099</v>
      </c>
      <c r="I33" s="91">
        <v>0.25479265805574403</v>
      </c>
      <c r="J33" s="91">
        <v>0.12641217742894501</v>
      </c>
      <c r="K33" s="91">
        <v>0</v>
      </c>
      <c r="L33" s="91">
        <v>0</v>
      </c>
      <c r="M33" s="91">
        <v>0.25821414766138401</v>
      </c>
      <c r="N33" s="91">
        <v>0.208656330749354</v>
      </c>
      <c r="O33" s="91">
        <v>0.20247370471367401</v>
      </c>
      <c r="P33" s="91">
        <v>0.20286885245901601</v>
      </c>
      <c r="Q33" s="91">
        <v>6.4271255060729005E-2</v>
      </c>
      <c r="R33" s="91">
        <v>0.18212209302325599</v>
      </c>
      <c r="S33" s="91">
        <v>0.334911865298606</v>
      </c>
      <c r="T33" s="91">
        <v>0.24719841793012501</v>
      </c>
      <c r="U33" s="91">
        <v>0.36124517374517401</v>
      </c>
      <c r="V33" s="91">
        <v>0.191383352872216</v>
      </c>
      <c r="W33" s="91">
        <v>0.32818532818532797</v>
      </c>
      <c r="X33" s="91">
        <v>0.12895226286422801</v>
      </c>
      <c r="Y33" s="91">
        <v>0.16266666666666699</v>
      </c>
      <c r="Z33" s="91">
        <v>0.28584722760760001</v>
      </c>
      <c r="AA33" s="91">
        <v>0.341769021515127</v>
      </c>
      <c r="AB33" s="91">
        <v>0.171484759095379</v>
      </c>
      <c r="AC33" s="92">
        <v>0.17572062084257201</v>
      </c>
    </row>
    <row r="34" spans="1:29" ht="15.75" customHeight="1" x14ac:dyDescent="0.25">
      <c r="A34" s="104">
        <f t="shared" si="0"/>
        <v>0.33169269451988304</v>
      </c>
      <c r="B34" s="142">
        <v>32</v>
      </c>
      <c r="C34" s="64">
        <v>10</v>
      </c>
      <c r="D34" s="85">
        <v>2</v>
      </c>
      <c r="E34" s="86">
        <v>0</v>
      </c>
      <c r="F34" s="87">
        <v>0.27873259321389299</v>
      </c>
      <c r="G34" s="87">
        <v>0</v>
      </c>
      <c r="H34" s="87">
        <v>0.28997157441085702</v>
      </c>
      <c r="I34" s="87">
        <v>0.37800266033749802</v>
      </c>
      <c r="J34" s="87">
        <v>0.35884416806914499</v>
      </c>
      <c r="K34" s="87">
        <v>0.24309309309309299</v>
      </c>
      <c r="L34" s="87">
        <v>0.30432965563356701</v>
      </c>
      <c r="M34" s="87">
        <v>0.400595238095238</v>
      </c>
      <c r="N34" s="87">
        <v>0.33208285760887302</v>
      </c>
      <c r="O34" s="87">
        <v>0.29745062836624803</v>
      </c>
      <c r="P34" s="87">
        <v>0.37551581843191201</v>
      </c>
      <c r="Q34" s="87">
        <v>0.33206717313074802</v>
      </c>
      <c r="R34" s="87">
        <v>0.42512458121005697</v>
      </c>
      <c r="S34" s="87">
        <v>0.46419897316075898</v>
      </c>
      <c r="T34" s="87">
        <v>0.32853618421052599</v>
      </c>
      <c r="U34" s="87">
        <v>0.24802201582387301</v>
      </c>
      <c r="V34" s="87">
        <v>0.33183918350458602</v>
      </c>
      <c r="W34" s="87">
        <v>0.31458994956099401</v>
      </c>
      <c r="X34" s="87">
        <v>0.42513707296499398</v>
      </c>
      <c r="Y34" s="87">
        <v>0.42023243528790299</v>
      </c>
      <c r="Z34" s="87">
        <v>0.45881636999847902</v>
      </c>
      <c r="AA34" s="87">
        <v>0.44897261338555799</v>
      </c>
      <c r="AB34" s="87">
        <v>0.39137780002502798</v>
      </c>
      <c r="AC34" s="88">
        <v>0.44478472347324799</v>
      </c>
    </row>
    <row r="35" spans="1:29" ht="15.75" customHeight="1" x14ac:dyDescent="0.25">
      <c r="A35" s="103">
        <f t="shared" si="0"/>
        <v>0.32821406280705617</v>
      </c>
      <c r="B35" s="144">
        <v>33</v>
      </c>
      <c r="C35" s="67">
        <v>10</v>
      </c>
      <c r="D35" s="89">
        <v>3</v>
      </c>
      <c r="E35" s="90">
        <v>0</v>
      </c>
      <c r="F35" s="91">
        <v>0.34202972655750702</v>
      </c>
      <c r="G35" s="91">
        <v>0</v>
      </c>
      <c r="H35" s="91">
        <v>0.29531705131077701</v>
      </c>
      <c r="I35" s="91">
        <v>0.40149099370852398</v>
      </c>
      <c r="J35" s="91">
        <v>0.28071611811582298</v>
      </c>
      <c r="K35" s="91">
        <v>0.17081850533807799</v>
      </c>
      <c r="L35" s="91">
        <v>0</v>
      </c>
      <c r="M35" s="91">
        <v>0.43773733141285898</v>
      </c>
      <c r="N35" s="91">
        <v>0.25406203840472702</v>
      </c>
      <c r="O35" s="91">
        <v>0.19678413103914599</v>
      </c>
      <c r="P35" s="91">
        <v>0.39363704819277101</v>
      </c>
      <c r="Q35" s="91">
        <v>0.30537280701754399</v>
      </c>
      <c r="R35" s="91">
        <v>0.36740141557128397</v>
      </c>
      <c r="S35" s="91">
        <v>0.477973199329983</v>
      </c>
      <c r="T35" s="91">
        <v>0.46660019940179498</v>
      </c>
      <c r="U35" s="91">
        <v>0.55995080959212995</v>
      </c>
      <c r="V35" s="91">
        <v>0.31422147273749301</v>
      </c>
      <c r="W35" s="91">
        <v>0.31620021528525299</v>
      </c>
      <c r="X35" s="91">
        <v>0.39187076602397097</v>
      </c>
      <c r="Y35" s="91">
        <v>0.37780006686726902</v>
      </c>
      <c r="Z35" s="91">
        <v>0.43423338811927698</v>
      </c>
      <c r="AA35" s="91">
        <v>0.526479880279348</v>
      </c>
      <c r="AB35" s="91">
        <v>0.437902753368483</v>
      </c>
      <c r="AC35" s="92">
        <v>0.45675165250236099</v>
      </c>
    </row>
    <row r="36" spans="1:29" ht="15.75" customHeight="1" x14ac:dyDescent="0.25">
      <c r="A36" s="104">
        <f t="shared" si="0"/>
        <v>0.11857314393585244</v>
      </c>
      <c r="B36" s="142">
        <v>34</v>
      </c>
      <c r="C36" s="64">
        <v>10</v>
      </c>
      <c r="D36" s="85">
        <v>4</v>
      </c>
      <c r="E36" s="86">
        <v>0</v>
      </c>
      <c r="F36" s="87">
        <v>0.16847578091511201</v>
      </c>
      <c r="G36" s="87">
        <v>0</v>
      </c>
      <c r="H36" s="87">
        <v>0.29280462184873901</v>
      </c>
      <c r="I36" s="87">
        <v>0.16163793103448301</v>
      </c>
      <c r="J36" s="87">
        <v>0.10295652173913</v>
      </c>
      <c r="K36" s="87">
        <v>0</v>
      </c>
      <c r="L36" s="87">
        <v>0</v>
      </c>
      <c r="M36" s="87">
        <v>0.15748031496063</v>
      </c>
      <c r="N36" s="87">
        <v>0</v>
      </c>
      <c r="O36" s="87">
        <v>0</v>
      </c>
      <c r="P36" s="87">
        <v>0</v>
      </c>
      <c r="Q36" s="87">
        <v>0</v>
      </c>
      <c r="R36" s="87">
        <v>0.206669516887559</v>
      </c>
      <c r="S36" s="87">
        <v>0.28399765533411497</v>
      </c>
      <c r="T36" s="87">
        <v>0.29894736842105302</v>
      </c>
      <c r="U36" s="87">
        <v>0.33369983507421702</v>
      </c>
      <c r="V36" s="87">
        <v>0</v>
      </c>
      <c r="W36" s="87">
        <v>0</v>
      </c>
      <c r="X36" s="87">
        <v>0.11214953271028</v>
      </c>
      <c r="Y36" s="87">
        <v>0</v>
      </c>
      <c r="Z36" s="87">
        <v>0.297459534784007</v>
      </c>
      <c r="AA36" s="87">
        <v>0.25947461322811799</v>
      </c>
      <c r="AB36" s="87">
        <v>0.165931863727455</v>
      </c>
      <c r="AC36" s="88">
        <v>0.122643507731413</v>
      </c>
    </row>
    <row r="37" spans="1:29" ht="15.75" customHeight="1" x14ac:dyDescent="0.25">
      <c r="A37" s="103">
        <f t="shared" si="0"/>
        <v>0.29775201890696834</v>
      </c>
      <c r="B37" s="144">
        <v>35</v>
      </c>
      <c r="C37" s="67">
        <v>10</v>
      </c>
      <c r="D37" s="89">
        <v>5</v>
      </c>
      <c r="E37" s="90">
        <v>0</v>
      </c>
      <c r="F37" s="91">
        <v>0.25706471234265399</v>
      </c>
      <c r="G37" s="91">
        <v>0</v>
      </c>
      <c r="H37" s="91">
        <v>0.40880352140856302</v>
      </c>
      <c r="I37" s="91">
        <v>0.31402944836167601</v>
      </c>
      <c r="J37" s="91">
        <v>0.27429778772060698</v>
      </c>
      <c r="K37" s="91">
        <v>0</v>
      </c>
      <c r="L37" s="91">
        <v>0</v>
      </c>
      <c r="M37" s="91">
        <v>0.42673252507109699</v>
      </c>
      <c r="N37" s="91">
        <v>0</v>
      </c>
      <c r="O37" s="91">
        <v>0</v>
      </c>
      <c r="P37" s="91">
        <v>0.52532391048292104</v>
      </c>
      <c r="Q37" s="91">
        <v>0.67241379310344795</v>
      </c>
      <c r="R37" s="91">
        <v>0.44483609446598499</v>
      </c>
      <c r="S37" s="91">
        <v>0.46788037585832998</v>
      </c>
      <c r="T37" s="91">
        <v>0.39705882352941202</v>
      </c>
      <c r="U37" s="91">
        <v>0.41248581157775299</v>
      </c>
      <c r="V37" s="91">
        <v>0</v>
      </c>
      <c r="W37" s="91">
        <v>0</v>
      </c>
      <c r="X37" s="91">
        <v>0.45454545454545497</v>
      </c>
      <c r="Y37" s="91">
        <v>0.60824742268041199</v>
      </c>
      <c r="Z37" s="91">
        <v>0.43692157817827598</v>
      </c>
      <c r="AA37" s="91">
        <v>0.46413855716181301</v>
      </c>
      <c r="AB37" s="91">
        <v>0.42662185558610799</v>
      </c>
      <c r="AC37" s="92">
        <v>0.4523988005997</v>
      </c>
    </row>
    <row r="38" spans="1:29" ht="15.75" customHeight="1" x14ac:dyDescent="0.25">
      <c r="A38" s="104">
        <f t="shared" si="0"/>
        <v>0.39594036759959395</v>
      </c>
      <c r="B38" s="142">
        <v>36</v>
      </c>
      <c r="C38" s="64">
        <v>10</v>
      </c>
      <c r="D38" s="85">
        <v>6</v>
      </c>
      <c r="E38" s="86">
        <v>0.30476190476190501</v>
      </c>
      <c r="F38" s="87">
        <v>0.36075519917585802</v>
      </c>
      <c r="G38" s="87">
        <v>0</v>
      </c>
      <c r="H38" s="87">
        <v>0.39903656800072701</v>
      </c>
      <c r="I38" s="87">
        <v>0.42994755431874099</v>
      </c>
      <c r="J38" s="87">
        <v>0.36692660838940899</v>
      </c>
      <c r="K38" s="87">
        <v>0.216690042075736</v>
      </c>
      <c r="L38" s="87">
        <v>0.210715569938871</v>
      </c>
      <c r="M38" s="87">
        <v>0.467838719865249</v>
      </c>
      <c r="N38" s="87">
        <v>0.43508906830706101</v>
      </c>
      <c r="O38" s="87">
        <v>0.30998248686514901</v>
      </c>
      <c r="P38" s="87">
        <v>0.40511259890444301</v>
      </c>
      <c r="Q38" s="87">
        <v>0.34446764091858001</v>
      </c>
      <c r="R38" s="87">
        <v>0.47595996792682599</v>
      </c>
      <c r="S38" s="87">
        <v>0.50890726071465597</v>
      </c>
      <c r="T38" s="87">
        <v>0.48365840801265197</v>
      </c>
      <c r="U38" s="87">
        <v>0.51497102382485505</v>
      </c>
      <c r="V38" s="87">
        <v>0.31470897002216303</v>
      </c>
      <c r="W38" s="87">
        <v>0.41114938129863499</v>
      </c>
      <c r="X38" s="87">
        <v>0.45748987854251</v>
      </c>
      <c r="Y38" s="87">
        <v>0.39734366353071399</v>
      </c>
      <c r="Z38" s="87">
        <v>0.543709086353243</v>
      </c>
      <c r="AA38" s="87">
        <v>0.56911167269121299</v>
      </c>
      <c r="AB38" s="87">
        <v>0.467599243856333</v>
      </c>
      <c r="AC38" s="88">
        <v>0.50257667169431897</v>
      </c>
    </row>
    <row r="39" spans="1:29" ht="15.75" customHeight="1" x14ac:dyDescent="0.25">
      <c r="A39" s="103">
        <f t="shared" si="0"/>
        <v>0.35858590963544623</v>
      </c>
      <c r="B39" s="144">
        <v>37</v>
      </c>
      <c r="C39" s="67">
        <v>10</v>
      </c>
      <c r="D39" s="89">
        <v>7</v>
      </c>
      <c r="E39" s="90">
        <v>0.452380952380952</v>
      </c>
      <c r="F39" s="91">
        <v>0.28893558062698899</v>
      </c>
      <c r="G39" s="91">
        <v>0</v>
      </c>
      <c r="H39" s="91">
        <v>0.32364932287954401</v>
      </c>
      <c r="I39" s="91">
        <v>0.396993586656189</v>
      </c>
      <c r="J39" s="91">
        <v>0.37166743277407499</v>
      </c>
      <c r="K39" s="91">
        <v>0.229936079545455</v>
      </c>
      <c r="L39" s="91">
        <v>0.31268085106382998</v>
      </c>
      <c r="M39" s="91">
        <v>0.40291199587681997</v>
      </c>
      <c r="N39" s="91">
        <v>0.30762692218530302</v>
      </c>
      <c r="O39" s="91">
        <v>0.31013285065400797</v>
      </c>
      <c r="P39" s="91">
        <v>0.39253121998078799</v>
      </c>
      <c r="Q39" s="91">
        <v>0.33468950749464699</v>
      </c>
      <c r="R39" s="91">
        <v>0.42983547238084502</v>
      </c>
      <c r="S39" s="91">
        <v>0.47277330950253199</v>
      </c>
      <c r="T39" s="91">
        <v>0.34269662921348298</v>
      </c>
      <c r="U39" s="91">
        <v>0.255041941816884</v>
      </c>
      <c r="V39" s="91">
        <v>0.35168810289389102</v>
      </c>
      <c r="W39" s="91">
        <v>0.33528966300643698</v>
      </c>
      <c r="X39" s="91">
        <v>0.45011600928074302</v>
      </c>
      <c r="Y39" s="91">
        <v>0.40854654327708201</v>
      </c>
      <c r="Z39" s="91">
        <v>0.46684097932018098</v>
      </c>
      <c r="AA39" s="91">
        <v>0.46391815731438402</v>
      </c>
      <c r="AB39" s="91">
        <v>0.40597973807758803</v>
      </c>
      <c r="AC39" s="92">
        <v>0.45778489268350497</v>
      </c>
    </row>
    <row r="40" spans="1:29" ht="15.75" customHeight="1" x14ac:dyDescent="0.25">
      <c r="A40" s="104">
        <f t="shared" si="0"/>
        <v>0.34547796359367494</v>
      </c>
      <c r="B40" s="142">
        <v>38</v>
      </c>
      <c r="C40" s="64">
        <v>10</v>
      </c>
      <c r="D40" s="85">
        <v>8</v>
      </c>
      <c r="E40" s="86">
        <v>0.219444444444444</v>
      </c>
      <c r="F40" s="87">
        <v>0.286573670444638</v>
      </c>
      <c r="G40" s="87">
        <v>0</v>
      </c>
      <c r="H40" s="87">
        <v>0.31029822241809901</v>
      </c>
      <c r="I40" s="87">
        <v>0.392870920453669</v>
      </c>
      <c r="J40" s="87">
        <v>0.36163893774689299</v>
      </c>
      <c r="K40" s="87">
        <v>0.20682464454976299</v>
      </c>
      <c r="L40" s="87">
        <v>0.31096048933708098</v>
      </c>
      <c r="M40" s="87">
        <v>0.39279213687659298</v>
      </c>
      <c r="N40" s="87">
        <v>0.33371241737152602</v>
      </c>
      <c r="O40" s="87">
        <v>0.31589021430768699</v>
      </c>
      <c r="P40" s="87">
        <v>0.39436099482886</v>
      </c>
      <c r="Q40" s="87">
        <v>0.31951640759930899</v>
      </c>
      <c r="R40" s="87">
        <v>0.43705317247542502</v>
      </c>
      <c r="S40" s="87">
        <v>0.472709464874009</v>
      </c>
      <c r="T40" s="87">
        <v>0.32292460015232299</v>
      </c>
      <c r="U40" s="87">
        <v>0.25747479924824901</v>
      </c>
      <c r="V40" s="87">
        <v>0.34189087423837899</v>
      </c>
      <c r="W40" s="87">
        <v>0.291495542422118</v>
      </c>
      <c r="X40" s="87">
        <v>0.44311624072547401</v>
      </c>
      <c r="Y40" s="87">
        <v>0.411314566821536</v>
      </c>
      <c r="Z40" s="87">
        <v>0.46812731310140598</v>
      </c>
      <c r="AA40" s="87">
        <v>0.47232924170474599</v>
      </c>
      <c r="AB40" s="87">
        <v>0.41379101586148398</v>
      </c>
      <c r="AC40" s="88">
        <v>0.45983875783816103</v>
      </c>
    </row>
    <row r="41" spans="1:29" ht="15.75" customHeight="1" x14ac:dyDescent="0.25">
      <c r="A41" s="103">
        <f t="shared" si="0"/>
        <v>0.28750468787069117</v>
      </c>
      <c r="B41" s="144">
        <v>39</v>
      </c>
      <c r="C41" s="67">
        <v>10</v>
      </c>
      <c r="D41" s="89">
        <v>9</v>
      </c>
      <c r="E41" s="90">
        <v>0.26190476190476197</v>
      </c>
      <c r="F41" s="91">
        <v>0.254942756847305</v>
      </c>
      <c r="G41" s="91">
        <v>0</v>
      </c>
      <c r="H41" s="91">
        <v>0.41022222222222199</v>
      </c>
      <c r="I41" s="91">
        <v>0.32992301961758103</v>
      </c>
      <c r="J41" s="91">
        <v>0.27605314106415602</v>
      </c>
      <c r="K41" s="91">
        <v>0</v>
      </c>
      <c r="L41" s="91">
        <v>0</v>
      </c>
      <c r="M41" s="91">
        <v>0.41966802380206703</v>
      </c>
      <c r="N41" s="91">
        <v>0</v>
      </c>
      <c r="O41" s="91">
        <v>0</v>
      </c>
      <c r="P41" s="91">
        <v>0.535620052770449</v>
      </c>
      <c r="Q41" s="91">
        <v>0.68544600938967104</v>
      </c>
      <c r="R41" s="91">
        <v>0.42368747250989602</v>
      </c>
      <c r="S41" s="91">
        <v>0.45409532623785298</v>
      </c>
      <c r="T41" s="91">
        <v>0.42994241842610398</v>
      </c>
      <c r="U41" s="91">
        <v>0.43914292025624002</v>
      </c>
      <c r="V41" s="91">
        <v>0</v>
      </c>
      <c r="W41" s="91">
        <v>0</v>
      </c>
      <c r="X41" s="91">
        <v>0.32537960954446898</v>
      </c>
      <c r="Y41" s="91">
        <v>0.19587628865979401</v>
      </c>
      <c r="Z41" s="91">
        <v>0.41487266075700002</v>
      </c>
      <c r="AA41" s="91">
        <v>0.46189512179194098</v>
      </c>
      <c r="AB41" s="91">
        <v>0.41396950319724601</v>
      </c>
      <c r="AC41" s="92">
        <v>0.45497588776852299</v>
      </c>
    </row>
    <row r="42" spans="1:29" ht="15.75" customHeight="1" x14ac:dyDescent="0.25">
      <c r="A42" s="104">
        <f t="shared" si="0"/>
        <v>0.38533434894024032</v>
      </c>
      <c r="B42" s="142">
        <v>40</v>
      </c>
      <c r="C42" s="64">
        <v>10</v>
      </c>
      <c r="D42" s="85">
        <v>10</v>
      </c>
      <c r="E42" s="86">
        <v>1.9607843137254999E-2</v>
      </c>
      <c r="F42" s="87">
        <v>0.35766405192322998</v>
      </c>
      <c r="G42" s="87">
        <v>0</v>
      </c>
      <c r="H42" s="87">
        <v>0.399014778325123</v>
      </c>
      <c r="I42" s="87">
        <v>0.42371462518902597</v>
      </c>
      <c r="J42" s="87">
        <v>0.35905280548246998</v>
      </c>
      <c r="K42" s="87">
        <v>0.22738830366872501</v>
      </c>
      <c r="L42" s="87">
        <v>0.25112251443232803</v>
      </c>
      <c r="M42" s="87">
        <v>0.45480599647266301</v>
      </c>
      <c r="N42" s="87">
        <v>0.439119436658235</v>
      </c>
      <c r="O42" s="87">
        <v>0.30053877674912699</v>
      </c>
      <c r="P42" s="87">
        <v>0.39446323437304298</v>
      </c>
      <c r="Q42" s="87">
        <v>0.33533807180608699</v>
      </c>
      <c r="R42" s="87">
        <v>0.4671094149112</v>
      </c>
      <c r="S42" s="87">
        <v>0.50752590310837298</v>
      </c>
      <c r="T42" s="87">
        <v>0.51595259799453097</v>
      </c>
      <c r="U42" s="87">
        <v>0.53597173144876298</v>
      </c>
      <c r="V42" s="87">
        <v>0.34207363705888799</v>
      </c>
      <c r="W42" s="87">
        <v>0.410842680471671</v>
      </c>
      <c r="X42" s="87">
        <v>0.41601642710472297</v>
      </c>
      <c r="Y42" s="87">
        <v>0.39782795084309802</v>
      </c>
      <c r="Z42" s="87">
        <v>0.54159629699130496</v>
      </c>
      <c r="AA42" s="87">
        <v>0.56942518593218205</v>
      </c>
      <c r="AB42" s="87">
        <v>0.46481679117751701</v>
      </c>
      <c r="AC42" s="88">
        <v>0.50236966824644502</v>
      </c>
    </row>
    <row r="43" spans="1:29" ht="15.75" customHeight="1" x14ac:dyDescent="0.25">
      <c r="A43" s="103">
        <f t="shared" si="0"/>
        <v>0.38574041003998433</v>
      </c>
      <c r="B43" s="144">
        <v>41</v>
      </c>
      <c r="C43" s="67">
        <v>10</v>
      </c>
      <c r="D43" s="89">
        <v>11</v>
      </c>
      <c r="E43" s="90">
        <v>0</v>
      </c>
      <c r="F43" s="91">
        <v>0.355972741783249</v>
      </c>
      <c r="G43" s="91">
        <v>0</v>
      </c>
      <c r="H43" s="91">
        <v>0.39897799944922102</v>
      </c>
      <c r="I43" s="91">
        <v>0.44020241627808399</v>
      </c>
      <c r="J43" s="91">
        <v>0.37790609329889102</v>
      </c>
      <c r="K43" s="91">
        <v>0.12107904642408999</v>
      </c>
      <c r="L43" s="91">
        <v>0.25629462608042097</v>
      </c>
      <c r="M43" s="91">
        <v>0.44853861025816</v>
      </c>
      <c r="N43" s="91">
        <v>0.42906962261801002</v>
      </c>
      <c r="O43" s="91">
        <v>0.338150774711794</v>
      </c>
      <c r="P43" s="91">
        <v>0.41241395680038001</v>
      </c>
      <c r="Q43" s="91">
        <v>0.36631193880944501</v>
      </c>
      <c r="R43" s="91">
        <v>0.47926951062919099</v>
      </c>
      <c r="S43" s="91">
        <v>0.51336347317332598</v>
      </c>
      <c r="T43" s="91">
        <v>0.46012269938650302</v>
      </c>
      <c r="U43" s="91">
        <v>0.53235115431348701</v>
      </c>
      <c r="V43" s="91">
        <v>0.34527153558052398</v>
      </c>
      <c r="W43" s="91">
        <v>0.425235906121461</v>
      </c>
      <c r="X43" s="91">
        <v>0.43893663801719002</v>
      </c>
      <c r="Y43" s="91">
        <v>0.40264215967834599</v>
      </c>
      <c r="Z43" s="91">
        <v>0.54858635525507105</v>
      </c>
      <c r="AA43" s="91">
        <v>0.57942497193463904</v>
      </c>
      <c r="AB43" s="91">
        <v>0.46542827657378699</v>
      </c>
      <c r="AC43" s="92">
        <v>0.50795974382433695</v>
      </c>
    </row>
    <row r="44" spans="1:29" ht="15.75" customHeight="1" x14ac:dyDescent="0.25">
      <c r="A44" s="104">
        <f t="shared" si="0"/>
        <v>0.39310890216915034</v>
      </c>
      <c r="B44" s="142">
        <v>42</v>
      </c>
      <c r="C44" s="64">
        <v>10</v>
      </c>
      <c r="D44" s="85">
        <v>12</v>
      </c>
      <c r="E44" s="86">
        <v>0.26190476190476197</v>
      </c>
      <c r="F44" s="87">
        <v>0.35861925288069002</v>
      </c>
      <c r="G44" s="87">
        <v>0</v>
      </c>
      <c r="H44" s="87">
        <v>0.39428035630567299</v>
      </c>
      <c r="I44" s="87">
        <v>0.43080564938691901</v>
      </c>
      <c r="J44" s="87">
        <v>0.35928457086565702</v>
      </c>
      <c r="K44" s="87">
        <v>0.20787343635025801</v>
      </c>
      <c r="L44" s="87">
        <v>0.22152777777777799</v>
      </c>
      <c r="M44" s="87">
        <v>0.45752875382504998</v>
      </c>
      <c r="N44" s="87">
        <v>0.44180199768974698</v>
      </c>
      <c r="O44" s="87">
        <v>0.31281270393735</v>
      </c>
      <c r="P44" s="87">
        <v>0.39816823330923101</v>
      </c>
      <c r="Q44" s="87">
        <v>0.33474501499911802</v>
      </c>
      <c r="R44" s="87">
        <v>0.464846682884344</v>
      </c>
      <c r="S44" s="87">
        <v>0.50405761461443899</v>
      </c>
      <c r="T44" s="87">
        <v>0.53316042978881095</v>
      </c>
      <c r="U44" s="87">
        <v>0.52396306609995602</v>
      </c>
      <c r="V44" s="87">
        <v>0.343570057581574</v>
      </c>
      <c r="W44" s="87">
        <v>0.41202117720336301</v>
      </c>
      <c r="X44" s="87">
        <v>0.409286152587441</v>
      </c>
      <c r="Y44" s="87">
        <v>0.40199335548172799</v>
      </c>
      <c r="Z44" s="87">
        <v>0.543314207309467</v>
      </c>
      <c r="AA44" s="87">
        <v>0.565738206407986</v>
      </c>
      <c r="AB44" s="87">
        <v>0.45434347922683799</v>
      </c>
      <c r="AC44" s="88">
        <v>0.49207561581057901</v>
      </c>
    </row>
    <row r="45" spans="1:29" ht="15.75" customHeight="1" x14ac:dyDescent="0.25">
      <c r="A45" s="103">
        <f t="shared" si="0"/>
        <v>0.38692406481313779</v>
      </c>
      <c r="B45" s="144">
        <v>43</v>
      </c>
      <c r="C45" s="67">
        <v>10</v>
      </c>
      <c r="D45" s="89">
        <v>13</v>
      </c>
      <c r="E45" s="90">
        <v>0</v>
      </c>
      <c r="F45" s="91">
        <v>0.36037941453266598</v>
      </c>
      <c r="G45" s="91">
        <v>0</v>
      </c>
      <c r="H45" s="91">
        <v>0.40559756575181499</v>
      </c>
      <c r="I45" s="91">
        <v>0.42578799654576799</v>
      </c>
      <c r="J45" s="91">
        <v>0.37001967535661601</v>
      </c>
      <c r="K45" s="91">
        <v>0.18986049676760799</v>
      </c>
      <c r="L45" s="91">
        <v>0.218161266013564</v>
      </c>
      <c r="M45" s="91">
        <v>0.46443687416124702</v>
      </c>
      <c r="N45" s="91">
        <v>0.43772470467385699</v>
      </c>
      <c r="O45" s="91">
        <v>0.32006761991970101</v>
      </c>
      <c r="P45" s="91">
        <v>0.41175780333255102</v>
      </c>
      <c r="Q45" s="91">
        <v>0.33480487374183299</v>
      </c>
      <c r="R45" s="91">
        <v>0.47739361702127697</v>
      </c>
      <c r="S45" s="91">
        <v>0.51411882625375904</v>
      </c>
      <c r="T45" s="91">
        <v>0.51975780752071399</v>
      </c>
      <c r="U45" s="91">
        <v>0.52597909190201297</v>
      </c>
      <c r="V45" s="91">
        <v>0.326521239954076</v>
      </c>
      <c r="W45" s="91">
        <v>0.42639026812313802</v>
      </c>
      <c r="X45" s="91">
        <v>0.45639930083511399</v>
      </c>
      <c r="Y45" s="91">
        <v>0.39290662233305601</v>
      </c>
      <c r="Z45" s="91">
        <v>0.54812155721978095</v>
      </c>
      <c r="AA45" s="91">
        <v>0.57348045277275805</v>
      </c>
      <c r="AB45" s="91">
        <v>0.46987862640615802</v>
      </c>
      <c r="AC45" s="92">
        <v>0.50355591918937603</v>
      </c>
    </row>
    <row r="46" spans="1:29" ht="15.75" customHeight="1" x14ac:dyDescent="0.25">
      <c r="A46" s="104">
        <f t="shared" si="0"/>
        <v>0.12562892810748721</v>
      </c>
      <c r="B46" s="142">
        <v>44</v>
      </c>
      <c r="C46" s="64">
        <v>10</v>
      </c>
      <c r="D46" s="85">
        <v>14</v>
      </c>
      <c r="E46" s="86">
        <v>0</v>
      </c>
      <c r="F46" s="87">
        <v>0.170451679696314</v>
      </c>
      <c r="G46" s="87">
        <v>0</v>
      </c>
      <c r="H46" s="87">
        <v>0.338473016662522</v>
      </c>
      <c r="I46" s="87">
        <v>0.16895338610378199</v>
      </c>
      <c r="J46" s="87">
        <v>0.110550064460679</v>
      </c>
      <c r="K46" s="87">
        <v>0</v>
      </c>
      <c r="L46" s="87">
        <v>0</v>
      </c>
      <c r="M46" s="87">
        <v>0.18731563421828901</v>
      </c>
      <c r="N46" s="87">
        <v>0</v>
      </c>
      <c r="O46" s="87">
        <v>0</v>
      </c>
      <c r="P46" s="87">
        <v>0</v>
      </c>
      <c r="Q46" s="87">
        <v>0</v>
      </c>
      <c r="R46" s="87">
        <v>0.21660972832275899</v>
      </c>
      <c r="S46" s="87">
        <v>0.302226620484908</v>
      </c>
      <c r="T46" s="87">
        <v>0.25855513307984801</v>
      </c>
      <c r="U46" s="87">
        <v>0.31974248927038601</v>
      </c>
      <c r="V46" s="87">
        <v>0</v>
      </c>
      <c r="W46" s="87">
        <v>0</v>
      </c>
      <c r="X46" s="87">
        <v>0.15209125475285201</v>
      </c>
      <c r="Y46" s="87">
        <v>0</v>
      </c>
      <c r="Z46" s="87">
        <v>0.31630629780001901</v>
      </c>
      <c r="AA46" s="87">
        <v>0.276599702380952</v>
      </c>
      <c r="AB46" s="87">
        <v>0.17673130193905801</v>
      </c>
      <c r="AC46" s="88">
        <v>0.146116893514812</v>
      </c>
    </row>
    <row r="47" spans="1:29" ht="15.75" customHeight="1" x14ac:dyDescent="0.25">
      <c r="A47" s="103">
        <f t="shared" si="0"/>
        <v>0.40480583041686713</v>
      </c>
      <c r="B47" s="144">
        <v>45</v>
      </c>
      <c r="C47" s="67">
        <v>10</v>
      </c>
      <c r="D47" s="89">
        <v>15</v>
      </c>
      <c r="E47" s="90">
        <v>0.34426229508196698</v>
      </c>
      <c r="F47" s="91">
        <v>0.36463078457056802</v>
      </c>
      <c r="G47" s="91">
        <v>0</v>
      </c>
      <c r="H47" s="91">
        <v>0.40107958050586101</v>
      </c>
      <c r="I47" s="91">
        <v>0.43697296711043598</v>
      </c>
      <c r="J47" s="91">
        <v>0.38112927191679102</v>
      </c>
      <c r="K47" s="91">
        <v>0.155555555555556</v>
      </c>
      <c r="L47" s="91">
        <v>0.26391518364256</v>
      </c>
      <c r="M47" s="91">
        <v>0.47176044330775802</v>
      </c>
      <c r="N47" s="91">
        <v>0.43738887477775001</v>
      </c>
      <c r="O47" s="91">
        <v>0.329825981384055</v>
      </c>
      <c r="P47" s="91">
        <v>0.42387318111912903</v>
      </c>
      <c r="Q47" s="91">
        <v>0.36804733727810601</v>
      </c>
      <c r="R47" s="91">
        <v>0.48845544719513201</v>
      </c>
      <c r="S47" s="91">
        <v>0.51443281276814801</v>
      </c>
      <c r="T47" s="91">
        <v>0.535022354694486</v>
      </c>
      <c r="U47" s="91">
        <v>0.52626954840977003</v>
      </c>
      <c r="V47" s="91">
        <v>0.328929068150209</v>
      </c>
      <c r="W47" s="91">
        <v>0.39078645235361598</v>
      </c>
      <c r="X47" s="91">
        <v>0.41939600170140401</v>
      </c>
      <c r="Y47" s="91">
        <v>0.42644672796105998</v>
      </c>
      <c r="Z47" s="91">
        <v>0.54876242207271198</v>
      </c>
      <c r="AA47" s="91">
        <v>0.58231651793844497</v>
      </c>
      <c r="AB47" s="91">
        <v>0.47152686283121098</v>
      </c>
      <c r="AC47" s="92">
        <v>0.50936008809494704</v>
      </c>
    </row>
    <row r="48" spans="1:29" ht="15.75" customHeight="1" x14ac:dyDescent="0.25">
      <c r="A48" s="104">
        <f t="shared" si="0"/>
        <v>0.34113088089567278</v>
      </c>
      <c r="B48" s="142">
        <v>46</v>
      </c>
      <c r="C48" s="64">
        <v>10</v>
      </c>
      <c r="D48" s="85">
        <v>16</v>
      </c>
      <c r="E48" s="86">
        <v>0.31189710610932497</v>
      </c>
      <c r="F48" s="87">
        <v>0.27629172622551101</v>
      </c>
      <c r="G48" s="87">
        <v>0</v>
      </c>
      <c r="H48" s="87">
        <v>0.29435643866556799</v>
      </c>
      <c r="I48" s="87">
        <v>0.37307621959185799</v>
      </c>
      <c r="J48" s="87">
        <v>0.34548299240887798</v>
      </c>
      <c r="K48" s="87">
        <v>0.249041015048687</v>
      </c>
      <c r="L48" s="87">
        <v>0.31676309999185098</v>
      </c>
      <c r="M48" s="87">
        <v>0.396478305904017</v>
      </c>
      <c r="N48" s="87">
        <v>0.33696536022117402</v>
      </c>
      <c r="O48" s="87">
        <v>0.31100632300932401</v>
      </c>
      <c r="P48" s="87">
        <v>0.38447949526813902</v>
      </c>
      <c r="Q48" s="87">
        <v>0.307741797126314</v>
      </c>
      <c r="R48" s="87">
        <v>0.422853087295955</v>
      </c>
      <c r="S48" s="87">
        <v>0.46125633294998902</v>
      </c>
      <c r="T48" s="87">
        <v>0.32625290408231</v>
      </c>
      <c r="U48" s="87">
        <v>0.24791666666666701</v>
      </c>
      <c r="V48" s="87">
        <v>0.32690960056061702</v>
      </c>
      <c r="W48" s="87">
        <v>0.29240789345776202</v>
      </c>
      <c r="X48" s="87">
        <v>0.39833558254610901</v>
      </c>
      <c r="Y48" s="87">
        <v>0.38620902906617199</v>
      </c>
      <c r="Z48" s="87">
        <v>0.46508417609458902</v>
      </c>
      <c r="AA48" s="87">
        <v>0.45075369075369098</v>
      </c>
      <c r="AB48" s="87">
        <v>0.39707419017763801</v>
      </c>
      <c r="AC48" s="88">
        <v>0.44963898916967499</v>
      </c>
    </row>
    <row r="49" spans="1:29" ht="15.75" customHeight="1" x14ac:dyDescent="0.25">
      <c r="A49" s="103">
        <f t="shared" si="0"/>
        <v>0.12086651584394606</v>
      </c>
      <c r="B49" s="144">
        <v>47</v>
      </c>
      <c r="C49" s="67">
        <v>10</v>
      </c>
      <c r="D49" s="89">
        <v>17</v>
      </c>
      <c r="E49" s="90">
        <v>0</v>
      </c>
      <c r="F49" s="91">
        <v>0.16562564067518601</v>
      </c>
      <c r="G49" s="91">
        <v>0</v>
      </c>
      <c r="H49" s="91">
        <v>0.297914881462439</v>
      </c>
      <c r="I49" s="91">
        <v>0.16198440289392099</v>
      </c>
      <c r="J49" s="91">
        <v>0.101910112359551</v>
      </c>
      <c r="K49" s="91">
        <v>0</v>
      </c>
      <c r="L49" s="91">
        <v>0</v>
      </c>
      <c r="M49" s="91">
        <v>0.15543328748280599</v>
      </c>
      <c r="N49" s="91">
        <v>0</v>
      </c>
      <c r="O49" s="91">
        <v>0</v>
      </c>
      <c r="P49" s="91">
        <v>0</v>
      </c>
      <c r="Q49" s="91">
        <v>0</v>
      </c>
      <c r="R49" s="91">
        <v>0.19556945971083101</v>
      </c>
      <c r="S49" s="91">
        <v>0.30197922790515402</v>
      </c>
      <c r="T49" s="91">
        <v>0.32915360501567398</v>
      </c>
      <c r="U49" s="91">
        <v>0.30713082537900099</v>
      </c>
      <c r="V49" s="91">
        <v>0</v>
      </c>
      <c r="W49" s="91">
        <v>0</v>
      </c>
      <c r="X49" s="91">
        <v>0.13978494623655899</v>
      </c>
      <c r="Y49" s="91">
        <v>0</v>
      </c>
      <c r="Z49" s="91">
        <v>0.31002871658935299</v>
      </c>
      <c r="AA49" s="91">
        <v>0.264465313541351</v>
      </c>
      <c r="AB49" s="91">
        <v>0.163171559816257</v>
      </c>
      <c r="AC49" s="92">
        <v>0.12751091703056799</v>
      </c>
    </row>
    <row r="50" spans="1:29" ht="15.75" customHeight="1" x14ac:dyDescent="0.25">
      <c r="A50" s="104">
        <f t="shared" si="0"/>
        <v>0.29077564297150321</v>
      </c>
      <c r="B50" s="142">
        <v>48</v>
      </c>
      <c r="C50" s="64">
        <v>10</v>
      </c>
      <c r="D50" s="85">
        <v>18</v>
      </c>
      <c r="E50" s="86">
        <v>0.34426229508196698</v>
      </c>
      <c r="F50" s="87">
        <v>0.26861497515230898</v>
      </c>
      <c r="G50" s="87">
        <v>0</v>
      </c>
      <c r="H50" s="87">
        <v>0.43152616734566002</v>
      </c>
      <c r="I50" s="87">
        <v>0.34615790028459997</v>
      </c>
      <c r="J50" s="87">
        <v>0.30211262999542199</v>
      </c>
      <c r="K50" s="87">
        <v>0</v>
      </c>
      <c r="L50" s="87">
        <v>0</v>
      </c>
      <c r="M50" s="87">
        <v>0.441769791490083</v>
      </c>
      <c r="N50" s="87">
        <v>0</v>
      </c>
      <c r="O50" s="87">
        <v>0</v>
      </c>
      <c r="P50" s="87">
        <v>0.55734406438631801</v>
      </c>
      <c r="Q50" s="87">
        <v>0.74733096085409301</v>
      </c>
      <c r="R50" s="87">
        <v>0.44828476576908899</v>
      </c>
      <c r="S50" s="87">
        <v>0.46987191051777</v>
      </c>
      <c r="T50" s="87">
        <v>0.39516129032258102</v>
      </c>
      <c r="U50" s="87">
        <v>0.42887529912257399</v>
      </c>
      <c r="V50" s="87">
        <v>0</v>
      </c>
      <c r="W50" s="87">
        <v>0</v>
      </c>
      <c r="X50" s="87">
        <v>0.32352941176470601</v>
      </c>
      <c r="Y50" s="87">
        <v>0</v>
      </c>
      <c r="Z50" s="87">
        <v>0.40021055797864302</v>
      </c>
      <c r="AA50" s="87">
        <v>0.48120028922632002</v>
      </c>
      <c r="AB50" s="87">
        <v>0.43769740193581202</v>
      </c>
      <c r="AC50" s="88">
        <v>0.445441363059634</v>
      </c>
    </row>
    <row r="51" spans="1:29" ht="15.75" customHeight="1" x14ac:dyDescent="0.25">
      <c r="A51" s="103">
        <f t="shared" si="0"/>
        <v>0.29398892582766722</v>
      </c>
      <c r="B51" s="144">
        <v>49</v>
      </c>
      <c r="C51" s="67">
        <v>10</v>
      </c>
      <c r="D51" s="89">
        <v>19</v>
      </c>
      <c r="E51" s="90">
        <v>0</v>
      </c>
      <c r="F51" s="91">
        <v>0.26285840969553598</v>
      </c>
      <c r="G51" s="91">
        <v>0</v>
      </c>
      <c r="H51" s="91">
        <v>0.39745496612130199</v>
      </c>
      <c r="I51" s="91">
        <v>0.3258480649785</v>
      </c>
      <c r="J51" s="91">
        <v>0.30218860852687202</v>
      </c>
      <c r="K51" s="91">
        <v>0</v>
      </c>
      <c r="L51" s="91">
        <v>0</v>
      </c>
      <c r="M51" s="91">
        <v>0.43073130649137198</v>
      </c>
      <c r="N51" s="91">
        <v>0</v>
      </c>
      <c r="O51" s="91">
        <v>0</v>
      </c>
      <c r="P51" s="91">
        <v>0.52272727272727304</v>
      </c>
      <c r="Q51" s="91">
        <v>0.836666666666667</v>
      </c>
      <c r="R51" s="91">
        <v>0.44263888348948399</v>
      </c>
      <c r="S51" s="91">
        <v>0.46600071671743398</v>
      </c>
      <c r="T51" s="91">
        <v>0.48111658456486001</v>
      </c>
      <c r="U51" s="91">
        <v>0.438401513360132</v>
      </c>
      <c r="V51" s="91">
        <v>0</v>
      </c>
      <c r="W51" s="91">
        <v>0</v>
      </c>
      <c r="X51" s="91">
        <v>0.21834061135371199</v>
      </c>
      <c r="Y51" s="91">
        <v>0.439024390243902</v>
      </c>
      <c r="Z51" s="91">
        <v>0.41125285745889001</v>
      </c>
      <c r="AA51" s="91">
        <v>0.48587889035005299</v>
      </c>
      <c r="AB51" s="91">
        <v>0.428059071729958</v>
      </c>
      <c r="AC51" s="92">
        <v>0.46053433121573401</v>
      </c>
    </row>
    <row r="52" spans="1:29" ht="15.75" customHeight="1" x14ac:dyDescent="0.25">
      <c r="A52" s="104">
        <f t="shared" si="0"/>
        <v>0.48658493741415315</v>
      </c>
      <c r="B52" s="142">
        <v>50</v>
      </c>
      <c r="C52" s="64">
        <v>11</v>
      </c>
      <c r="D52" s="85">
        <v>0</v>
      </c>
      <c r="E52" s="86">
        <v>0</v>
      </c>
      <c r="F52" s="87">
        <v>0.51875062748682899</v>
      </c>
      <c r="G52" s="87">
        <v>0</v>
      </c>
      <c r="H52" s="87">
        <v>0.42047095412640201</v>
      </c>
      <c r="I52" s="87">
        <v>0.46573449893999702</v>
      </c>
      <c r="J52" s="87">
        <v>0.400626668726141</v>
      </c>
      <c r="K52" s="87">
        <v>0.37869582827055498</v>
      </c>
      <c r="L52" s="87">
        <v>0.30053667262969602</v>
      </c>
      <c r="M52" s="87">
        <v>0.52899983522820904</v>
      </c>
      <c r="N52" s="87">
        <v>0.61359788718087604</v>
      </c>
      <c r="O52" s="87">
        <v>0.55044704148946799</v>
      </c>
      <c r="P52" s="87">
        <v>0.61655369625079404</v>
      </c>
      <c r="Q52" s="87">
        <v>0.58738767910628997</v>
      </c>
      <c r="R52" s="87">
        <v>0.57718678578848903</v>
      </c>
      <c r="S52" s="87">
        <v>0.62297251238045603</v>
      </c>
      <c r="T52" s="87">
        <v>0.59603335587108397</v>
      </c>
      <c r="U52" s="87">
        <v>0.56109083100708601</v>
      </c>
      <c r="V52" s="87">
        <v>0.51374504539061505</v>
      </c>
      <c r="W52" s="87">
        <v>0.58655934585409497</v>
      </c>
      <c r="X52" s="87">
        <v>0.53188080743351496</v>
      </c>
      <c r="Y52" s="87">
        <v>0.43912415784408099</v>
      </c>
      <c r="Z52" s="87">
        <v>0.68789002017547995</v>
      </c>
      <c r="AA52" s="87">
        <v>0.69069640463938797</v>
      </c>
      <c r="AB52" s="87">
        <v>0.46158147858181398</v>
      </c>
      <c r="AC52" s="88">
        <v>0.51406130095246705</v>
      </c>
    </row>
    <row r="53" spans="1:29" ht="15.75" customHeight="1" x14ac:dyDescent="0.25">
      <c r="A53" s="103">
        <f t="shared" si="0"/>
        <v>0.32636301836237203</v>
      </c>
      <c r="B53" s="144">
        <v>51</v>
      </c>
      <c r="C53" s="67">
        <v>11</v>
      </c>
      <c r="D53" s="89">
        <v>1</v>
      </c>
      <c r="E53" s="90">
        <v>0</v>
      </c>
      <c r="F53" s="91">
        <v>0.26565075559346601</v>
      </c>
      <c r="G53" s="91">
        <v>0</v>
      </c>
      <c r="H53" s="91">
        <v>0.215133251718618</v>
      </c>
      <c r="I53" s="91">
        <v>0.27709870227774502</v>
      </c>
      <c r="J53" s="91">
        <v>0.26800092017483301</v>
      </c>
      <c r="K53" s="91">
        <v>0.29753966429064199</v>
      </c>
      <c r="L53" s="91">
        <v>0.28198908429351099</v>
      </c>
      <c r="M53" s="91">
        <v>0.40705447304793102</v>
      </c>
      <c r="N53" s="91">
        <v>0.46973672572894198</v>
      </c>
      <c r="O53" s="91">
        <v>0.35554726368159201</v>
      </c>
      <c r="P53" s="91">
        <v>0.41836838362287898</v>
      </c>
      <c r="Q53" s="91">
        <v>0.444761069706269</v>
      </c>
      <c r="R53" s="91">
        <v>0.33623965124185101</v>
      </c>
      <c r="S53" s="91">
        <v>0.43468634686346902</v>
      </c>
      <c r="T53" s="91">
        <v>0.51084277969443104</v>
      </c>
      <c r="U53" s="91">
        <v>0.32845767699498002</v>
      </c>
      <c r="V53" s="91">
        <v>0.40306248456409</v>
      </c>
      <c r="W53" s="91">
        <v>0.38390346766635403</v>
      </c>
      <c r="X53" s="91">
        <v>0.307894736842105</v>
      </c>
      <c r="Y53" s="91">
        <v>0.30601885424220399</v>
      </c>
      <c r="Z53" s="91">
        <v>0.405411127106444</v>
      </c>
      <c r="AA53" s="91">
        <v>0.443307156092826</v>
      </c>
      <c r="AB53" s="91">
        <v>0.25388377445339499</v>
      </c>
      <c r="AC53" s="92">
        <v>0.344487109160724</v>
      </c>
    </row>
    <row r="54" spans="1:29" ht="15.75" customHeight="1" x14ac:dyDescent="0.25">
      <c r="A54" s="104">
        <f t="shared" si="0"/>
        <v>0.32829408066075483</v>
      </c>
      <c r="B54" s="142">
        <v>52</v>
      </c>
      <c r="C54" s="64">
        <v>12</v>
      </c>
      <c r="D54" s="85">
        <v>0</v>
      </c>
      <c r="E54" s="86">
        <v>0</v>
      </c>
      <c r="F54" s="87">
        <v>0.27444149773003101</v>
      </c>
      <c r="G54" s="87">
        <v>0</v>
      </c>
      <c r="H54" s="87">
        <v>0.24972531245707999</v>
      </c>
      <c r="I54" s="87">
        <v>0.20035820895522399</v>
      </c>
      <c r="J54" s="87">
        <v>0.24637681159420299</v>
      </c>
      <c r="K54" s="87">
        <v>0.353544360231832</v>
      </c>
      <c r="L54" s="87">
        <v>0.31174598965928701</v>
      </c>
      <c r="M54" s="87">
        <v>0.33399122807017501</v>
      </c>
      <c r="N54" s="87">
        <v>0.46539340515834099</v>
      </c>
      <c r="O54" s="87">
        <v>0.311892779287887</v>
      </c>
      <c r="P54" s="87">
        <v>0.48613719209102002</v>
      </c>
      <c r="Q54" s="87">
        <v>0.43122676579925701</v>
      </c>
      <c r="R54" s="87">
        <v>0.39604502377775502</v>
      </c>
      <c r="S54" s="87">
        <v>0.43940010857763301</v>
      </c>
      <c r="T54" s="87">
        <v>0.49941765665036097</v>
      </c>
      <c r="U54" s="87">
        <v>0.35945714635040998</v>
      </c>
      <c r="V54" s="87">
        <v>0.44383840251456003</v>
      </c>
      <c r="W54" s="87">
        <v>0.28312863606981198</v>
      </c>
      <c r="X54" s="87">
        <v>0.38222438076736298</v>
      </c>
      <c r="Y54" s="87">
        <v>0.33995327102803702</v>
      </c>
      <c r="Z54" s="87">
        <v>0.41201074443591701</v>
      </c>
      <c r="AA54" s="87">
        <v>0.41439288078252601</v>
      </c>
      <c r="AB54" s="87">
        <v>0.217879116901918</v>
      </c>
      <c r="AC54" s="88">
        <v>0.35477109762824</v>
      </c>
    </row>
    <row r="55" spans="1:29" ht="15.75" customHeight="1" x14ac:dyDescent="0.25">
      <c r="A55" s="103">
        <f t="shared" si="0"/>
        <v>0.31543088956031468</v>
      </c>
      <c r="B55" s="144">
        <v>53</v>
      </c>
      <c r="C55" s="67">
        <v>12</v>
      </c>
      <c r="D55" s="89">
        <v>1</v>
      </c>
      <c r="E55" s="90">
        <v>0</v>
      </c>
      <c r="F55" s="91">
        <v>0.26611799339072101</v>
      </c>
      <c r="G55" s="91">
        <v>0</v>
      </c>
      <c r="H55" s="91">
        <v>0.23795665422672599</v>
      </c>
      <c r="I55" s="91">
        <v>0.194299287410926</v>
      </c>
      <c r="J55" s="91">
        <v>0.22954754366254701</v>
      </c>
      <c r="K55" s="91">
        <v>0.32002784868879097</v>
      </c>
      <c r="L55" s="91">
        <v>0.304868913857678</v>
      </c>
      <c r="M55" s="91">
        <v>0.30523461447771699</v>
      </c>
      <c r="N55" s="91">
        <v>0.45308338455234598</v>
      </c>
      <c r="O55" s="91">
        <v>0.30660717255141101</v>
      </c>
      <c r="P55" s="91">
        <v>0.475311490539917</v>
      </c>
      <c r="Q55" s="91">
        <v>0.398382204246714</v>
      </c>
      <c r="R55" s="91">
        <v>0.37847593582887701</v>
      </c>
      <c r="S55" s="91">
        <v>0.44034980264053403</v>
      </c>
      <c r="T55" s="91">
        <v>0.50497832962399003</v>
      </c>
      <c r="U55" s="91">
        <v>0.38776602864408999</v>
      </c>
      <c r="V55" s="91">
        <v>0.40320218685931902</v>
      </c>
      <c r="W55" s="91">
        <v>0.27621876280212998</v>
      </c>
      <c r="X55" s="91">
        <v>0.39474999999999999</v>
      </c>
      <c r="Y55" s="91">
        <v>0.31480658070253398</v>
      </c>
      <c r="Z55" s="91">
        <v>0.39050920392063099</v>
      </c>
      <c r="AA55" s="91">
        <v>0.41266084898683603</v>
      </c>
      <c r="AB55" s="91">
        <v>0.18938143020449599</v>
      </c>
      <c r="AC55" s="92">
        <v>0.301236021188935</v>
      </c>
    </row>
    <row r="56" spans="1:29" ht="15.75" customHeight="1" x14ac:dyDescent="0.25">
      <c r="A56" s="104">
        <f t="shared" si="0"/>
        <v>0.45206279204910205</v>
      </c>
      <c r="B56" s="142">
        <v>54</v>
      </c>
      <c r="C56" s="64">
        <v>12</v>
      </c>
      <c r="D56" s="85">
        <v>2</v>
      </c>
      <c r="E56" s="86">
        <v>0</v>
      </c>
      <c r="F56" s="87">
        <v>0.41722536126193499</v>
      </c>
      <c r="G56" s="87">
        <v>0</v>
      </c>
      <c r="H56" s="87">
        <v>0.37131843028473499</v>
      </c>
      <c r="I56" s="87">
        <v>0.33818327772621198</v>
      </c>
      <c r="J56" s="87">
        <v>0.310335522173248</v>
      </c>
      <c r="K56" s="87">
        <v>0.44735318997373202</v>
      </c>
      <c r="L56" s="87">
        <v>0.39584277666256601</v>
      </c>
      <c r="M56" s="87">
        <v>0.57389849414389305</v>
      </c>
      <c r="N56" s="87">
        <v>0.60636827303494001</v>
      </c>
      <c r="O56" s="87">
        <v>0.49673139079929002</v>
      </c>
      <c r="P56" s="87">
        <v>0.61155815654718404</v>
      </c>
      <c r="Q56" s="87">
        <v>0.57800959415213604</v>
      </c>
      <c r="R56" s="87">
        <v>0.50570254421203298</v>
      </c>
      <c r="S56" s="87">
        <v>0.54227192466156604</v>
      </c>
      <c r="T56" s="87">
        <v>0.548617051611064</v>
      </c>
      <c r="U56" s="87">
        <v>0.44994514536478297</v>
      </c>
      <c r="V56" s="87">
        <v>0.50254098360655697</v>
      </c>
      <c r="W56" s="87">
        <v>0.54027528789766299</v>
      </c>
      <c r="X56" s="87">
        <v>0.56088032295871904</v>
      </c>
      <c r="Y56" s="87">
        <v>0.47624872579000999</v>
      </c>
      <c r="Z56" s="87">
        <v>0.57725017717930505</v>
      </c>
      <c r="AA56" s="87">
        <v>0.60201289279876602</v>
      </c>
      <c r="AB56" s="87">
        <v>0.40484633569739997</v>
      </c>
      <c r="AC56" s="88">
        <v>0.44415394268981401</v>
      </c>
    </row>
    <row r="57" spans="1:29" ht="15.75" customHeight="1" x14ac:dyDescent="0.25">
      <c r="A57" s="103">
        <f t="shared" si="0"/>
        <v>0.4391089318137491</v>
      </c>
      <c r="B57" s="144">
        <v>55</v>
      </c>
      <c r="C57" s="67">
        <v>12</v>
      </c>
      <c r="D57" s="89">
        <v>3</v>
      </c>
      <c r="E57" s="90">
        <v>0</v>
      </c>
      <c r="F57" s="91">
        <v>0.41715731129822903</v>
      </c>
      <c r="G57" s="91">
        <v>0</v>
      </c>
      <c r="H57" s="91">
        <v>0.35768004833232597</v>
      </c>
      <c r="I57" s="91">
        <v>0.34087507055041599</v>
      </c>
      <c r="J57" s="91">
        <v>0.304058373564359</v>
      </c>
      <c r="K57" s="91">
        <v>0.35205658582976701</v>
      </c>
      <c r="L57" s="91">
        <v>0.365657571769058</v>
      </c>
      <c r="M57" s="91">
        <v>0.55036261079774396</v>
      </c>
      <c r="N57" s="91">
        <v>0.59353212935741295</v>
      </c>
      <c r="O57" s="91">
        <v>0.49585440828873401</v>
      </c>
      <c r="P57" s="91">
        <v>0.604066345639379</v>
      </c>
      <c r="Q57" s="91">
        <v>0.56591820368885304</v>
      </c>
      <c r="R57" s="91">
        <v>0.50275313903928098</v>
      </c>
      <c r="S57" s="91">
        <v>0.53803282559924404</v>
      </c>
      <c r="T57" s="91">
        <v>0.531178392082297</v>
      </c>
      <c r="U57" s="91">
        <v>0.44306246545052502</v>
      </c>
      <c r="V57" s="91">
        <v>0.49086369311088401</v>
      </c>
      <c r="W57" s="91">
        <v>0.53521476968981196</v>
      </c>
      <c r="X57" s="91">
        <v>0.56240021287919095</v>
      </c>
      <c r="Y57" s="91">
        <v>0.41894688434122801</v>
      </c>
      <c r="Z57" s="91">
        <v>0.56310679611650505</v>
      </c>
      <c r="AA57" s="91">
        <v>0.60738188799770298</v>
      </c>
      <c r="AB57" s="91">
        <v>0.38941696433977102</v>
      </c>
      <c r="AC57" s="92">
        <v>0.448146605581008</v>
      </c>
    </row>
    <row r="58" spans="1:29" ht="15.75" customHeight="1" x14ac:dyDescent="0.25">
      <c r="A58" s="104">
        <f t="shared" si="0"/>
        <v>0.3814881740158767</v>
      </c>
      <c r="B58" s="142">
        <v>56</v>
      </c>
      <c r="C58" s="64">
        <v>13</v>
      </c>
      <c r="D58" s="85">
        <v>0</v>
      </c>
      <c r="E58" s="86">
        <v>0</v>
      </c>
      <c r="F58" s="87">
        <v>0.30744887734126503</v>
      </c>
      <c r="G58" s="87">
        <v>0</v>
      </c>
      <c r="H58" s="87">
        <v>0.303654688456648</v>
      </c>
      <c r="I58" s="87">
        <v>0.243109684650262</v>
      </c>
      <c r="J58" s="87">
        <v>0.19734583664754901</v>
      </c>
      <c r="K58" s="87">
        <v>0.18100611189468699</v>
      </c>
      <c r="L58" s="87">
        <v>0.17830731306491401</v>
      </c>
      <c r="M58" s="87">
        <v>0.60366943947757101</v>
      </c>
      <c r="N58" s="87">
        <v>0.46725077465541198</v>
      </c>
      <c r="O58" s="87">
        <v>0.427844993862879</v>
      </c>
      <c r="P58" s="87">
        <v>0.56384404313700498</v>
      </c>
      <c r="Q58" s="87">
        <v>0.57518765286328699</v>
      </c>
      <c r="R58" s="87">
        <v>0.373723572558608</v>
      </c>
      <c r="S58" s="87">
        <v>0.43031674208144799</v>
      </c>
      <c r="T58" s="87">
        <v>0.41023193126298702</v>
      </c>
      <c r="U58" s="87">
        <v>0.42148319402454199</v>
      </c>
      <c r="V58" s="87">
        <v>0.464886122995808</v>
      </c>
      <c r="W58" s="87">
        <v>0.54803899194731498</v>
      </c>
      <c r="X58" s="87">
        <v>0.54276315789473695</v>
      </c>
      <c r="Y58" s="87">
        <v>0.54774988860834695</v>
      </c>
      <c r="Z58" s="87">
        <v>0.45279442508710799</v>
      </c>
      <c r="AA58" s="87">
        <v>0.47678596295780501</v>
      </c>
      <c r="AB58" s="87">
        <v>0.37516889355952598</v>
      </c>
      <c r="AC58" s="88">
        <v>0.44459205136720897</v>
      </c>
    </row>
    <row r="59" spans="1:29" ht="15.75" customHeight="1" x14ac:dyDescent="0.25">
      <c r="A59" s="103">
        <f t="shared" si="0"/>
        <v>0.37721574472224007</v>
      </c>
      <c r="B59" s="144">
        <v>57</v>
      </c>
      <c r="C59" s="67">
        <v>13</v>
      </c>
      <c r="D59" s="89">
        <v>1</v>
      </c>
      <c r="E59" s="90">
        <v>0</v>
      </c>
      <c r="F59" s="91">
        <v>0.345121350814172</v>
      </c>
      <c r="G59" s="91">
        <v>0.35955056179775302</v>
      </c>
      <c r="H59" s="91">
        <v>0.26348411560244001</v>
      </c>
      <c r="I59" s="91">
        <v>0.31952556384221398</v>
      </c>
      <c r="J59" s="91">
        <v>0.22859120004613301</v>
      </c>
      <c r="K59" s="91">
        <v>0.26307506053268798</v>
      </c>
      <c r="L59" s="91">
        <v>0.287308654022077</v>
      </c>
      <c r="M59" s="91">
        <v>0.537313432835821</v>
      </c>
      <c r="N59" s="91">
        <v>0.55169663573085803</v>
      </c>
      <c r="O59" s="91">
        <v>0.476163813789794</v>
      </c>
      <c r="P59" s="91">
        <v>0.56247912909904496</v>
      </c>
      <c r="Q59" s="91">
        <v>0.57345283824157101</v>
      </c>
      <c r="R59" s="91">
        <v>0.25292806676466401</v>
      </c>
      <c r="S59" s="91">
        <v>0.32856406290280998</v>
      </c>
      <c r="T59" s="91">
        <v>0</v>
      </c>
      <c r="U59" s="91">
        <v>0</v>
      </c>
      <c r="V59" s="91">
        <v>0.60431560019297403</v>
      </c>
      <c r="W59" s="91">
        <v>0.64935311572700305</v>
      </c>
      <c r="X59" s="91">
        <v>0.56411690672633197</v>
      </c>
      <c r="Y59" s="91">
        <v>0.55049765807962503</v>
      </c>
      <c r="Z59" s="91">
        <v>0.40087530441534602</v>
      </c>
      <c r="AA59" s="91">
        <v>0.44109394543795</v>
      </c>
      <c r="AB59" s="91">
        <v>0.44584825789645099</v>
      </c>
      <c r="AC59" s="92">
        <v>0.42503834355828202</v>
      </c>
    </row>
    <row r="60" spans="1:29" ht="15.75" customHeight="1" x14ac:dyDescent="0.25">
      <c r="A60" s="104">
        <f t="shared" si="0"/>
        <v>0.40079830609013362</v>
      </c>
      <c r="B60" s="142">
        <v>58</v>
      </c>
      <c r="C60" s="64">
        <v>13</v>
      </c>
      <c r="D60" s="85">
        <v>2</v>
      </c>
      <c r="E60" s="86">
        <v>0</v>
      </c>
      <c r="F60" s="87">
        <v>0.312573075404041</v>
      </c>
      <c r="G60" s="87">
        <v>0.35955056179775302</v>
      </c>
      <c r="H60" s="87">
        <v>0.320750467352868</v>
      </c>
      <c r="I60" s="87">
        <v>0.257444080353327</v>
      </c>
      <c r="J60" s="87">
        <v>0.195700309996377</v>
      </c>
      <c r="K60" s="87">
        <v>0.16369359916054599</v>
      </c>
      <c r="L60" s="87">
        <v>0.185002060156572</v>
      </c>
      <c r="M60" s="87">
        <v>0.63048031780426195</v>
      </c>
      <c r="N60" s="87">
        <v>0.47763660778845202</v>
      </c>
      <c r="O60" s="87">
        <v>0.428383027522936</v>
      </c>
      <c r="P60" s="87">
        <v>0.56629852522981305</v>
      </c>
      <c r="Q60" s="87">
        <v>0.58772144664870596</v>
      </c>
      <c r="R60" s="87">
        <v>0.37728859442900903</v>
      </c>
      <c r="S60" s="87">
        <v>0.433911540677207</v>
      </c>
      <c r="T60" s="87">
        <v>0.40589207362242902</v>
      </c>
      <c r="U60" s="87">
        <v>0.42676625124842599</v>
      </c>
      <c r="V60" s="87">
        <v>0.46465700805811899</v>
      </c>
      <c r="W60" s="87">
        <v>0.553455896483249</v>
      </c>
      <c r="X60" s="87">
        <v>0.54550853749072004</v>
      </c>
      <c r="Y60" s="87">
        <v>0.55555555555555602</v>
      </c>
      <c r="Z60" s="87">
        <v>0.45837336334440398</v>
      </c>
      <c r="AA60" s="87">
        <v>0.48343010517090301</v>
      </c>
      <c r="AB60" s="87">
        <v>0.38398644667059501</v>
      </c>
      <c r="AC60" s="88">
        <v>0.445898200287071</v>
      </c>
    </row>
    <row r="61" spans="1:29" ht="15.75" customHeight="1" x14ac:dyDescent="0.25">
      <c r="A61" s="103">
        <f t="shared" si="0"/>
        <v>0.16611360188826796</v>
      </c>
      <c r="B61" s="144">
        <v>59</v>
      </c>
      <c r="C61" s="67">
        <v>13</v>
      </c>
      <c r="D61" s="89">
        <v>3</v>
      </c>
      <c r="E61" s="90">
        <v>0</v>
      </c>
      <c r="F61" s="91">
        <v>0.36525950582060901</v>
      </c>
      <c r="G61" s="91">
        <v>0</v>
      </c>
      <c r="H61" s="91">
        <v>0.21596958174904901</v>
      </c>
      <c r="I61" s="91">
        <v>0</v>
      </c>
      <c r="J61" s="91">
        <v>0.118374558303887</v>
      </c>
      <c r="K61" s="91">
        <v>0</v>
      </c>
      <c r="L61" s="91">
        <v>0</v>
      </c>
      <c r="M61" s="91">
        <v>0.71365687245515597</v>
      </c>
      <c r="N61" s="91">
        <v>0.45540540540540497</v>
      </c>
      <c r="O61" s="91">
        <v>0.31616711617729398</v>
      </c>
      <c r="P61" s="91">
        <v>0.514714227807053</v>
      </c>
      <c r="Q61" s="91">
        <v>0</v>
      </c>
      <c r="R61" s="91">
        <v>0</v>
      </c>
      <c r="S61" s="91">
        <v>0</v>
      </c>
      <c r="T61" s="91">
        <v>0</v>
      </c>
      <c r="U61" s="91">
        <v>0</v>
      </c>
      <c r="V61" s="91">
        <v>0</v>
      </c>
      <c r="W61" s="91">
        <v>0</v>
      </c>
      <c r="X61" s="91">
        <v>0.33974358974358998</v>
      </c>
      <c r="Y61" s="91">
        <v>0.37619286790557499</v>
      </c>
      <c r="Z61" s="91">
        <v>0.31666666666666698</v>
      </c>
      <c r="AA61" s="91">
        <v>0.42068965517241402</v>
      </c>
      <c r="AB61" s="91">
        <v>0</v>
      </c>
      <c r="AC61" s="92">
        <v>0</v>
      </c>
    </row>
    <row r="62" spans="1:29" ht="15.75" customHeight="1" x14ac:dyDescent="0.25">
      <c r="A62" s="104">
        <f t="shared" si="0"/>
        <v>0.475058308255841</v>
      </c>
      <c r="B62" s="142">
        <v>60</v>
      </c>
      <c r="C62" s="64">
        <v>14</v>
      </c>
      <c r="D62" s="85">
        <v>0</v>
      </c>
      <c r="E62" s="86">
        <v>0</v>
      </c>
      <c r="F62" s="87">
        <v>0.51507915876362798</v>
      </c>
      <c r="G62" s="87">
        <v>0</v>
      </c>
      <c r="H62" s="87">
        <v>0.43626028350082702</v>
      </c>
      <c r="I62" s="87">
        <v>0.40517782254069901</v>
      </c>
      <c r="J62" s="87">
        <v>0.37008195327643101</v>
      </c>
      <c r="K62" s="87">
        <v>0.35153949129852702</v>
      </c>
      <c r="L62" s="87">
        <v>0.33767744938329097</v>
      </c>
      <c r="M62" s="87">
        <v>0.432903093628355</v>
      </c>
      <c r="N62" s="87">
        <v>0.49129337131020201</v>
      </c>
      <c r="O62" s="87">
        <v>0.51522101096415396</v>
      </c>
      <c r="P62" s="87">
        <v>0.61191242755956199</v>
      </c>
      <c r="Q62" s="87">
        <v>0.62487411883182298</v>
      </c>
      <c r="R62" s="87">
        <v>0.621980151702476</v>
      </c>
      <c r="S62" s="87">
        <v>0.66056473236452695</v>
      </c>
      <c r="T62" s="87">
        <v>0.48000379075056898</v>
      </c>
      <c r="U62" s="87">
        <v>0.55316706002423899</v>
      </c>
      <c r="V62" s="87">
        <v>0.48736998514115898</v>
      </c>
      <c r="W62" s="87">
        <v>0.53532381997804601</v>
      </c>
      <c r="X62" s="87">
        <v>0.45489443378118999</v>
      </c>
      <c r="Y62" s="87">
        <v>0.30322906155398599</v>
      </c>
      <c r="Z62" s="87">
        <v>0.71541885561967899</v>
      </c>
      <c r="AA62" s="87">
        <v>0.722710971236185</v>
      </c>
      <c r="AB62" s="87">
        <v>0.63759159828453704</v>
      </c>
      <c r="AC62" s="88">
        <v>0.61218306490192997</v>
      </c>
    </row>
    <row r="63" spans="1:29" ht="15.75" customHeight="1" x14ac:dyDescent="0.25">
      <c r="A63" s="103">
        <f t="shared" si="0"/>
        <v>0.34261916727587005</v>
      </c>
      <c r="B63" s="144">
        <v>61</v>
      </c>
      <c r="C63" s="67">
        <v>14</v>
      </c>
      <c r="D63" s="89">
        <v>1</v>
      </c>
      <c r="E63" s="90">
        <v>0</v>
      </c>
      <c r="F63" s="91">
        <v>0.32994447347213501</v>
      </c>
      <c r="G63" s="91">
        <v>0</v>
      </c>
      <c r="H63" s="91">
        <v>0.26198137171888197</v>
      </c>
      <c r="I63" s="91">
        <v>0.40076247152354799</v>
      </c>
      <c r="J63" s="91">
        <v>0.21003231266348699</v>
      </c>
      <c r="K63" s="91">
        <v>0.164609053497942</v>
      </c>
      <c r="L63" s="91">
        <v>0.25471698113207503</v>
      </c>
      <c r="M63" s="91">
        <v>0.33087584783249802</v>
      </c>
      <c r="N63" s="91">
        <v>0.35591464677853701</v>
      </c>
      <c r="O63" s="91">
        <v>0.34930061349693298</v>
      </c>
      <c r="P63" s="91">
        <v>0.46522049088501899</v>
      </c>
      <c r="Q63" s="91">
        <v>0.53082117185798305</v>
      </c>
      <c r="R63" s="91">
        <v>0.36099128444405298</v>
      </c>
      <c r="S63" s="91">
        <v>0.43305364861428902</v>
      </c>
      <c r="T63" s="91">
        <v>0.47714016933207898</v>
      </c>
      <c r="U63" s="91">
        <v>0.50220634587098101</v>
      </c>
      <c r="V63" s="91">
        <v>0.29099099099099102</v>
      </c>
      <c r="W63" s="91">
        <v>0.452380952380952</v>
      </c>
      <c r="X63" s="91">
        <v>0.34810852120748897</v>
      </c>
      <c r="Y63" s="91">
        <v>0.229147141518276</v>
      </c>
      <c r="Z63" s="91">
        <v>0.49530765304119101</v>
      </c>
      <c r="AA63" s="91">
        <v>0.51621982635244701</v>
      </c>
      <c r="AB63" s="91">
        <v>0.42442261289210598</v>
      </c>
      <c r="AC63" s="92">
        <v>0.38133060039285999</v>
      </c>
    </row>
    <row r="64" spans="1:29" ht="15.75" customHeight="1" x14ac:dyDescent="0.25">
      <c r="A64" s="104">
        <f t="shared" si="0"/>
        <v>0.43618036061158721</v>
      </c>
      <c r="B64" s="142">
        <v>62</v>
      </c>
      <c r="C64" s="64">
        <v>14</v>
      </c>
      <c r="D64" s="85">
        <v>2</v>
      </c>
      <c r="E64" s="86">
        <v>0</v>
      </c>
      <c r="F64" s="87">
        <v>0.41390312726519601</v>
      </c>
      <c r="G64" s="87">
        <v>0</v>
      </c>
      <c r="H64" s="87">
        <v>0.478006851829194</v>
      </c>
      <c r="I64" s="87">
        <v>0.41209516268898699</v>
      </c>
      <c r="J64" s="87">
        <v>0.33698126772376902</v>
      </c>
      <c r="K64" s="87">
        <v>0.22219178082191801</v>
      </c>
      <c r="L64" s="87">
        <v>0.195298372513562</v>
      </c>
      <c r="M64" s="87">
        <v>0.46847267631947698</v>
      </c>
      <c r="N64" s="87">
        <v>0.452607561929596</v>
      </c>
      <c r="O64" s="87">
        <v>0.44463476430075299</v>
      </c>
      <c r="P64" s="87">
        <v>0.55209938366718003</v>
      </c>
      <c r="Q64" s="87">
        <v>0.48786594761170998</v>
      </c>
      <c r="R64" s="87">
        <v>0.53494216764243896</v>
      </c>
      <c r="S64" s="87">
        <v>0.56037498998424196</v>
      </c>
      <c r="T64" s="87">
        <v>0.43505425846760898</v>
      </c>
      <c r="U64" s="87">
        <v>0.65810502283104999</v>
      </c>
      <c r="V64" s="87">
        <v>0.36880804953560398</v>
      </c>
      <c r="W64" s="87">
        <v>0.58186658778287204</v>
      </c>
      <c r="X64" s="87">
        <v>0.46339762956077202</v>
      </c>
      <c r="Y64" s="87">
        <v>0.35730088495575202</v>
      </c>
      <c r="Z64" s="87">
        <v>0.65154937028220306</v>
      </c>
      <c r="AA64" s="87">
        <v>0.68053101254638604</v>
      </c>
      <c r="AB64" s="87">
        <v>0.59176374966133805</v>
      </c>
      <c r="AC64" s="88">
        <v>0.55665839536807304</v>
      </c>
    </row>
    <row r="65" spans="1:29" ht="15.75" customHeight="1" x14ac:dyDescent="0.25">
      <c r="A65" s="103">
        <f t="shared" si="0"/>
        <v>0.11453494433470404</v>
      </c>
      <c r="B65" s="144">
        <v>63</v>
      </c>
      <c r="C65" s="67">
        <v>15</v>
      </c>
      <c r="D65" s="89">
        <v>0</v>
      </c>
      <c r="E65" s="90">
        <v>0</v>
      </c>
      <c r="F65" s="91">
        <v>6.3093684561925004E-2</v>
      </c>
      <c r="G65" s="91">
        <v>0</v>
      </c>
      <c r="H65" s="91">
        <v>4.8436202601716001E-2</v>
      </c>
      <c r="I65" s="91">
        <v>5.8232931726908001E-2</v>
      </c>
      <c r="J65" s="91">
        <v>5.0445103857567002E-2</v>
      </c>
      <c r="K65" s="91">
        <v>9.70621048717E-2</v>
      </c>
      <c r="L65" s="91">
        <v>0.13417855256207101</v>
      </c>
      <c r="M65" s="91">
        <v>9.4500000000000001E-2</v>
      </c>
      <c r="N65" s="91">
        <v>0.27962145110410103</v>
      </c>
      <c r="O65" s="91">
        <v>0.15903185091691999</v>
      </c>
      <c r="P65" s="91">
        <v>0.26344238975817902</v>
      </c>
      <c r="Q65" s="91">
        <v>0.23899629781982701</v>
      </c>
      <c r="R65" s="91">
        <v>0.105436195427785</v>
      </c>
      <c r="S65" s="91">
        <v>0.185647159333618</v>
      </c>
      <c r="T65" s="91">
        <v>0.18862121988723701</v>
      </c>
      <c r="U65" s="91">
        <v>0.16147308781869699</v>
      </c>
      <c r="V65" s="91">
        <v>0.13067195636003001</v>
      </c>
      <c r="W65" s="91">
        <v>0.13115569557287299</v>
      </c>
      <c r="X65" s="91">
        <v>2.0689655172414001E-2</v>
      </c>
      <c r="Y65" s="91">
        <v>4.5673076923076997E-2</v>
      </c>
      <c r="Z65" s="91">
        <v>0.17265440829797299</v>
      </c>
      <c r="AA65" s="91">
        <v>0.15419361461862199</v>
      </c>
      <c r="AB65" s="91">
        <v>2.7698355968548999E-2</v>
      </c>
      <c r="AC65" s="92">
        <v>5.2418613205812002E-2</v>
      </c>
    </row>
    <row r="66" spans="1:29" ht="15.75" customHeight="1" x14ac:dyDescent="0.25">
      <c r="A66" s="104">
        <f t="shared" si="0"/>
        <v>0.31743144502918985</v>
      </c>
      <c r="B66" s="142">
        <v>64</v>
      </c>
      <c r="C66" s="64">
        <v>16</v>
      </c>
      <c r="D66" s="85">
        <v>0</v>
      </c>
      <c r="E66" s="86">
        <v>0</v>
      </c>
      <c r="F66" s="87">
        <v>0.31163695995340901</v>
      </c>
      <c r="G66" s="87">
        <v>0</v>
      </c>
      <c r="H66" s="87">
        <v>0.34848141945412597</v>
      </c>
      <c r="I66" s="87">
        <v>0.30887536046139102</v>
      </c>
      <c r="J66" s="87">
        <v>0.24976950432453801</v>
      </c>
      <c r="K66" s="87">
        <v>0.26663944467129402</v>
      </c>
      <c r="L66" s="87">
        <v>0.18690601900739201</v>
      </c>
      <c r="M66" s="87">
        <v>0.25699414443721502</v>
      </c>
      <c r="N66" s="87">
        <v>0.31842713955281399</v>
      </c>
      <c r="O66" s="87">
        <v>0.224241490836285</v>
      </c>
      <c r="P66" s="87">
        <v>0.430049827520123</v>
      </c>
      <c r="Q66" s="87">
        <v>0.26235955056179799</v>
      </c>
      <c r="R66" s="87">
        <v>0.37537278574251698</v>
      </c>
      <c r="S66" s="87">
        <v>0.45735733648432603</v>
      </c>
      <c r="T66" s="87">
        <v>0.41757779646762</v>
      </c>
      <c r="U66" s="87">
        <v>0.35728542914171701</v>
      </c>
      <c r="V66" s="87">
        <v>0.29795110192837498</v>
      </c>
      <c r="W66" s="87">
        <v>0.32754010695187202</v>
      </c>
      <c r="X66" s="87">
        <v>0.53260373917008696</v>
      </c>
      <c r="Y66" s="87">
        <v>0.30682881197380701</v>
      </c>
      <c r="Z66" s="87">
        <v>0.48122273503192797</v>
      </c>
      <c r="AA66" s="87">
        <v>0.43845014171605301</v>
      </c>
      <c r="AB66" s="87">
        <v>0.38062863336289299</v>
      </c>
      <c r="AC66" s="88">
        <v>0.39858664697816698</v>
      </c>
    </row>
    <row r="67" spans="1:29" ht="15.75" customHeight="1" x14ac:dyDescent="0.25">
      <c r="A67" s="103">
        <f t="shared" si="0"/>
        <v>0.26778636348482016</v>
      </c>
      <c r="B67" s="144">
        <v>65</v>
      </c>
      <c r="C67" s="67">
        <v>16</v>
      </c>
      <c r="D67" s="89">
        <v>1</v>
      </c>
      <c r="E67" s="90">
        <v>0</v>
      </c>
      <c r="F67" s="91">
        <v>0.27042830304181698</v>
      </c>
      <c r="G67" s="91">
        <v>0</v>
      </c>
      <c r="H67" s="91">
        <v>0.30060697077779902</v>
      </c>
      <c r="I67" s="91">
        <v>0.262306463931125</v>
      </c>
      <c r="J67" s="91">
        <v>0.217832094993403</v>
      </c>
      <c r="K67" s="91">
        <v>0.25689223057644101</v>
      </c>
      <c r="L67" s="91">
        <v>0.22093023255814001</v>
      </c>
      <c r="M67" s="91">
        <v>0.22068965517241401</v>
      </c>
      <c r="N67" s="91">
        <v>0.24284077892325301</v>
      </c>
      <c r="O67" s="91">
        <v>0.207232422749664</v>
      </c>
      <c r="P67" s="91">
        <v>0.32157676348547698</v>
      </c>
      <c r="Q67" s="91">
        <v>0.204460966542751</v>
      </c>
      <c r="R67" s="91">
        <v>0.30980143154006001</v>
      </c>
      <c r="S67" s="91">
        <v>0.362297661870504</v>
      </c>
      <c r="T67" s="91">
        <v>0.39967934035730601</v>
      </c>
      <c r="U67" s="91">
        <v>0.22976287816843799</v>
      </c>
      <c r="V67" s="91">
        <v>0.184322564487854</v>
      </c>
      <c r="W67" s="91">
        <v>0.25645035183737303</v>
      </c>
      <c r="X67" s="91">
        <v>0.46560846560846603</v>
      </c>
      <c r="Y67" s="91">
        <v>0.380859375</v>
      </c>
      <c r="Z67" s="91">
        <v>0.42375960141166702</v>
      </c>
      <c r="AA67" s="91">
        <v>0.35671202831364301</v>
      </c>
      <c r="AB67" s="91">
        <v>0.239092495636998</v>
      </c>
      <c r="AC67" s="92">
        <v>0.360516010135913</v>
      </c>
    </row>
    <row r="68" spans="1:29" ht="15.75" customHeight="1" x14ac:dyDescent="0.25">
      <c r="A68" s="104">
        <f t="shared" si="0"/>
        <v>0.28698756045527618</v>
      </c>
      <c r="B68" s="142">
        <v>66</v>
      </c>
      <c r="C68" s="64">
        <v>16</v>
      </c>
      <c r="D68" s="85">
        <v>2</v>
      </c>
      <c r="E68" s="86">
        <v>0</v>
      </c>
      <c r="F68" s="87">
        <v>0.27377378683860198</v>
      </c>
      <c r="G68" s="87">
        <v>0</v>
      </c>
      <c r="H68" s="87">
        <v>0.32390444902277399</v>
      </c>
      <c r="I68" s="87">
        <v>0.278880695783702</v>
      </c>
      <c r="J68" s="87">
        <v>0.22245256941826899</v>
      </c>
      <c r="K68" s="87">
        <v>0.24824868651488599</v>
      </c>
      <c r="L68" s="87">
        <v>0.1628145865434</v>
      </c>
      <c r="M68" s="87">
        <v>0.26337734537873497</v>
      </c>
      <c r="N68" s="87">
        <v>0.34138785625774498</v>
      </c>
      <c r="O68" s="87">
        <v>0.22089652847994601</v>
      </c>
      <c r="P68" s="87">
        <v>0.38130563798219602</v>
      </c>
      <c r="Q68" s="87">
        <v>0.25140112089671701</v>
      </c>
      <c r="R68" s="87">
        <v>0.30584475827234298</v>
      </c>
      <c r="S68" s="87">
        <v>0.40800110233327203</v>
      </c>
      <c r="T68" s="87">
        <v>0.378646329837941</v>
      </c>
      <c r="U68" s="87">
        <v>0.28344975819451901</v>
      </c>
      <c r="V68" s="87">
        <v>0.26388393388036602</v>
      </c>
      <c r="W68" s="87">
        <v>0.25180288461538503</v>
      </c>
      <c r="X68" s="87">
        <v>0.54514767932489405</v>
      </c>
      <c r="Y68" s="87">
        <v>0.32208588957055201</v>
      </c>
      <c r="Z68" s="87">
        <v>0.43241587331511</v>
      </c>
      <c r="AA68" s="87">
        <v>0.36500781896789602</v>
      </c>
      <c r="AB68" s="87">
        <v>0.28513538404862798</v>
      </c>
      <c r="AC68" s="88">
        <v>0.36482433590402702</v>
      </c>
    </row>
    <row r="69" spans="1:29" ht="15.75" customHeight="1" x14ac:dyDescent="0.25">
      <c r="A69" s="103">
        <f t="shared" si="0"/>
        <v>0.2793230070951167</v>
      </c>
      <c r="B69" s="144">
        <v>67</v>
      </c>
      <c r="C69" s="67">
        <v>16</v>
      </c>
      <c r="D69" s="89">
        <v>3</v>
      </c>
      <c r="E69" s="90">
        <v>0</v>
      </c>
      <c r="F69" s="91">
        <v>0.27138177766441601</v>
      </c>
      <c r="G69" s="91">
        <v>0</v>
      </c>
      <c r="H69" s="91">
        <v>0.30870027151457902</v>
      </c>
      <c r="I69" s="91">
        <v>0.27296831499403401</v>
      </c>
      <c r="J69" s="91">
        <v>0.21896016554578401</v>
      </c>
      <c r="K69" s="91">
        <v>0.25017277125086401</v>
      </c>
      <c r="L69" s="91">
        <v>0.19509043927648601</v>
      </c>
      <c r="M69" s="91">
        <v>0.25</v>
      </c>
      <c r="N69" s="91">
        <v>0.31755945231804</v>
      </c>
      <c r="O69" s="91">
        <v>0.19607537766703001</v>
      </c>
      <c r="P69" s="91">
        <v>0.34376051126807899</v>
      </c>
      <c r="Q69" s="91">
        <v>0.22937625754527199</v>
      </c>
      <c r="R69" s="91">
        <v>0.31010578206839901</v>
      </c>
      <c r="S69" s="91">
        <v>0.38342301426667302</v>
      </c>
      <c r="T69" s="91">
        <v>0.40944287063267198</v>
      </c>
      <c r="U69" s="91">
        <v>0.249295278365046</v>
      </c>
      <c r="V69" s="91">
        <v>0.25523210070810398</v>
      </c>
      <c r="W69" s="91">
        <v>0.22914195334124199</v>
      </c>
      <c r="X69" s="91">
        <v>0.52802893309222398</v>
      </c>
      <c r="Y69" s="91">
        <v>0.34393063583814998</v>
      </c>
      <c r="Z69" s="91">
        <v>0.422011442336646</v>
      </c>
      <c r="AA69" s="91">
        <v>0.36051159072741801</v>
      </c>
      <c r="AB69" s="91">
        <v>0.27127454755487102</v>
      </c>
      <c r="AC69" s="92">
        <v>0.366631689401889</v>
      </c>
    </row>
    <row r="70" spans="1:29" ht="15.75" customHeight="1" x14ac:dyDescent="0.25">
      <c r="A70" s="104">
        <f t="shared" si="0"/>
        <v>0.30554514174116332</v>
      </c>
      <c r="B70" s="142">
        <v>68</v>
      </c>
      <c r="C70" s="64">
        <v>16</v>
      </c>
      <c r="D70" s="85">
        <v>4</v>
      </c>
      <c r="E70" s="86">
        <v>0</v>
      </c>
      <c r="F70" s="87">
        <v>0.30412390213465701</v>
      </c>
      <c r="G70" s="87">
        <v>0</v>
      </c>
      <c r="H70" s="87">
        <v>0.32150220913107502</v>
      </c>
      <c r="I70" s="87">
        <v>0.30511323838430998</v>
      </c>
      <c r="J70" s="87">
        <v>0.248858864341793</v>
      </c>
      <c r="K70" s="87">
        <v>0.273881095524382</v>
      </c>
      <c r="L70" s="87">
        <v>0.22957746478873201</v>
      </c>
      <c r="M70" s="87">
        <v>0.208425720620843</v>
      </c>
      <c r="N70" s="87">
        <v>0.31608573284260699</v>
      </c>
      <c r="O70" s="87">
        <v>0.23078652948782799</v>
      </c>
      <c r="P70" s="87">
        <v>0.37619502868068799</v>
      </c>
      <c r="Q70" s="87">
        <v>0.23285714285714301</v>
      </c>
      <c r="R70" s="87">
        <v>0.36038467386346401</v>
      </c>
      <c r="S70" s="87">
        <v>0.430082657162357</v>
      </c>
      <c r="T70" s="87">
        <v>0.421192640212813</v>
      </c>
      <c r="U70" s="87">
        <v>0.332114735658043</v>
      </c>
      <c r="V70" s="87">
        <v>0.26278118609406997</v>
      </c>
      <c r="W70" s="87">
        <v>0.26735436893203901</v>
      </c>
      <c r="X70" s="87">
        <v>0.53979591836734697</v>
      </c>
      <c r="Y70" s="87">
        <v>0.34761441090555001</v>
      </c>
      <c r="Z70" s="87">
        <v>0.45678969115484302</v>
      </c>
      <c r="AA70" s="87">
        <v>0.42268598250768202</v>
      </c>
      <c r="AB70" s="87">
        <v>0.36124502200796499</v>
      </c>
      <c r="AC70" s="88">
        <v>0.38918032786885198</v>
      </c>
    </row>
    <row r="71" spans="1:29" ht="15.75" customHeight="1" x14ac:dyDescent="0.25">
      <c r="A71" s="103">
        <f t="shared" si="0"/>
        <v>0.32272513531032865</v>
      </c>
      <c r="B71" s="144">
        <v>69</v>
      </c>
      <c r="C71" s="67">
        <v>17</v>
      </c>
      <c r="D71" s="89">
        <v>0</v>
      </c>
      <c r="E71" s="90">
        <v>0</v>
      </c>
      <c r="F71" s="91">
        <v>0.32460188531823903</v>
      </c>
      <c r="G71" s="91">
        <v>0</v>
      </c>
      <c r="H71" s="91">
        <v>0.35525304147256997</v>
      </c>
      <c r="I71" s="91">
        <v>0.31127881732657903</v>
      </c>
      <c r="J71" s="91">
        <v>0.253788605409553</v>
      </c>
      <c r="K71" s="91">
        <v>0.248093315388066</v>
      </c>
      <c r="L71" s="91">
        <v>0.14736203759854499</v>
      </c>
      <c r="M71" s="91">
        <v>0.39571045576407499</v>
      </c>
      <c r="N71" s="91">
        <v>0.31455976389572099</v>
      </c>
      <c r="O71" s="91">
        <v>0.27507626054189799</v>
      </c>
      <c r="P71" s="91">
        <v>0.42814625850340099</v>
      </c>
      <c r="Q71" s="91">
        <v>0.245560318432333</v>
      </c>
      <c r="R71" s="91">
        <v>0.37247684635478501</v>
      </c>
      <c r="S71" s="91">
        <v>0.41764609188789298</v>
      </c>
      <c r="T71" s="91">
        <v>0.41176470588235298</v>
      </c>
      <c r="U71" s="91">
        <v>0.368482039397451</v>
      </c>
      <c r="V71" s="91">
        <v>0.29649929278642101</v>
      </c>
      <c r="W71" s="91">
        <v>0.327127924340468</v>
      </c>
      <c r="X71" s="91">
        <v>0.53175895765472303</v>
      </c>
      <c r="Y71" s="91">
        <v>0.320330969267139</v>
      </c>
      <c r="Z71" s="91">
        <v>0.45309822958309498</v>
      </c>
      <c r="AA71" s="91">
        <v>0.45733179037857502</v>
      </c>
      <c r="AB71" s="91">
        <v>0.417132632520689</v>
      </c>
      <c r="AC71" s="92">
        <v>0.395048143053645</v>
      </c>
    </row>
    <row r="72" spans="1:29" ht="15.75" customHeight="1" x14ac:dyDescent="0.25">
      <c r="A72" s="104">
        <f t="shared" si="0"/>
        <v>0.31383243729415039</v>
      </c>
      <c r="B72" s="142">
        <v>70</v>
      </c>
      <c r="C72" s="64">
        <v>17</v>
      </c>
      <c r="D72" s="85">
        <v>1</v>
      </c>
      <c r="E72" s="86">
        <v>0</v>
      </c>
      <c r="F72" s="87">
        <v>0.32424427080521101</v>
      </c>
      <c r="G72" s="87">
        <v>0</v>
      </c>
      <c r="H72" s="87">
        <v>0.34926470588235298</v>
      </c>
      <c r="I72" s="87">
        <v>0.275689451169564</v>
      </c>
      <c r="J72" s="87">
        <v>0.29598128853923</v>
      </c>
      <c r="K72" s="87">
        <v>0.21978021978022</v>
      </c>
      <c r="L72" s="87">
        <v>0.240223463687151</v>
      </c>
      <c r="M72" s="87">
        <v>0.35097226649665297</v>
      </c>
      <c r="N72" s="87">
        <v>0.25486074619022597</v>
      </c>
      <c r="O72" s="87">
        <v>0.24701640974639499</v>
      </c>
      <c r="P72" s="87">
        <v>0.37586206896551699</v>
      </c>
      <c r="Q72" s="87">
        <v>0.21377331420373</v>
      </c>
      <c r="R72" s="87">
        <v>0.347543795173343</v>
      </c>
      <c r="S72" s="87">
        <v>0.351606145251397</v>
      </c>
      <c r="T72" s="87">
        <v>0.37988165680473401</v>
      </c>
      <c r="U72" s="87">
        <v>0.341269841269841</v>
      </c>
      <c r="V72" s="87">
        <v>0.218907140462621</v>
      </c>
      <c r="W72" s="87">
        <v>0.276111944027986</v>
      </c>
      <c r="X72" s="87">
        <v>0.51876563803169295</v>
      </c>
      <c r="Y72" s="87">
        <v>0.62111801242235998</v>
      </c>
      <c r="Z72" s="87">
        <v>0.42476154618473899</v>
      </c>
      <c r="AA72" s="87">
        <v>0.42664053863933299</v>
      </c>
      <c r="AB72" s="87">
        <v>0.33591047812817898</v>
      </c>
      <c r="AC72" s="88">
        <v>0.45562599049128399</v>
      </c>
    </row>
    <row r="73" spans="1:29" ht="15.75" customHeight="1" x14ac:dyDescent="0.25">
      <c r="A73" s="103">
        <f t="shared" si="0"/>
        <v>0.26931178609405731</v>
      </c>
      <c r="B73" s="144">
        <v>71</v>
      </c>
      <c r="C73" s="67">
        <v>17</v>
      </c>
      <c r="D73" s="89">
        <v>2</v>
      </c>
      <c r="E73" s="90">
        <v>0</v>
      </c>
      <c r="F73" s="91">
        <v>0.27308060067001</v>
      </c>
      <c r="G73" s="91">
        <v>0</v>
      </c>
      <c r="H73" s="91">
        <v>0.31278727165586301</v>
      </c>
      <c r="I73" s="91">
        <v>0.27405458730680698</v>
      </c>
      <c r="J73" s="91">
        <v>0.21848629554523399</v>
      </c>
      <c r="K73" s="91">
        <v>0.25665601703940399</v>
      </c>
      <c r="L73" s="91">
        <v>0.2002442002442</v>
      </c>
      <c r="M73" s="91">
        <v>0.23832145684877301</v>
      </c>
      <c r="N73" s="91">
        <v>0.20405278039585301</v>
      </c>
      <c r="O73" s="91">
        <v>0.20099409754582201</v>
      </c>
      <c r="P73" s="91">
        <v>0.34104938271604901</v>
      </c>
      <c r="Q73" s="91">
        <v>0.204353083434099</v>
      </c>
      <c r="R73" s="91">
        <v>0.306634682892581</v>
      </c>
      <c r="S73" s="91">
        <v>0.38657689657000499</v>
      </c>
      <c r="T73" s="91">
        <v>0.38801529961751002</v>
      </c>
      <c r="U73" s="91">
        <v>0.27556245151280101</v>
      </c>
      <c r="V73" s="91">
        <v>0.19653061224489801</v>
      </c>
      <c r="W73" s="91">
        <v>0.24226254002134501</v>
      </c>
      <c r="X73" s="91">
        <v>0.51407407407407402</v>
      </c>
      <c r="Y73" s="91">
        <v>0.309859154929577</v>
      </c>
      <c r="Z73" s="91">
        <v>0.42316247343186197</v>
      </c>
      <c r="AA73" s="91">
        <v>0.361505334246843</v>
      </c>
      <c r="AB73" s="91">
        <v>0.24555700043346301</v>
      </c>
      <c r="AC73" s="92">
        <v>0.35897435897435898</v>
      </c>
    </row>
    <row r="74" spans="1:29" ht="15.75" customHeight="1" x14ac:dyDescent="0.25">
      <c r="A74" s="104">
        <f t="shared" si="0"/>
        <v>0.3066179088105811</v>
      </c>
      <c r="B74" s="142">
        <v>72</v>
      </c>
      <c r="C74" s="64">
        <v>17</v>
      </c>
      <c r="D74" s="85">
        <v>3</v>
      </c>
      <c r="E74" s="86">
        <v>0</v>
      </c>
      <c r="F74" s="87">
        <v>0.31042083857247099</v>
      </c>
      <c r="G74" s="87">
        <v>0</v>
      </c>
      <c r="H74" s="87">
        <v>0.31942846763940203</v>
      </c>
      <c r="I74" s="87">
        <v>0.27269092363054798</v>
      </c>
      <c r="J74" s="87">
        <v>0.25175113308611402</v>
      </c>
      <c r="K74" s="87">
        <v>0.25802752293578002</v>
      </c>
      <c r="L74" s="87">
        <v>0.142222222222222</v>
      </c>
      <c r="M74" s="87">
        <v>0.28451612903225798</v>
      </c>
      <c r="N74" s="87">
        <v>0.34913112164297</v>
      </c>
      <c r="O74" s="87">
        <v>0.24021916754782299</v>
      </c>
      <c r="P74" s="87">
        <v>0.395454545454546</v>
      </c>
      <c r="Q74" s="87">
        <v>0.292600896860987</v>
      </c>
      <c r="R74" s="87">
        <v>0.33983073983074003</v>
      </c>
      <c r="S74" s="87">
        <v>0.33355787582800001</v>
      </c>
      <c r="T74" s="87">
        <v>0.423763270838039</v>
      </c>
      <c r="U74" s="87">
        <v>0.28209978718373102</v>
      </c>
      <c r="V74" s="87">
        <v>0.28912798698861503</v>
      </c>
      <c r="W74" s="87">
        <v>0.268791451731761</v>
      </c>
      <c r="X74" s="87">
        <v>0.59122401847575101</v>
      </c>
      <c r="Y74" s="87">
        <v>0.42233009708737901</v>
      </c>
      <c r="Z74" s="87">
        <v>0.39589886281151698</v>
      </c>
      <c r="AA74" s="87">
        <v>0.41077182014907399</v>
      </c>
      <c r="AB74" s="87">
        <v>0.38361225820473799</v>
      </c>
      <c r="AC74" s="88">
        <v>0.40797658251006202</v>
      </c>
    </row>
    <row r="75" spans="1:29" ht="15.75" customHeight="1" x14ac:dyDescent="0.25">
      <c r="A75" s="103">
        <f t="shared" si="0"/>
        <v>0.31009691834786274</v>
      </c>
      <c r="B75" s="144">
        <v>73</v>
      </c>
      <c r="C75" s="67">
        <v>17</v>
      </c>
      <c r="D75" s="89">
        <v>4</v>
      </c>
      <c r="E75" s="90">
        <v>0</v>
      </c>
      <c r="F75" s="91">
        <v>0.32581000377774</v>
      </c>
      <c r="G75" s="91">
        <v>0</v>
      </c>
      <c r="H75" s="91">
        <v>0.35097791798107197</v>
      </c>
      <c r="I75" s="91">
        <v>0.25734858946537797</v>
      </c>
      <c r="J75" s="91">
        <v>0.26280436607892499</v>
      </c>
      <c r="K75" s="91">
        <v>0.32217973231357599</v>
      </c>
      <c r="L75" s="91">
        <v>0.322033898305085</v>
      </c>
      <c r="M75" s="91">
        <v>0.38533114395183399</v>
      </c>
      <c r="N75" s="91">
        <v>0.28514376996805102</v>
      </c>
      <c r="O75" s="91">
        <v>0.27035132819194502</v>
      </c>
      <c r="P75" s="91">
        <v>0.39307692307692299</v>
      </c>
      <c r="Q75" s="91">
        <v>0.21702127659574499</v>
      </c>
      <c r="R75" s="91">
        <v>0.33220856942764398</v>
      </c>
      <c r="S75" s="91">
        <v>0.32881973829828798</v>
      </c>
      <c r="T75" s="91">
        <v>0.44579646017699098</v>
      </c>
      <c r="U75" s="91">
        <v>0.344125034886966</v>
      </c>
      <c r="V75" s="91">
        <v>0.21261852662290301</v>
      </c>
      <c r="W75" s="91">
        <v>0.266430324515953</v>
      </c>
      <c r="X75" s="91">
        <v>0.46936274509803899</v>
      </c>
      <c r="Y75" s="91">
        <v>0.32599118942731298</v>
      </c>
      <c r="Z75" s="91">
        <v>0.420091861971499</v>
      </c>
      <c r="AA75" s="91">
        <v>0.42723840345199599</v>
      </c>
      <c r="AB75" s="91">
        <v>0.33616928446771399</v>
      </c>
      <c r="AC75" s="92">
        <v>0.45149187064498802</v>
      </c>
    </row>
    <row r="76" spans="1:29" ht="15.75" customHeight="1" x14ac:dyDescent="0.25">
      <c r="A76" s="104">
        <f t="shared" si="0"/>
        <v>0.29109351701141611</v>
      </c>
      <c r="B76" s="142">
        <v>74</v>
      </c>
      <c r="C76" s="64">
        <v>18</v>
      </c>
      <c r="D76" s="85">
        <v>0</v>
      </c>
      <c r="E76" s="86">
        <v>0</v>
      </c>
      <c r="F76" s="87">
        <v>0.23648826033855</v>
      </c>
      <c r="G76" s="87">
        <v>0</v>
      </c>
      <c r="H76" s="87">
        <v>0.18365371317936699</v>
      </c>
      <c r="I76" s="87">
        <v>0.281055495508926</v>
      </c>
      <c r="J76" s="87">
        <v>0.21150448991609</v>
      </c>
      <c r="K76" s="87">
        <v>0.38263211903540301</v>
      </c>
      <c r="L76" s="87">
        <v>0.1376</v>
      </c>
      <c r="M76" s="87">
        <v>0.22945205479452099</v>
      </c>
      <c r="N76" s="87">
        <v>0.44888839648423101</v>
      </c>
      <c r="O76" s="87">
        <v>0.35208358352347802</v>
      </c>
      <c r="P76" s="87">
        <v>0.48616048755713598</v>
      </c>
      <c r="Q76" s="87">
        <v>0.44386942675159202</v>
      </c>
      <c r="R76" s="87">
        <v>0.31501530309259501</v>
      </c>
      <c r="S76" s="87">
        <v>0.40593017694882799</v>
      </c>
      <c r="T76" s="87">
        <v>0.37674020132790698</v>
      </c>
      <c r="U76" s="87">
        <v>0.38273541135724998</v>
      </c>
      <c r="V76" s="87">
        <v>0.44803678557315801</v>
      </c>
      <c r="W76" s="87">
        <v>0.25714849142181001</v>
      </c>
      <c r="X76" s="87">
        <v>0.30255255255255298</v>
      </c>
      <c r="Y76" s="87">
        <v>0.16400000000000001</v>
      </c>
      <c r="Z76" s="87">
        <v>0.42041634541249001</v>
      </c>
      <c r="AA76" s="87">
        <v>0.40702169121170501</v>
      </c>
      <c r="AB76" s="87">
        <v>0.235903741436852</v>
      </c>
      <c r="AC76" s="88">
        <v>0.16844919786096299</v>
      </c>
    </row>
    <row r="77" spans="1:29" ht="15.75" customHeight="1" x14ac:dyDescent="0.25">
      <c r="A77" s="103">
        <f t="shared" si="0"/>
        <v>0.28561498811565572</v>
      </c>
      <c r="B77" s="144">
        <v>75</v>
      </c>
      <c r="C77" s="67">
        <v>18</v>
      </c>
      <c r="D77" s="89">
        <v>1</v>
      </c>
      <c r="E77" s="90">
        <v>0</v>
      </c>
      <c r="F77" s="91">
        <v>0.22737250528014399</v>
      </c>
      <c r="G77" s="91">
        <v>0</v>
      </c>
      <c r="H77" s="91">
        <v>0.17394781565530301</v>
      </c>
      <c r="I77" s="91">
        <v>0.266490765171504</v>
      </c>
      <c r="J77" s="91">
        <v>0.18030171824438301</v>
      </c>
      <c r="K77" s="91">
        <v>0.32525334414268298</v>
      </c>
      <c r="L77" s="91">
        <v>0.10960679821402899</v>
      </c>
      <c r="M77" s="91">
        <v>0.23064644852354299</v>
      </c>
      <c r="N77" s="91">
        <v>0.38067899530775601</v>
      </c>
      <c r="O77" s="91">
        <v>0.33115986724234098</v>
      </c>
      <c r="P77" s="91">
        <v>0.47467856205720299</v>
      </c>
      <c r="Q77" s="91">
        <v>0.50231729055258501</v>
      </c>
      <c r="R77" s="91">
        <v>0.30769901853871301</v>
      </c>
      <c r="S77" s="91">
        <v>0.39835466179159101</v>
      </c>
      <c r="T77" s="91">
        <v>0.38746925389450698</v>
      </c>
      <c r="U77" s="91">
        <v>0.385353436459761</v>
      </c>
      <c r="V77" s="91">
        <v>0.40621052202616198</v>
      </c>
      <c r="W77" s="91">
        <v>0.20738263051009401</v>
      </c>
      <c r="X77" s="91">
        <v>0.26802721088435399</v>
      </c>
      <c r="Y77" s="91">
        <v>0.29699248120300797</v>
      </c>
      <c r="Z77" s="91">
        <v>0.41586487064357502</v>
      </c>
      <c r="AA77" s="91">
        <v>0.40055373124718302</v>
      </c>
      <c r="AB77" s="91">
        <v>0.26622577668409703</v>
      </c>
      <c r="AC77" s="92">
        <v>0.19778699861687399</v>
      </c>
    </row>
    <row r="78" spans="1:29" ht="15.75" customHeight="1" x14ac:dyDescent="0.25">
      <c r="A78" s="104">
        <f t="shared" si="0"/>
        <v>0.28122398411260802</v>
      </c>
      <c r="B78" s="142">
        <v>76</v>
      </c>
      <c r="C78" s="64">
        <v>18</v>
      </c>
      <c r="D78" s="85">
        <v>2</v>
      </c>
      <c r="E78" s="86">
        <v>0</v>
      </c>
      <c r="F78" s="87">
        <v>0.25073649927008801</v>
      </c>
      <c r="G78" s="87">
        <v>0</v>
      </c>
      <c r="H78" s="87">
        <v>0.19437183466753799</v>
      </c>
      <c r="I78" s="87">
        <v>0.30032462513525998</v>
      </c>
      <c r="J78" s="87">
        <v>0.216742227979275</v>
      </c>
      <c r="K78" s="87">
        <v>0.356041395380714</v>
      </c>
      <c r="L78" s="87">
        <v>0.123570098430434</v>
      </c>
      <c r="M78" s="87">
        <v>0.192936802973978</v>
      </c>
      <c r="N78" s="87">
        <v>0.44199640287769798</v>
      </c>
      <c r="O78" s="87">
        <v>0.34409407535016101</v>
      </c>
      <c r="P78" s="87">
        <v>0.47586469023185102</v>
      </c>
      <c r="Q78" s="87">
        <v>0.46424474187380499</v>
      </c>
      <c r="R78" s="87">
        <v>0.29178377365561198</v>
      </c>
      <c r="S78" s="87">
        <v>0.40138957816377202</v>
      </c>
      <c r="T78" s="87">
        <v>0.34919595430400902</v>
      </c>
      <c r="U78" s="87">
        <v>0.353263045509142</v>
      </c>
      <c r="V78" s="87">
        <v>0.425298580335011</v>
      </c>
      <c r="W78" s="87">
        <v>0.223760382582431</v>
      </c>
      <c r="X78" s="87">
        <v>0.23568075117370901</v>
      </c>
      <c r="Y78" s="87">
        <v>0.18541666666666701</v>
      </c>
      <c r="Z78" s="87">
        <v>0.42710048190607303</v>
      </c>
      <c r="AA78" s="87">
        <v>0.42740903272993203</v>
      </c>
      <c r="AB78" s="87">
        <v>0.19743508549715</v>
      </c>
      <c r="AC78" s="88">
        <v>0.15194287612089</v>
      </c>
    </row>
    <row r="79" spans="1:29" ht="15.75" customHeight="1" x14ac:dyDescent="0.25">
      <c r="A79" s="103">
        <f t="shared" si="0"/>
        <v>0.16967458409323463</v>
      </c>
      <c r="B79" s="144">
        <v>77</v>
      </c>
      <c r="C79" s="67">
        <v>18</v>
      </c>
      <c r="D79" s="89">
        <v>3</v>
      </c>
      <c r="E79" s="90">
        <v>0</v>
      </c>
      <c r="F79" s="91">
        <v>8.6116056829330004E-2</v>
      </c>
      <c r="G79" s="91">
        <v>0</v>
      </c>
      <c r="H79" s="91">
        <v>8.9414104329203006E-2</v>
      </c>
      <c r="I79" s="91">
        <v>0.21177609051660001</v>
      </c>
      <c r="J79" s="91">
        <v>8.9250454150541003E-2</v>
      </c>
      <c r="K79" s="91">
        <v>0.13109371053296301</v>
      </c>
      <c r="L79" s="91">
        <v>6.3157894736841996E-2</v>
      </c>
      <c r="M79" s="91">
        <v>0.105203619909502</v>
      </c>
      <c r="N79" s="91">
        <v>0.25276025236593103</v>
      </c>
      <c r="O79" s="91">
        <v>0.184457438128909</v>
      </c>
      <c r="P79" s="91">
        <v>0.43421052631578999</v>
      </c>
      <c r="Q79" s="91">
        <v>0.47672253258845398</v>
      </c>
      <c r="R79" s="91">
        <v>0.13128980891719699</v>
      </c>
      <c r="S79" s="91">
        <v>0.30112938865701</v>
      </c>
      <c r="T79" s="91">
        <v>0.23743281694593699</v>
      </c>
      <c r="U79" s="91">
        <v>0.27274637528892598</v>
      </c>
      <c r="V79" s="91">
        <v>0.20714204994914701</v>
      </c>
      <c r="W79" s="91">
        <v>0.18766404199475101</v>
      </c>
      <c r="X79" s="91">
        <v>2.5793650793651E-2</v>
      </c>
      <c r="Y79" s="91">
        <v>0.148148148148148</v>
      </c>
      <c r="Z79" s="91">
        <v>0.23103487970530701</v>
      </c>
      <c r="AA79" s="91">
        <v>0.23084319971152101</v>
      </c>
      <c r="AB79" s="91">
        <v>4.8780487804878002E-2</v>
      </c>
      <c r="AC79" s="92">
        <v>9.5697074010326996E-2</v>
      </c>
    </row>
    <row r="80" spans="1:29" ht="15.75" customHeight="1" x14ac:dyDescent="0.25">
      <c r="A80" s="104">
        <f t="shared" si="0"/>
        <v>0.29114063922158323</v>
      </c>
      <c r="B80" s="142">
        <v>78</v>
      </c>
      <c r="C80" s="64">
        <v>18</v>
      </c>
      <c r="D80" s="85">
        <v>4</v>
      </c>
      <c r="E80" s="86">
        <v>0</v>
      </c>
      <c r="F80" s="87">
        <v>0.25741181507285699</v>
      </c>
      <c r="G80" s="87">
        <v>0</v>
      </c>
      <c r="H80" s="87">
        <v>0.21628546667169099</v>
      </c>
      <c r="I80" s="87">
        <v>0.300805095992214</v>
      </c>
      <c r="J80" s="87">
        <v>0.21940667490729299</v>
      </c>
      <c r="K80" s="87">
        <v>0.33707865168539303</v>
      </c>
      <c r="L80" s="87">
        <v>0.148032088242667</v>
      </c>
      <c r="M80" s="87">
        <v>0.22669049746797701</v>
      </c>
      <c r="N80" s="87">
        <v>0.386764550543995</v>
      </c>
      <c r="O80" s="87">
        <v>0.33258245731130798</v>
      </c>
      <c r="P80" s="87">
        <v>0.48969889064976202</v>
      </c>
      <c r="Q80" s="87">
        <v>0.48999428244711302</v>
      </c>
      <c r="R80" s="87">
        <v>0.31047570850202399</v>
      </c>
      <c r="S80" s="87">
        <v>0.41588906168999501</v>
      </c>
      <c r="T80" s="87">
        <v>0.389683922349428</v>
      </c>
      <c r="U80" s="87">
        <v>0.38490241102181399</v>
      </c>
      <c r="V80" s="87">
        <v>0.40012946555002599</v>
      </c>
      <c r="W80" s="87">
        <v>0.18698453608247401</v>
      </c>
      <c r="X80" s="87">
        <v>0.24923547400611601</v>
      </c>
      <c r="Y80" s="87">
        <v>0.23691860465116299</v>
      </c>
      <c r="Z80" s="87">
        <v>0.44584624049563498</v>
      </c>
      <c r="AA80" s="87">
        <v>0.45025711741216401</v>
      </c>
      <c r="AB80" s="87">
        <v>0.231139438085328</v>
      </c>
      <c r="AC80" s="88">
        <v>0.17230352970114399</v>
      </c>
    </row>
    <row r="81" spans="1:29" ht="15.75" customHeight="1" x14ac:dyDescent="0.25">
      <c r="A81" s="103">
        <f t="shared" si="0"/>
        <v>0.19523099203764954</v>
      </c>
      <c r="B81" s="144">
        <v>79</v>
      </c>
      <c r="C81" s="67">
        <v>19</v>
      </c>
      <c r="D81" s="89">
        <v>0</v>
      </c>
      <c r="E81" s="90">
        <v>0</v>
      </c>
      <c r="F81" s="91">
        <v>0.22790572456496699</v>
      </c>
      <c r="G81" s="91">
        <v>0</v>
      </c>
      <c r="H81" s="91">
        <v>0.120588235294118</v>
      </c>
      <c r="I81" s="91">
        <v>0.11764705882352899</v>
      </c>
      <c r="J81" s="91">
        <v>0.13073507646768601</v>
      </c>
      <c r="K81" s="91">
        <v>0</v>
      </c>
      <c r="L81" s="91">
        <v>0</v>
      </c>
      <c r="M81" s="91">
        <v>0</v>
      </c>
      <c r="N81" s="91">
        <v>0.116580310880829</v>
      </c>
      <c r="O81" s="91">
        <v>5.1494130202774997E-2</v>
      </c>
      <c r="P81" s="91">
        <v>0.51866752494367596</v>
      </c>
      <c r="Q81" s="91">
        <v>0.58209219858156003</v>
      </c>
      <c r="R81" s="91">
        <v>0.30974312888489502</v>
      </c>
      <c r="S81" s="91">
        <v>0.41853055916775</v>
      </c>
      <c r="T81" s="91">
        <v>0.36759259259259303</v>
      </c>
      <c r="U81" s="91">
        <v>0.36282923941994699</v>
      </c>
      <c r="V81" s="91">
        <v>9.7809076682316004E-2</v>
      </c>
      <c r="W81" s="91">
        <v>0.29636987538378201</v>
      </c>
      <c r="X81" s="91">
        <v>0</v>
      </c>
      <c r="Y81" s="91">
        <v>0</v>
      </c>
      <c r="Z81" s="91">
        <v>0.39605651296382499</v>
      </c>
      <c r="AA81" s="91">
        <v>0.40763076923076902</v>
      </c>
      <c r="AB81" s="91">
        <v>0.18877400295421001</v>
      </c>
      <c r="AC81" s="92">
        <v>0.16972878390201199</v>
      </c>
    </row>
    <row r="82" spans="1:29" ht="15.75" customHeight="1" x14ac:dyDescent="0.25">
      <c r="A82" s="104">
        <f t="shared" si="0"/>
        <v>0.15745172422139944</v>
      </c>
      <c r="B82" s="142">
        <v>80</v>
      </c>
      <c r="C82" s="64">
        <v>19</v>
      </c>
      <c r="D82" s="85">
        <v>1</v>
      </c>
      <c r="E82" s="86">
        <v>0</v>
      </c>
      <c r="F82" s="87">
        <v>0.195820694304011</v>
      </c>
      <c r="G82" s="87">
        <v>0</v>
      </c>
      <c r="H82" s="87">
        <v>4.1171088746569003E-2</v>
      </c>
      <c r="I82" s="87">
        <v>0.107428571428571</v>
      </c>
      <c r="J82" s="87">
        <v>6.4535955746772997E-2</v>
      </c>
      <c r="K82" s="87">
        <v>0</v>
      </c>
      <c r="L82" s="87">
        <v>0</v>
      </c>
      <c r="M82" s="87">
        <v>0</v>
      </c>
      <c r="N82" s="87">
        <v>0</v>
      </c>
      <c r="O82" s="87">
        <v>6.1840120663650001E-2</v>
      </c>
      <c r="P82" s="87">
        <v>0.59714632665452305</v>
      </c>
      <c r="Q82" s="87">
        <v>0.51504826802952897</v>
      </c>
      <c r="R82" s="87">
        <v>0.23803935728470799</v>
      </c>
      <c r="S82" s="87">
        <v>0.28940886699507401</v>
      </c>
      <c r="T82" s="87">
        <v>0.37713437268002997</v>
      </c>
      <c r="U82" s="87">
        <v>0.26443156037307802</v>
      </c>
      <c r="V82" s="87">
        <v>2.1739130434783E-2</v>
      </c>
      <c r="W82" s="87">
        <v>0.154411764705882</v>
      </c>
      <c r="X82" s="87">
        <v>0</v>
      </c>
      <c r="Y82" s="87">
        <v>0</v>
      </c>
      <c r="Z82" s="87">
        <v>0.30081967213114702</v>
      </c>
      <c r="AA82" s="87">
        <v>0.228412725130449</v>
      </c>
      <c r="AB82" s="87">
        <v>0.18886679920477101</v>
      </c>
      <c r="AC82" s="88">
        <v>0.29003783102143799</v>
      </c>
    </row>
    <row r="83" spans="1:29" ht="15.75" customHeight="1" x14ac:dyDescent="0.25">
      <c r="A83" s="103">
        <f t="shared" si="0"/>
        <v>0.17289191510129187</v>
      </c>
      <c r="B83" s="144">
        <v>81</v>
      </c>
      <c r="C83" s="67">
        <v>19</v>
      </c>
      <c r="D83" s="89">
        <v>2</v>
      </c>
      <c r="E83" s="90">
        <v>0</v>
      </c>
      <c r="F83" s="91">
        <v>0.233297088317023</v>
      </c>
      <c r="G83" s="91">
        <v>0</v>
      </c>
      <c r="H83" s="91">
        <v>1.1804384485666E-2</v>
      </c>
      <c r="I83" s="91">
        <v>2.3952095808382999E-2</v>
      </c>
      <c r="J83" s="91">
        <v>0.101212121212121</v>
      </c>
      <c r="K83" s="91">
        <v>0</v>
      </c>
      <c r="L83" s="91">
        <v>0</v>
      </c>
      <c r="M83" s="91">
        <v>0</v>
      </c>
      <c r="N83" s="91">
        <v>0</v>
      </c>
      <c r="O83" s="91">
        <v>8.0374085117918007E-2</v>
      </c>
      <c r="P83" s="91">
        <v>0.58559724018973702</v>
      </c>
      <c r="Q83" s="91">
        <v>0.59359190556492403</v>
      </c>
      <c r="R83" s="91">
        <v>0.27959442332065898</v>
      </c>
      <c r="S83" s="91">
        <v>0.33365494254889899</v>
      </c>
      <c r="T83" s="91">
        <v>0.36735941320293403</v>
      </c>
      <c r="U83" s="91">
        <v>0.240803814713896</v>
      </c>
      <c r="V83" s="91">
        <v>0.100523560209424</v>
      </c>
      <c r="W83" s="91">
        <v>0.33732415444477698</v>
      </c>
      <c r="X83" s="91">
        <v>0</v>
      </c>
      <c r="Y83" s="91">
        <v>0</v>
      </c>
      <c r="Z83" s="91">
        <v>0.33915918752952301</v>
      </c>
      <c r="AA83" s="91">
        <v>0.31092996173681597</v>
      </c>
      <c r="AB83" s="91">
        <v>0.19809276116168201</v>
      </c>
      <c r="AC83" s="92">
        <v>0.185026737967914</v>
      </c>
    </row>
    <row r="84" spans="1:29" ht="15.75" customHeight="1" x14ac:dyDescent="0.25">
      <c r="A84" s="104">
        <f t="shared" si="0"/>
        <v>0.27567988039571034</v>
      </c>
      <c r="B84" s="142">
        <v>82</v>
      </c>
      <c r="C84" s="64">
        <v>20</v>
      </c>
      <c r="D84" s="85">
        <v>0</v>
      </c>
      <c r="E84" s="86">
        <v>0</v>
      </c>
      <c r="F84" s="87">
        <v>0.22374920042468199</v>
      </c>
      <c r="G84" s="87">
        <v>0</v>
      </c>
      <c r="H84" s="87">
        <v>0.244592692969198</v>
      </c>
      <c r="I84" s="87">
        <v>0.19498148909913601</v>
      </c>
      <c r="J84" s="87">
        <v>0.18687474989996</v>
      </c>
      <c r="K84" s="87">
        <v>0.24133935812767901</v>
      </c>
      <c r="L84" s="87">
        <v>0.13229827246883899</v>
      </c>
      <c r="M84" s="87">
        <v>0.455864570737606</v>
      </c>
      <c r="N84" s="87">
        <v>0.38030888030887999</v>
      </c>
      <c r="O84" s="87">
        <v>0.28735121691241799</v>
      </c>
      <c r="P84" s="87">
        <v>0.398958889482114</v>
      </c>
      <c r="Q84" s="87">
        <v>0.30652010991756201</v>
      </c>
      <c r="R84" s="87">
        <v>0.28171953255425702</v>
      </c>
      <c r="S84" s="87">
        <v>0.391413014371151</v>
      </c>
      <c r="T84" s="87">
        <v>0.33902721482339299</v>
      </c>
      <c r="U84" s="87">
        <v>0.182720645261362</v>
      </c>
      <c r="V84" s="87">
        <v>0.31369283975918999</v>
      </c>
      <c r="W84" s="87">
        <v>0.21088129496402899</v>
      </c>
      <c r="X84" s="87">
        <v>0.61666666666666703</v>
      </c>
      <c r="Y84" s="87">
        <v>0.41952789699570803</v>
      </c>
      <c r="Z84" s="87">
        <v>0.28013945807083002</v>
      </c>
      <c r="AA84" s="87">
        <v>0.30363600821034098</v>
      </c>
      <c r="AB84" s="87">
        <v>0.236981053939331</v>
      </c>
      <c r="AC84" s="88">
        <v>0.26275195392842499</v>
      </c>
    </row>
    <row r="85" spans="1:29" ht="15.75" customHeight="1" x14ac:dyDescent="0.25">
      <c r="A85" s="103">
        <f t="shared" si="0"/>
        <v>0.24043349069825326</v>
      </c>
      <c r="B85" s="144">
        <v>83</v>
      </c>
      <c r="C85" s="67">
        <v>20</v>
      </c>
      <c r="D85" s="89">
        <v>1</v>
      </c>
      <c r="E85" s="90">
        <v>0</v>
      </c>
      <c r="F85" s="91">
        <v>0.15543105162590001</v>
      </c>
      <c r="G85" s="91">
        <v>0</v>
      </c>
      <c r="H85" s="91">
        <v>0.20652407566638001</v>
      </c>
      <c r="I85" s="91">
        <v>0.188606901588461</v>
      </c>
      <c r="J85" s="91">
        <v>0.19790766868221499</v>
      </c>
      <c r="K85" s="91">
        <v>5.1517290049399998E-2</v>
      </c>
      <c r="L85" s="91">
        <v>0.20702156077084499</v>
      </c>
      <c r="M85" s="91">
        <v>0.220498354489892</v>
      </c>
      <c r="N85" s="91">
        <v>0.32614984090251697</v>
      </c>
      <c r="O85" s="91">
        <v>0.27763180942371701</v>
      </c>
      <c r="P85" s="91">
        <v>0.32356511184324599</v>
      </c>
      <c r="Q85" s="91">
        <v>0.11156186612576099</v>
      </c>
      <c r="R85" s="91">
        <v>0.27388582501117897</v>
      </c>
      <c r="S85" s="91">
        <v>0.38228327806726697</v>
      </c>
      <c r="T85" s="91">
        <v>0.39337641357027497</v>
      </c>
      <c r="U85" s="91">
        <v>0.19659030367607899</v>
      </c>
      <c r="V85" s="91">
        <v>0.27853426325694702</v>
      </c>
      <c r="W85" s="91">
        <v>0.19595744680851099</v>
      </c>
      <c r="X85" s="91">
        <v>0.54075691411936</v>
      </c>
      <c r="Y85" s="91">
        <v>0.414529914529915</v>
      </c>
      <c r="Z85" s="91">
        <v>0.35021013597033401</v>
      </c>
      <c r="AA85" s="91">
        <v>0.30060279187817301</v>
      </c>
      <c r="AB85" s="91">
        <v>0.205458240588406</v>
      </c>
      <c r="AC85" s="92">
        <v>0.212236208811551</v>
      </c>
    </row>
    <row r="86" spans="1:29" ht="15.75" customHeight="1" x14ac:dyDescent="0.25">
      <c r="A86" s="104">
        <f t="shared" si="0"/>
        <v>0.24106144946374619</v>
      </c>
      <c r="B86" s="142">
        <v>84</v>
      </c>
      <c r="C86" s="64">
        <v>20</v>
      </c>
      <c r="D86" s="85">
        <v>2</v>
      </c>
      <c r="E86" s="86">
        <v>0</v>
      </c>
      <c r="F86" s="87">
        <v>0.155370204029257</v>
      </c>
      <c r="G86" s="87">
        <v>0</v>
      </c>
      <c r="H86" s="87">
        <v>0.20652407566638001</v>
      </c>
      <c r="I86" s="87">
        <v>0.18744370383714601</v>
      </c>
      <c r="J86" s="87">
        <v>0.198103266596417</v>
      </c>
      <c r="K86" s="87">
        <v>5.1517290049399998E-2</v>
      </c>
      <c r="L86" s="87">
        <v>0.20702156077084499</v>
      </c>
      <c r="M86" s="87">
        <v>0.238751978295275</v>
      </c>
      <c r="N86" s="87">
        <v>0.32837512395523399</v>
      </c>
      <c r="O86" s="87">
        <v>0.26871136186303302</v>
      </c>
      <c r="P86" s="87">
        <v>0.32356511184324599</v>
      </c>
      <c r="Q86" s="87">
        <v>0.111607142857143</v>
      </c>
      <c r="R86" s="87">
        <v>0.274092801903629</v>
      </c>
      <c r="S86" s="87">
        <v>0.38228327806726697</v>
      </c>
      <c r="T86" s="87">
        <v>0.38719873567759799</v>
      </c>
      <c r="U86" s="87">
        <v>0.19659030367607899</v>
      </c>
      <c r="V86" s="87">
        <v>0.28929336188436799</v>
      </c>
      <c r="W86" s="87">
        <v>0.19595744680851099</v>
      </c>
      <c r="X86" s="87">
        <v>0.54075691411936</v>
      </c>
      <c r="Y86" s="87">
        <v>0.414529914529915</v>
      </c>
      <c r="Z86" s="87">
        <v>0.35064102564102601</v>
      </c>
      <c r="AA86" s="87">
        <v>0.30050718512257002</v>
      </c>
      <c r="AB86" s="87">
        <v>0.205458240588406</v>
      </c>
      <c r="AC86" s="88">
        <v>0.212236208811551</v>
      </c>
    </row>
    <row r="87" spans="1:29" ht="15.75" customHeight="1" x14ac:dyDescent="0.25">
      <c r="A87" s="103">
        <f t="shared" si="0"/>
        <v>0.27549594676951622</v>
      </c>
      <c r="B87" s="144">
        <v>85</v>
      </c>
      <c r="C87" s="67">
        <v>20</v>
      </c>
      <c r="D87" s="89">
        <v>3</v>
      </c>
      <c r="E87" s="90">
        <v>0</v>
      </c>
      <c r="F87" s="91">
        <v>0.222133178397078</v>
      </c>
      <c r="G87" s="91">
        <v>0</v>
      </c>
      <c r="H87" s="91">
        <v>0.25387467909099598</v>
      </c>
      <c r="I87" s="91">
        <v>0.19498148909913601</v>
      </c>
      <c r="J87" s="91">
        <v>0.18752007709604901</v>
      </c>
      <c r="K87" s="91">
        <v>0.17264774147473699</v>
      </c>
      <c r="L87" s="91">
        <v>0.196394849785408</v>
      </c>
      <c r="M87" s="91">
        <v>0.45091177012341099</v>
      </c>
      <c r="N87" s="91">
        <v>0.28347826086956501</v>
      </c>
      <c r="O87" s="91">
        <v>0.29640888456549902</v>
      </c>
      <c r="P87" s="91">
        <v>0.37663951401353002</v>
      </c>
      <c r="Q87" s="91">
        <v>0.31064791562029098</v>
      </c>
      <c r="R87" s="91">
        <v>0.231846353967404</v>
      </c>
      <c r="S87" s="91">
        <v>0.396204140937159</v>
      </c>
      <c r="T87" s="91">
        <v>0.33621837549933398</v>
      </c>
      <c r="U87" s="91">
        <v>0.27346416382252597</v>
      </c>
      <c r="V87" s="91">
        <v>0.35113841705818599</v>
      </c>
      <c r="W87" s="91">
        <v>0.231296857553039</v>
      </c>
      <c r="X87" s="91">
        <v>0.61666666666666703</v>
      </c>
      <c r="Y87" s="91">
        <v>0.41952789699570803</v>
      </c>
      <c r="Z87" s="91">
        <v>0.28015659407878601</v>
      </c>
      <c r="AA87" s="91">
        <v>0.30360197448804999</v>
      </c>
      <c r="AB87" s="91">
        <v>0.236981053939331</v>
      </c>
      <c r="AC87" s="92">
        <v>0.26465781409601602</v>
      </c>
    </row>
    <row r="88" spans="1:29" ht="15.75" customHeight="1" x14ac:dyDescent="0.25">
      <c r="A88" s="104">
        <f t="shared" si="0"/>
        <v>0.26954406249539081</v>
      </c>
      <c r="B88" s="142">
        <v>86</v>
      </c>
      <c r="C88" s="64">
        <v>20</v>
      </c>
      <c r="D88" s="85">
        <v>4</v>
      </c>
      <c r="E88" s="86">
        <v>0</v>
      </c>
      <c r="F88" s="87">
        <v>0.21593742528264501</v>
      </c>
      <c r="G88" s="87">
        <v>0</v>
      </c>
      <c r="H88" s="87">
        <v>0.24363296851496399</v>
      </c>
      <c r="I88" s="87">
        <v>0.19757780594282501</v>
      </c>
      <c r="J88" s="87">
        <v>0.18410387891820401</v>
      </c>
      <c r="K88" s="87">
        <v>0.15586128910667199</v>
      </c>
      <c r="L88" s="87">
        <v>0.214727176408264</v>
      </c>
      <c r="M88" s="87">
        <v>0.45365434221840101</v>
      </c>
      <c r="N88" s="87">
        <v>0.26702423139546</v>
      </c>
      <c r="O88" s="87">
        <v>0.286179052994669</v>
      </c>
      <c r="P88" s="87">
        <v>0.39391389706913499</v>
      </c>
      <c r="Q88" s="87">
        <v>0.32084732627228102</v>
      </c>
      <c r="R88" s="87">
        <v>0.25485944976076602</v>
      </c>
      <c r="S88" s="87">
        <v>0.34044790242876699</v>
      </c>
      <c r="T88" s="87">
        <v>0.32043734230445797</v>
      </c>
      <c r="U88" s="87">
        <v>0.15985860172820099</v>
      </c>
      <c r="V88" s="87">
        <v>0.35477424130273899</v>
      </c>
      <c r="W88" s="87">
        <v>0.22802741812642799</v>
      </c>
      <c r="X88" s="87">
        <v>0.60465116279069797</v>
      </c>
      <c r="Y88" s="87">
        <v>0.47280334728033502</v>
      </c>
      <c r="Z88" s="87">
        <v>0.28340603305277401</v>
      </c>
      <c r="AA88" s="87">
        <v>0.298784920552498</v>
      </c>
      <c r="AB88" s="87">
        <v>0.241275132826336</v>
      </c>
      <c r="AC88" s="88">
        <v>0.245816616107251</v>
      </c>
    </row>
    <row r="89" spans="1:29" ht="15.75" customHeight="1" x14ac:dyDescent="0.25">
      <c r="A89" s="103">
        <f t="shared" si="0"/>
        <v>0.26812527910525907</v>
      </c>
      <c r="B89" s="144">
        <v>87</v>
      </c>
      <c r="C89" s="67">
        <v>20</v>
      </c>
      <c r="D89" s="89">
        <v>5</v>
      </c>
      <c r="E89" s="90">
        <v>0</v>
      </c>
      <c r="F89" s="91">
        <v>0.21743342707590499</v>
      </c>
      <c r="G89" s="91">
        <v>0</v>
      </c>
      <c r="H89" s="91">
        <v>0.242198100407056</v>
      </c>
      <c r="I89" s="91">
        <v>0.19757780594282501</v>
      </c>
      <c r="J89" s="91">
        <v>0.18410387891820401</v>
      </c>
      <c r="K89" s="91">
        <v>0.15586128910667199</v>
      </c>
      <c r="L89" s="91">
        <v>0.216678545972915</v>
      </c>
      <c r="M89" s="91">
        <v>0.453411962931761</v>
      </c>
      <c r="N89" s="91">
        <v>0.26703075596435799</v>
      </c>
      <c r="O89" s="91">
        <v>0.282232833854767</v>
      </c>
      <c r="P89" s="91">
        <v>0.38977771485204599</v>
      </c>
      <c r="Q89" s="91">
        <v>0.30294977411639601</v>
      </c>
      <c r="R89" s="91">
        <v>0.25485944976076602</v>
      </c>
      <c r="S89" s="91">
        <v>0.34044790242876699</v>
      </c>
      <c r="T89" s="91">
        <v>0.32043734230445797</v>
      </c>
      <c r="U89" s="91">
        <v>0.15985860172820099</v>
      </c>
      <c r="V89" s="91">
        <v>0.35418203274819299</v>
      </c>
      <c r="W89" s="91">
        <v>0.217506218905473</v>
      </c>
      <c r="X89" s="91">
        <v>0.60482374768088998</v>
      </c>
      <c r="Y89" s="91">
        <v>0.47280334728033502</v>
      </c>
      <c r="Z89" s="91">
        <v>0.28340603305277401</v>
      </c>
      <c r="AA89" s="91">
        <v>0.29845946366512799</v>
      </c>
      <c r="AB89" s="91">
        <v>0.241275132826336</v>
      </c>
      <c r="AC89" s="92">
        <v>0.245816616107251</v>
      </c>
    </row>
    <row r="90" spans="1:29" ht="15.75" customHeight="1" x14ac:dyDescent="0.25">
      <c r="A90" s="104">
        <f t="shared" si="0"/>
        <v>0.2411747917103087</v>
      </c>
      <c r="B90" s="142">
        <v>88</v>
      </c>
      <c r="C90" s="64">
        <v>20</v>
      </c>
      <c r="D90" s="85">
        <v>6</v>
      </c>
      <c r="E90" s="86">
        <v>0</v>
      </c>
      <c r="F90" s="87">
        <v>0.15643732665294799</v>
      </c>
      <c r="G90" s="87">
        <v>0</v>
      </c>
      <c r="H90" s="87">
        <v>0.20689470010202399</v>
      </c>
      <c r="I90" s="87">
        <v>0.188606901588461</v>
      </c>
      <c r="J90" s="87">
        <v>0.19790766868221499</v>
      </c>
      <c r="K90" s="87">
        <v>5.1517290049399998E-2</v>
      </c>
      <c r="L90" s="87">
        <v>0.20812281383598899</v>
      </c>
      <c r="M90" s="87">
        <v>0.220498354489892</v>
      </c>
      <c r="N90" s="87">
        <v>0.34182976786527097</v>
      </c>
      <c r="O90" s="87">
        <v>0.320367802670948</v>
      </c>
      <c r="P90" s="87">
        <v>0.29481223383662403</v>
      </c>
      <c r="Q90" s="87">
        <v>0.11156186612576099</v>
      </c>
      <c r="R90" s="87">
        <v>0.27310704960835502</v>
      </c>
      <c r="S90" s="87">
        <v>0.38218572331017098</v>
      </c>
      <c r="T90" s="87">
        <v>0.38164251207729499</v>
      </c>
      <c r="U90" s="87">
        <v>0.19659030367607899</v>
      </c>
      <c r="V90" s="87">
        <v>0.27167865382005701</v>
      </c>
      <c r="W90" s="87">
        <v>0.19595744680851099</v>
      </c>
      <c r="X90" s="87">
        <v>0.54075691411936</v>
      </c>
      <c r="Y90" s="87">
        <v>0.414529914529915</v>
      </c>
      <c r="Z90" s="87">
        <v>0.35465270062953003</v>
      </c>
      <c r="AA90" s="87">
        <v>0.29985032429735597</v>
      </c>
      <c r="AB90" s="87">
        <v>0.205535522853523</v>
      </c>
      <c r="AC90" s="88">
        <v>0.21432600112803199</v>
      </c>
    </row>
    <row r="91" spans="1:29" ht="15.75" customHeight="1" x14ac:dyDescent="0.25">
      <c r="A91" s="103">
        <f t="shared" si="0"/>
        <v>0.26595336158742261</v>
      </c>
      <c r="B91" s="144">
        <v>89</v>
      </c>
      <c r="C91" s="67">
        <v>20</v>
      </c>
      <c r="D91" s="89">
        <v>7</v>
      </c>
      <c r="E91" s="90">
        <v>0</v>
      </c>
      <c r="F91" s="91">
        <v>0.213010382559539</v>
      </c>
      <c r="G91" s="91">
        <v>0</v>
      </c>
      <c r="H91" s="91">
        <v>0.239196461874567</v>
      </c>
      <c r="I91" s="91">
        <v>0.19757780594282501</v>
      </c>
      <c r="J91" s="91">
        <v>0.18437996488000699</v>
      </c>
      <c r="K91" s="91">
        <v>0.158822390083285</v>
      </c>
      <c r="L91" s="91">
        <v>0.216678545972915</v>
      </c>
      <c r="M91" s="91">
        <v>0.45355850422195398</v>
      </c>
      <c r="N91" s="91">
        <v>0.28689809630459101</v>
      </c>
      <c r="O91" s="91">
        <v>0.29224416370252299</v>
      </c>
      <c r="P91" s="91">
        <v>0.35617356341095702</v>
      </c>
      <c r="Q91" s="91">
        <v>0.29815229563269902</v>
      </c>
      <c r="R91" s="91">
        <v>0.24348025011438201</v>
      </c>
      <c r="S91" s="91">
        <v>0.33877938231263799</v>
      </c>
      <c r="T91" s="91">
        <v>0.334597156398104</v>
      </c>
      <c r="U91" s="91">
        <v>0.14864864864864899</v>
      </c>
      <c r="V91" s="91">
        <v>0.33451810216564698</v>
      </c>
      <c r="W91" s="91">
        <v>0.217391304347826</v>
      </c>
      <c r="X91" s="91">
        <v>0.60465116279069797</v>
      </c>
      <c r="Y91" s="91">
        <v>0.47280334728033502</v>
      </c>
      <c r="Z91" s="91">
        <v>0.28004453467810603</v>
      </c>
      <c r="AA91" s="91">
        <v>0.29284589059699101</v>
      </c>
      <c r="AB91" s="91">
        <v>0.241885708204746</v>
      </c>
      <c r="AC91" s="92">
        <v>0.24249637756158099</v>
      </c>
    </row>
    <row r="92" spans="1:29" ht="15.75" customHeight="1" x14ac:dyDescent="0.25">
      <c r="A92" s="104">
        <f t="shared" si="0"/>
        <v>0.24889587311317146</v>
      </c>
      <c r="B92" s="142">
        <v>90</v>
      </c>
      <c r="C92" s="64">
        <v>20</v>
      </c>
      <c r="D92" s="85">
        <v>8</v>
      </c>
      <c r="E92" s="86">
        <v>0</v>
      </c>
      <c r="F92" s="87">
        <v>0.195906853761977</v>
      </c>
      <c r="G92" s="87">
        <v>0</v>
      </c>
      <c r="H92" s="87">
        <v>0.23376127523505</v>
      </c>
      <c r="I92" s="87">
        <v>0.19774937179067001</v>
      </c>
      <c r="J92" s="87">
        <v>0.20071047957371199</v>
      </c>
      <c r="K92" s="87">
        <v>0.236951118475559</v>
      </c>
      <c r="L92" s="87">
        <v>0.12814908547106901</v>
      </c>
      <c r="M92" s="87">
        <v>0.31794333683106002</v>
      </c>
      <c r="N92" s="87">
        <v>0.38624495024140298</v>
      </c>
      <c r="O92" s="87">
        <v>0.28432792137773799</v>
      </c>
      <c r="P92" s="87">
        <v>0.33975868157739902</v>
      </c>
      <c r="Q92" s="87">
        <v>0.202151335311573</v>
      </c>
      <c r="R92" s="87">
        <v>0.25067654180316201</v>
      </c>
      <c r="S92" s="87">
        <v>0.30222841225626701</v>
      </c>
      <c r="T92" s="87">
        <v>0.27286902286902298</v>
      </c>
      <c r="U92" s="87">
        <v>0.17094430992736101</v>
      </c>
      <c r="V92" s="87">
        <v>0.244041211748424</v>
      </c>
      <c r="W92" s="87">
        <v>0.210213414634146</v>
      </c>
      <c r="X92" s="87">
        <v>0.46148507980569098</v>
      </c>
      <c r="Y92" s="87">
        <v>0.46335697399527198</v>
      </c>
      <c r="Z92" s="87">
        <v>0.32762043088840498</v>
      </c>
      <c r="AA92" s="87">
        <v>0.32188264645204601</v>
      </c>
      <c r="AB92" s="87">
        <v>0.25126928820308603</v>
      </c>
      <c r="AC92" s="88">
        <v>0.222155085599194</v>
      </c>
    </row>
    <row r="93" spans="1:29" ht="15.75" customHeight="1" x14ac:dyDescent="0.25">
      <c r="A93" s="103">
        <f t="shared" si="0"/>
        <v>0.26105049450688211</v>
      </c>
      <c r="B93" s="144">
        <v>91</v>
      </c>
      <c r="C93" s="67">
        <v>20</v>
      </c>
      <c r="D93" s="89">
        <v>9</v>
      </c>
      <c r="E93" s="90">
        <v>0</v>
      </c>
      <c r="F93" s="91">
        <v>0.20011080826349401</v>
      </c>
      <c r="G93" s="91">
        <v>0</v>
      </c>
      <c r="H93" s="91">
        <v>0.23464529813811</v>
      </c>
      <c r="I93" s="91">
        <v>0.196870925684485</v>
      </c>
      <c r="J93" s="91">
        <v>0.20362677744048599</v>
      </c>
      <c r="K93" s="91">
        <v>0.24133935812767901</v>
      </c>
      <c r="L93" s="91">
        <v>0.122251948354077</v>
      </c>
      <c r="M93" s="91">
        <v>0.31910150891632399</v>
      </c>
      <c r="N93" s="91">
        <v>0.38062691491869</v>
      </c>
      <c r="O93" s="91">
        <v>0.290114780979152</v>
      </c>
      <c r="P93" s="91">
        <v>0.372093023255814</v>
      </c>
      <c r="Q93" s="91">
        <v>0.26315789473684198</v>
      </c>
      <c r="R93" s="91">
        <v>0.28731836195508598</v>
      </c>
      <c r="S93" s="91">
        <v>0.30579020119797301</v>
      </c>
      <c r="T93" s="91">
        <v>0.33902721482339299</v>
      </c>
      <c r="U93" s="91">
        <v>0.182720645261362</v>
      </c>
      <c r="V93" s="91">
        <v>0.31369283975918999</v>
      </c>
      <c r="W93" s="91">
        <v>0.21088129496402899</v>
      </c>
      <c r="X93" s="91">
        <v>0.46148507980569098</v>
      </c>
      <c r="Y93" s="91">
        <v>0.46530989824236801</v>
      </c>
      <c r="Z93" s="91">
        <v>0.330406696387954</v>
      </c>
      <c r="AA93" s="91">
        <v>0.32808113737209099</v>
      </c>
      <c r="AB93" s="91">
        <v>0.25007352220370599</v>
      </c>
      <c r="AC93" s="92">
        <v>0.227536231884058</v>
      </c>
    </row>
    <row r="94" spans="1:29" ht="15.75" customHeight="1" x14ac:dyDescent="0.25">
      <c r="A94" s="104">
        <f t="shared" si="0"/>
        <v>0.26075229991862892</v>
      </c>
      <c r="B94" s="142">
        <v>92</v>
      </c>
      <c r="C94" s="64">
        <v>20</v>
      </c>
      <c r="D94" s="85">
        <v>10</v>
      </c>
      <c r="E94" s="86">
        <v>0</v>
      </c>
      <c r="F94" s="87">
        <v>0.20006121590083001</v>
      </c>
      <c r="G94" s="87">
        <v>0</v>
      </c>
      <c r="H94" s="87">
        <v>0.234553288196582</v>
      </c>
      <c r="I94" s="87">
        <v>0.19611692844677101</v>
      </c>
      <c r="J94" s="87">
        <v>0.203060248645202</v>
      </c>
      <c r="K94" s="87">
        <v>0.24133935812767901</v>
      </c>
      <c r="L94" s="87">
        <v>0.13229827246883899</v>
      </c>
      <c r="M94" s="87">
        <v>0.31800699300699298</v>
      </c>
      <c r="N94" s="87">
        <v>0.37908249952803502</v>
      </c>
      <c r="O94" s="87">
        <v>0.288357134427003</v>
      </c>
      <c r="P94" s="87">
        <v>0.372093023255814</v>
      </c>
      <c r="Q94" s="87">
        <v>0.26251808972503599</v>
      </c>
      <c r="R94" s="87">
        <v>0.28468804044166601</v>
      </c>
      <c r="S94" s="87">
        <v>0.30579020119797301</v>
      </c>
      <c r="T94" s="87">
        <v>0.34149289815654299</v>
      </c>
      <c r="U94" s="87">
        <v>0.17554024428437201</v>
      </c>
      <c r="V94" s="87">
        <v>0.31107817232712498</v>
      </c>
      <c r="W94" s="87">
        <v>0.21088129496402899</v>
      </c>
      <c r="X94" s="87">
        <v>0.46148507980569098</v>
      </c>
      <c r="Y94" s="87">
        <v>0.46530989824236801</v>
      </c>
      <c r="Z94" s="87">
        <v>0.32983911398751198</v>
      </c>
      <c r="AA94" s="87">
        <v>0.32760574874189602</v>
      </c>
      <c r="AB94" s="87">
        <v>0.25007352220370599</v>
      </c>
      <c r="AC94" s="88">
        <v>0.227536231884058</v>
      </c>
    </row>
    <row r="95" spans="1:29" ht="15.75" customHeight="1" x14ac:dyDescent="0.25">
      <c r="A95" s="103">
        <f t="shared" si="0"/>
        <v>0.26938557458531204</v>
      </c>
      <c r="B95" s="144">
        <v>93</v>
      </c>
      <c r="C95" s="67">
        <v>20</v>
      </c>
      <c r="D95" s="89">
        <v>11</v>
      </c>
      <c r="E95" s="90">
        <v>0</v>
      </c>
      <c r="F95" s="91">
        <v>0.21771728354263101</v>
      </c>
      <c r="G95" s="91">
        <v>0</v>
      </c>
      <c r="H95" s="91">
        <v>0.25397278523170602</v>
      </c>
      <c r="I95" s="91">
        <v>0.19498148909913601</v>
      </c>
      <c r="J95" s="91">
        <v>0.18862126245847199</v>
      </c>
      <c r="K95" s="91">
        <v>0.17264774147473699</v>
      </c>
      <c r="L95" s="91">
        <v>0.196394849785408</v>
      </c>
      <c r="M95" s="91">
        <v>0.45230598258936799</v>
      </c>
      <c r="N95" s="91">
        <v>0.29406413463725301</v>
      </c>
      <c r="O95" s="91">
        <v>0.30640894350571801</v>
      </c>
      <c r="P95" s="91">
        <v>0.35291285507944098</v>
      </c>
      <c r="Q95" s="91">
        <v>0.30325006715014802</v>
      </c>
      <c r="R95" s="91">
        <v>0.225027102369521</v>
      </c>
      <c r="S95" s="91">
        <v>0.38663462427211398</v>
      </c>
      <c r="T95" s="91">
        <v>0.30377906976744201</v>
      </c>
      <c r="U95" s="91">
        <v>0.244119184526921</v>
      </c>
      <c r="V95" s="91">
        <v>0.30623037514460399</v>
      </c>
      <c r="W95" s="91">
        <v>0.22394642273766699</v>
      </c>
      <c r="X95" s="91">
        <v>0.61666666666666703</v>
      </c>
      <c r="Y95" s="91">
        <v>0.41952789699570803</v>
      </c>
      <c r="Z95" s="91">
        <v>0.27686431900569602</v>
      </c>
      <c r="AA95" s="91">
        <v>0.30070106420537601</v>
      </c>
      <c r="AB95" s="91">
        <v>0.23928004235045</v>
      </c>
      <c r="AC95" s="92">
        <v>0.258585202036616</v>
      </c>
    </row>
    <row r="96" spans="1:29" ht="15.75" customHeight="1" x14ac:dyDescent="0.25">
      <c r="A96" s="104">
        <f t="shared" si="0"/>
        <v>0.26128567434618327</v>
      </c>
      <c r="B96" s="142">
        <v>94</v>
      </c>
      <c r="C96" s="64">
        <v>20</v>
      </c>
      <c r="D96" s="85">
        <v>12</v>
      </c>
      <c r="E96" s="86">
        <v>0</v>
      </c>
      <c r="F96" s="87">
        <v>0.21771728354263101</v>
      </c>
      <c r="G96" s="87">
        <v>0</v>
      </c>
      <c r="H96" s="87">
        <v>0.243970315398887</v>
      </c>
      <c r="I96" s="87">
        <v>0.19498148909913601</v>
      </c>
      <c r="J96" s="87">
        <v>0.18862126245847199</v>
      </c>
      <c r="K96" s="87">
        <v>0.236951118475559</v>
      </c>
      <c r="L96" s="87">
        <v>0.12788428423831899</v>
      </c>
      <c r="M96" s="87">
        <v>0.45101351351351299</v>
      </c>
      <c r="N96" s="87">
        <v>0.386018687892421</v>
      </c>
      <c r="O96" s="87">
        <v>0.28524056618256599</v>
      </c>
      <c r="P96" s="87">
        <v>0.37444461467749302</v>
      </c>
      <c r="Q96" s="87">
        <v>0.19753954305799601</v>
      </c>
      <c r="R96" s="87">
        <v>0.23294635404810701</v>
      </c>
      <c r="S96" s="87">
        <v>0.38917756674431098</v>
      </c>
      <c r="T96" s="87">
        <v>0.27286902286902298</v>
      </c>
      <c r="U96" s="87">
        <v>0.17094430992736101</v>
      </c>
      <c r="V96" s="87">
        <v>0.24660771459063899</v>
      </c>
      <c r="W96" s="87">
        <v>0.210213414634146</v>
      </c>
      <c r="X96" s="87">
        <v>0.61666666666666703</v>
      </c>
      <c r="Y96" s="87">
        <v>0.41498881431767298</v>
      </c>
      <c r="Z96" s="87">
        <v>0.27686431900569602</v>
      </c>
      <c r="AA96" s="87">
        <v>0.30070106420537601</v>
      </c>
      <c r="AB96" s="87">
        <v>0.23928004235045</v>
      </c>
      <c r="AC96" s="88">
        <v>0.256499890758138</v>
      </c>
    </row>
    <row r="97" spans="1:29" ht="15.75" customHeight="1" x14ac:dyDescent="0.25">
      <c r="A97" s="103">
        <f t="shared" si="0"/>
        <v>0.27316969027291277</v>
      </c>
      <c r="B97" s="144">
        <v>95</v>
      </c>
      <c r="C97" s="67">
        <v>20</v>
      </c>
      <c r="D97" s="89">
        <v>13</v>
      </c>
      <c r="E97" s="90">
        <v>0</v>
      </c>
      <c r="F97" s="91">
        <v>0.222133178397078</v>
      </c>
      <c r="G97" s="91">
        <v>0</v>
      </c>
      <c r="H97" s="91">
        <v>0.24592699525675399</v>
      </c>
      <c r="I97" s="91">
        <v>0.19498148909913601</v>
      </c>
      <c r="J97" s="91">
        <v>0.18752007709604901</v>
      </c>
      <c r="K97" s="91">
        <v>0.24133935812767901</v>
      </c>
      <c r="L97" s="91">
        <v>0.122414823670054</v>
      </c>
      <c r="M97" s="91">
        <v>0.45091177012341099</v>
      </c>
      <c r="N97" s="91">
        <v>0.38022330051349701</v>
      </c>
      <c r="O97" s="91">
        <v>0.28681433031068798</v>
      </c>
      <c r="P97" s="91">
        <v>0.398958889482114</v>
      </c>
      <c r="Q97" s="91">
        <v>0.29789959016393402</v>
      </c>
      <c r="R97" s="91">
        <v>0.27913809990205701</v>
      </c>
      <c r="S97" s="91">
        <v>0.391413014371151</v>
      </c>
      <c r="T97" s="91">
        <v>0.34149289815654299</v>
      </c>
      <c r="U97" s="91">
        <v>0.17554024428437201</v>
      </c>
      <c r="V97" s="91">
        <v>0.28196676280730698</v>
      </c>
      <c r="W97" s="91">
        <v>0.21088129496402899</v>
      </c>
      <c r="X97" s="91">
        <v>0.61666666666666703</v>
      </c>
      <c r="Y97" s="91">
        <v>0.41952789699570803</v>
      </c>
      <c r="Z97" s="91">
        <v>0.28015659407878601</v>
      </c>
      <c r="AA97" s="91">
        <v>0.30360197448804999</v>
      </c>
      <c r="AB97" s="91">
        <v>0.236981053939331</v>
      </c>
      <c r="AC97" s="92">
        <v>0.26275195392842499</v>
      </c>
    </row>
    <row r="98" spans="1:29" ht="15.75" customHeight="1" thickBot="1" x14ac:dyDescent="0.3">
      <c r="A98" s="104">
        <f t="shared" si="0"/>
        <v>0.27639676497907772</v>
      </c>
      <c r="B98" s="142">
        <v>96</v>
      </c>
      <c r="C98" s="93">
        <v>20</v>
      </c>
      <c r="D98" s="94">
        <v>14</v>
      </c>
      <c r="E98" s="95">
        <v>0</v>
      </c>
      <c r="F98" s="96">
        <v>0.22374920042468199</v>
      </c>
      <c r="G98" s="96">
        <v>0</v>
      </c>
      <c r="H98" s="96">
        <v>0.25450376678676701</v>
      </c>
      <c r="I98" s="96">
        <v>0.19498148909913601</v>
      </c>
      <c r="J98" s="96">
        <v>0.18687474989996</v>
      </c>
      <c r="K98" s="96">
        <v>0.17264774147473699</v>
      </c>
      <c r="L98" s="96">
        <v>0.196394849785408</v>
      </c>
      <c r="M98" s="96">
        <v>0.455864570737606</v>
      </c>
      <c r="N98" s="96">
        <v>0.28383321141185103</v>
      </c>
      <c r="O98" s="96">
        <v>0.29656091063211398</v>
      </c>
      <c r="P98" s="96">
        <v>0.37663951401353002</v>
      </c>
      <c r="Q98" s="96">
        <v>0.32022335518329698</v>
      </c>
      <c r="R98" s="96">
        <v>0.231846353967404</v>
      </c>
      <c r="S98" s="96">
        <v>0.396204140937159</v>
      </c>
      <c r="T98" s="96">
        <v>0.33621837549933398</v>
      </c>
      <c r="U98" s="96">
        <v>0.27346416382252597</v>
      </c>
      <c r="V98" s="96">
        <v>0.35700697526949898</v>
      </c>
      <c r="W98" s="96">
        <v>0.231296857553039</v>
      </c>
      <c r="X98" s="96">
        <v>0.61666666666666703</v>
      </c>
      <c r="Y98" s="96">
        <v>0.41952789699570803</v>
      </c>
      <c r="Z98" s="96">
        <v>0.28013945807083002</v>
      </c>
      <c r="AA98" s="96">
        <v>0.30363600821034098</v>
      </c>
      <c r="AB98" s="96">
        <v>0.236981053939331</v>
      </c>
      <c r="AC98" s="97">
        <v>0.26465781409601602</v>
      </c>
    </row>
    <row r="99" spans="1:29" ht="15.75" customHeight="1" thickBot="1" x14ac:dyDescent="0.3">
      <c r="A99" s="70" t="s">
        <v>48</v>
      </c>
      <c r="B99" s="146" t="s">
        <v>50</v>
      </c>
      <c r="C99" s="71" t="s">
        <v>0</v>
      </c>
      <c r="D99" s="99" t="s">
        <v>6</v>
      </c>
      <c r="E99" s="100" t="s">
        <v>23</v>
      </c>
      <c r="F99" s="101" t="s">
        <v>24</v>
      </c>
      <c r="G99" s="101" t="s">
        <v>25</v>
      </c>
      <c r="H99" s="101" t="s">
        <v>26</v>
      </c>
      <c r="I99" s="101" t="s">
        <v>27</v>
      </c>
      <c r="J99" s="101" t="s">
        <v>28</v>
      </c>
      <c r="K99" s="101" t="s">
        <v>29</v>
      </c>
      <c r="L99" s="101" t="s">
        <v>30</v>
      </c>
      <c r="M99" s="101" t="s">
        <v>31</v>
      </c>
      <c r="N99" s="101" t="s">
        <v>32</v>
      </c>
      <c r="O99" s="101" t="s">
        <v>33</v>
      </c>
      <c r="P99" s="101" t="s">
        <v>34</v>
      </c>
      <c r="Q99" s="101" t="s">
        <v>35</v>
      </c>
      <c r="R99" s="101" t="s">
        <v>36</v>
      </c>
      <c r="S99" s="101" t="s">
        <v>37</v>
      </c>
      <c r="T99" s="101" t="s">
        <v>38</v>
      </c>
      <c r="U99" s="101" t="s">
        <v>39</v>
      </c>
      <c r="V99" s="101" t="s">
        <v>40</v>
      </c>
      <c r="W99" s="101" t="s">
        <v>41</v>
      </c>
      <c r="X99" s="101" t="s">
        <v>42</v>
      </c>
      <c r="Y99" s="101" t="s">
        <v>43</v>
      </c>
      <c r="Z99" s="101" t="s">
        <v>44</v>
      </c>
      <c r="AA99" s="101" t="s">
        <v>45</v>
      </c>
      <c r="AB99" s="101" t="s">
        <v>46</v>
      </c>
      <c r="AC99" s="102" t="s">
        <v>47</v>
      </c>
    </row>
    <row r="100" spans="1:29" ht="30.75" customHeight="1" x14ac:dyDescent="0.25">
      <c r="A100" s="174" t="s">
        <v>57</v>
      </c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74"/>
      <c r="Z100" s="174"/>
      <c r="AA100" s="174"/>
      <c r="AB100" s="174"/>
      <c r="AC100" s="174"/>
    </row>
    <row r="101" spans="1:29" s="176" customFormat="1" ht="15.75" customHeight="1" x14ac:dyDescent="0.25">
      <c r="A101" s="145"/>
      <c r="B101" s="145"/>
      <c r="C101" s="175"/>
      <c r="D101" s="175"/>
      <c r="E101" s="145"/>
      <c r="F101" s="145"/>
    </row>
    <row r="102" spans="1:29" s="176" customFormat="1" ht="15.75" customHeight="1" x14ac:dyDescent="0.25">
      <c r="A102" s="176" t="s">
        <v>52</v>
      </c>
      <c r="B102" s="145"/>
      <c r="C102" s="177">
        <f>AVERAGE(A3:A98)</f>
        <v>0.30622868750524573</v>
      </c>
    </row>
    <row r="103" spans="1:29" s="176" customFormat="1" ht="15.75" customHeight="1" x14ac:dyDescent="0.25">
      <c r="A103" s="176" t="s">
        <v>53</v>
      </c>
      <c r="B103" s="145"/>
      <c r="C103" s="178">
        <f>_xlfn.STDEV.S(A3:A98)</f>
        <v>9.6859131155442757E-2</v>
      </c>
    </row>
    <row r="104" spans="1:29" s="176" customFormat="1" ht="15.75" customHeight="1" x14ac:dyDescent="0.25">
      <c r="A104" s="176" t="s">
        <v>54</v>
      </c>
      <c r="B104" s="145"/>
      <c r="C104" s="177">
        <f>MAX(A3:A98)</f>
        <v>0.55505694311893095</v>
      </c>
    </row>
    <row r="105" spans="1:29" s="176" customFormat="1" ht="15.75" customHeight="1" x14ac:dyDescent="0.25">
      <c r="A105" s="176" t="s">
        <v>55</v>
      </c>
      <c r="B105" s="145"/>
      <c r="C105" s="177">
        <f>MIN(A4:A99)</f>
        <v>7.2611968682245079E-2</v>
      </c>
    </row>
    <row r="106" spans="1:29" s="176" customFormat="1" ht="15.75" customHeight="1" x14ac:dyDescent="0.25">
      <c r="A106" s="145"/>
      <c r="B106" s="145"/>
      <c r="C106" s="175"/>
      <c r="D106" s="175"/>
      <c r="E106" s="145"/>
      <c r="F106" s="145"/>
    </row>
    <row r="107" spans="1:29" s="176" customFormat="1" ht="15.75" customHeight="1" x14ac:dyDescent="0.25">
      <c r="A107" s="145"/>
      <c r="B107" s="145"/>
      <c r="C107" s="175"/>
      <c r="D107" s="175"/>
      <c r="E107" s="145"/>
      <c r="F107" s="145"/>
    </row>
    <row r="108" spans="1:29" s="176" customFormat="1" ht="15.75" customHeight="1" x14ac:dyDescent="0.25">
      <c r="A108" s="145"/>
      <c r="B108" s="145"/>
      <c r="C108" s="175"/>
      <c r="D108" s="175"/>
      <c r="E108" s="145"/>
      <c r="F108" s="145"/>
    </row>
    <row r="109" spans="1:29" s="176" customFormat="1" ht="15.75" customHeight="1" x14ac:dyDescent="0.25">
      <c r="A109" s="145"/>
      <c r="B109" s="145"/>
      <c r="C109" s="175"/>
      <c r="D109" s="175"/>
      <c r="E109" s="145"/>
      <c r="F109" s="145"/>
    </row>
    <row r="110" spans="1:29" s="176" customFormat="1" ht="15.75" customHeight="1" x14ac:dyDescent="0.25">
      <c r="A110" s="145"/>
      <c r="B110" s="145"/>
      <c r="C110" s="175"/>
      <c r="D110" s="175"/>
      <c r="E110" s="145"/>
      <c r="F110" s="145"/>
    </row>
    <row r="111" spans="1:29" s="176" customFormat="1" ht="15.75" customHeight="1" x14ac:dyDescent="0.25">
      <c r="A111" s="145"/>
      <c r="B111" s="145"/>
      <c r="C111" s="175"/>
      <c r="D111" s="175"/>
      <c r="E111" s="145"/>
      <c r="F111" s="145"/>
    </row>
    <row r="112" spans="1:29" s="176" customFormat="1" ht="15.75" customHeight="1" x14ac:dyDescent="0.25">
      <c r="A112" s="145"/>
      <c r="B112" s="145"/>
      <c r="C112" s="175"/>
      <c r="D112" s="175"/>
      <c r="E112" s="145"/>
      <c r="F112" s="145"/>
    </row>
    <row r="113" spans="1:6" s="176" customFormat="1" ht="15.75" customHeight="1" x14ac:dyDescent="0.25">
      <c r="A113" s="145"/>
      <c r="B113" s="145"/>
      <c r="C113" s="175"/>
      <c r="D113" s="175"/>
      <c r="E113" s="145"/>
      <c r="F113" s="145"/>
    </row>
    <row r="114" spans="1:6" s="176" customFormat="1" ht="15.75" customHeight="1" x14ac:dyDescent="0.25">
      <c r="A114" s="145"/>
      <c r="B114" s="145"/>
      <c r="C114" s="175"/>
      <c r="D114" s="175"/>
      <c r="E114" s="145"/>
      <c r="F114" s="145"/>
    </row>
    <row r="115" spans="1:6" s="176" customFormat="1" ht="15.75" customHeight="1" x14ac:dyDescent="0.25">
      <c r="A115" s="145"/>
      <c r="B115" s="145"/>
      <c r="C115" s="175"/>
      <c r="D115" s="175"/>
      <c r="E115" s="145"/>
      <c r="F115" s="145"/>
    </row>
    <row r="116" spans="1:6" s="176" customFormat="1" ht="15.75" customHeight="1" x14ac:dyDescent="0.25">
      <c r="A116" s="145"/>
      <c r="B116" s="145"/>
      <c r="C116" s="175"/>
      <c r="D116" s="175"/>
      <c r="E116" s="145"/>
      <c r="F116" s="145"/>
    </row>
    <row r="117" spans="1:6" s="176" customFormat="1" ht="15.75" customHeight="1" x14ac:dyDescent="0.25">
      <c r="A117" s="145"/>
      <c r="B117" s="145"/>
      <c r="C117" s="175"/>
      <c r="D117" s="175"/>
      <c r="E117" s="145"/>
      <c r="F117" s="145"/>
    </row>
    <row r="118" spans="1:6" s="176" customFormat="1" ht="15.75" customHeight="1" x14ac:dyDescent="0.25">
      <c r="A118" s="145"/>
      <c r="B118" s="145"/>
      <c r="C118" s="175"/>
      <c r="D118" s="175"/>
      <c r="E118" s="145"/>
      <c r="F118" s="145"/>
    </row>
    <row r="119" spans="1:6" s="176" customFormat="1" ht="15.75" customHeight="1" x14ac:dyDescent="0.25">
      <c r="A119" s="145"/>
      <c r="B119" s="145"/>
      <c r="C119" s="175"/>
      <c r="D119" s="175"/>
      <c r="E119" s="145"/>
      <c r="F119" s="145"/>
    </row>
    <row r="120" spans="1:6" s="176" customFormat="1" ht="15.75" customHeight="1" x14ac:dyDescent="0.25">
      <c r="A120" s="145"/>
      <c r="B120" s="145"/>
      <c r="C120" s="175"/>
      <c r="D120" s="175"/>
      <c r="E120" s="145"/>
      <c r="F120" s="145"/>
    </row>
    <row r="121" spans="1:6" s="176" customFormat="1" ht="15.75" customHeight="1" x14ac:dyDescent="0.25">
      <c r="A121" s="145"/>
      <c r="B121" s="145"/>
      <c r="C121" s="175"/>
      <c r="D121" s="175"/>
      <c r="E121" s="145"/>
      <c r="F121" s="145"/>
    </row>
    <row r="122" spans="1:6" s="176" customFormat="1" ht="15.75" customHeight="1" x14ac:dyDescent="0.25">
      <c r="A122" s="145"/>
      <c r="B122" s="145"/>
      <c r="C122" s="175"/>
      <c r="D122" s="175"/>
      <c r="E122" s="145"/>
      <c r="F122" s="145"/>
    </row>
    <row r="123" spans="1:6" s="176" customFormat="1" ht="15.75" customHeight="1" x14ac:dyDescent="0.25">
      <c r="A123" s="145"/>
      <c r="B123" s="145"/>
      <c r="C123" s="175"/>
      <c r="D123" s="175"/>
      <c r="E123" s="145"/>
      <c r="F123" s="145"/>
    </row>
    <row r="124" spans="1:6" s="176" customFormat="1" ht="15.75" customHeight="1" x14ac:dyDescent="0.25">
      <c r="A124" s="145"/>
      <c r="B124" s="145"/>
      <c r="C124" s="175"/>
      <c r="D124" s="175"/>
      <c r="E124" s="145"/>
      <c r="F124" s="145"/>
    </row>
    <row r="125" spans="1:6" s="176" customFormat="1" ht="15.75" customHeight="1" x14ac:dyDescent="0.25">
      <c r="A125" s="145"/>
      <c r="B125" s="145"/>
      <c r="C125" s="175"/>
      <c r="D125" s="175"/>
      <c r="E125" s="145"/>
      <c r="F125" s="145"/>
    </row>
    <row r="126" spans="1:6" s="176" customFormat="1" ht="15.75" customHeight="1" x14ac:dyDescent="0.25">
      <c r="A126" s="145"/>
      <c r="B126" s="145"/>
      <c r="C126" s="175"/>
      <c r="D126" s="175"/>
      <c r="E126" s="145"/>
      <c r="F126" s="145"/>
    </row>
    <row r="127" spans="1:6" s="176" customFormat="1" ht="15.75" customHeight="1" x14ac:dyDescent="0.25">
      <c r="A127" s="145"/>
      <c r="B127" s="145"/>
      <c r="C127" s="175"/>
      <c r="D127" s="175"/>
      <c r="E127" s="145"/>
      <c r="F127" s="145"/>
    </row>
    <row r="128" spans="1:6" s="176" customFormat="1" ht="15.75" customHeight="1" x14ac:dyDescent="0.25">
      <c r="A128" s="145"/>
      <c r="B128" s="145"/>
      <c r="C128" s="175"/>
      <c r="D128" s="175"/>
      <c r="E128" s="145"/>
      <c r="F128" s="145"/>
    </row>
    <row r="129" spans="1:6" s="176" customFormat="1" ht="15.75" customHeight="1" x14ac:dyDescent="0.25">
      <c r="A129" s="145"/>
      <c r="B129" s="145"/>
      <c r="C129" s="175"/>
      <c r="D129" s="175"/>
      <c r="E129" s="145"/>
      <c r="F129" s="145"/>
    </row>
    <row r="130" spans="1:6" s="176" customFormat="1" ht="15.75" customHeight="1" x14ac:dyDescent="0.25">
      <c r="A130" s="145"/>
      <c r="B130" s="145"/>
      <c r="C130" s="175"/>
      <c r="D130" s="175"/>
      <c r="E130" s="145"/>
      <c r="F130" s="145"/>
    </row>
    <row r="131" spans="1:6" s="176" customFormat="1" ht="15.75" customHeight="1" x14ac:dyDescent="0.25">
      <c r="A131" s="145"/>
      <c r="B131" s="145"/>
      <c r="C131" s="175"/>
      <c r="D131" s="175"/>
      <c r="E131" s="145"/>
      <c r="F131" s="145"/>
    </row>
    <row r="132" spans="1:6" s="176" customFormat="1" ht="15.75" customHeight="1" x14ac:dyDescent="0.25">
      <c r="A132" s="145"/>
      <c r="B132" s="145"/>
      <c r="C132" s="175"/>
      <c r="D132" s="175"/>
      <c r="E132" s="145"/>
      <c r="F132" s="145"/>
    </row>
    <row r="133" spans="1:6" s="176" customFormat="1" ht="15.75" customHeight="1" x14ac:dyDescent="0.25">
      <c r="A133" s="145"/>
      <c r="B133" s="145"/>
      <c r="C133" s="175"/>
      <c r="D133" s="175"/>
      <c r="E133" s="145"/>
      <c r="F133" s="145"/>
    </row>
    <row r="134" spans="1:6" s="176" customFormat="1" ht="15.75" customHeight="1" x14ac:dyDescent="0.25">
      <c r="A134" s="145"/>
      <c r="B134" s="145"/>
      <c r="C134" s="175"/>
      <c r="D134" s="175"/>
      <c r="E134" s="145"/>
      <c r="F134" s="145"/>
    </row>
    <row r="135" spans="1:6" s="176" customFormat="1" ht="15.75" customHeight="1" x14ac:dyDescent="0.25">
      <c r="A135" s="145"/>
      <c r="B135" s="145"/>
      <c r="C135" s="175"/>
      <c r="D135" s="175"/>
      <c r="E135" s="145"/>
      <c r="F135" s="145"/>
    </row>
    <row r="136" spans="1:6" s="176" customFormat="1" ht="15.75" customHeight="1" x14ac:dyDescent="0.25">
      <c r="A136" s="145"/>
      <c r="B136" s="145"/>
      <c r="C136" s="175"/>
      <c r="D136" s="175"/>
      <c r="E136" s="145"/>
      <c r="F136" s="145"/>
    </row>
    <row r="137" spans="1:6" s="176" customFormat="1" ht="15.75" customHeight="1" x14ac:dyDescent="0.25">
      <c r="A137" s="145"/>
      <c r="B137" s="145"/>
      <c r="C137" s="175"/>
      <c r="D137" s="175"/>
      <c r="E137" s="145"/>
      <c r="F137" s="145"/>
    </row>
    <row r="138" spans="1:6" s="176" customFormat="1" ht="15.75" customHeight="1" x14ac:dyDescent="0.25">
      <c r="A138" s="145"/>
      <c r="B138" s="145"/>
      <c r="C138" s="175"/>
      <c r="D138" s="175"/>
      <c r="E138" s="145"/>
      <c r="F138" s="145"/>
    </row>
    <row r="139" spans="1:6" s="176" customFormat="1" ht="15.75" customHeight="1" x14ac:dyDescent="0.25">
      <c r="A139" s="145"/>
      <c r="B139" s="145"/>
      <c r="C139" s="175"/>
      <c r="D139" s="175"/>
      <c r="E139" s="145"/>
      <c r="F139" s="145"/>
    </row>
    <row r="140" spans="1:6" s="176" customFormat="1" ht="15.75" customHeight="1" x14ac:dyDescent="0.25">
      <c r="A140" s="145"/>
      <c r="B140" s="145"/>
      <c r="C140" s="175"/>
      <c r="D140" s="175"/>
      <c r="E140" s="145"/>
      <c r="F140" s="145"/>
    </row>
    <row r="141" spans="1:6" s="176" customFormat="1" ht="15.75" customHeight="1" x14ac:dyDescent="0.25">
      <c r="A141" s="145"/>
      <c r="B141" s="145"/>
      <c r="C141" s="175"/>
      <c r="D141" s="175"/>
      <c r="E141" s="145"/>
      <c r="F141" s="145"/>
    </row>
    <row r="142" spans="1:6" s="176" customFormat="1" ht="15.75" customHeight="1" x14ac:dyDescent="0.25">
      <c r="A142" s="145"/>
      <c r="B142" s="145"/>
      <c r="C142" s="175"/>
      <c r="D142" s="175"/>
      <c r="E142" s="145"/>
      <c r="F142" s="145"/>
    </row>
    <row r="143" spans="1:6" s="176" customFormat="1" ht="15.75" customHeight="1" x14ac:dyDescent="0.25">
      <c r="A143" s="145"/>
      <c r="B143" s="145"/>
      <c r="C143" s="175"/>
      <c r="D143" s="175"/>
      <c r="E143" s="145"/>
      <c r="F143" s="145"/>
    </row>
    <row r="144" spans="1:6" s="176" customFormat="1" ht="15.75" customHeight="1" x14ac:dyDescent="0.25">
      <c r="A144" s="145"/>
      <c r="B144" s="145"/>
      <c r="C144" s="175"/>
      <c r="D144" s="175"/>
      <c r="E144" s="145"/>
      <c r="F144" s="145"/>
    </row>
    <row r="145" spans="1:6" s="176" customFormat="1" ht="15.75" customHeight="1" x14ac:dyDescent="0.25">
      <c r="A145" s="145"/>
      <c r="B145" s="145"/>
      <c r="C145" s="175"/>
      <c r="D145" s="175"/>
      <c r="E145" s="145"/>
      <c r="F145" s="145"/>
    </row>
    <row r="146" spans="1:6" s="176" customFormat="1" ht="15.75" customHeight="1" x14ac:dyDescent="0.25">
      <c r="A146" s="145"/>
      <c r="B146" s="145"/>
      <c r="C146" s="175"/>
      <c r="D146" s="175"/>
      <c r="E146" s="145"/>
      <c r="F146" s="145"/>
    </row>
    <row r="147" spans="1:6" s="176" customFormat="1" ht="15.75" customHeight="1" x14ac:dyDescent="0.25">
      <c r="A147" s="145"/>
      <c r="B147" s="145"/>
      <c r="C147" s="175"/>
      <c r="D147" s="175"/>
      <c r="E147" s="145"/>
      <c r="F147" s="145"/>
    </row>
    <row r="148" spans="1:6" s="176" customFormat="1" ht="15.75" customHeight="1" x14ac:dyDescent="0.25">
      <c r="A148" s="145"/>
      <c r="B148" s="145"/>
      <c r="C148" s="175"/>
      <c r="D148" s="175"/>
      <c r="E148" s="145"/>
      <c r="F148" s="145"/>
    </row>
    <row r="149" spans="1:6" s="176" customFormat="1" ht="15.75" customHeight="1" x14ac:dyDescent="0.25">
      <c r="A149" s="145"/>
      <c r="B149" s="145"/>
      <c r="C149" s="175"/>
      <c r="D149" s="175"/>
      <c r="E149" s="145"/>
      <c r="F149" s="145"/>
    </row>
    <row r="150" spans="1:6" s="176" customFormat="1" ht="15.75" customHeight="1" x14ac:dyDescent="0.25">
      <c r="A150" s="145"/>
      <c r="B150" s="145"/>
      <c r="C150" s="175"/>
      <c r="D150" s="175"/>
      <c r="E150" s="145"/>
      <c r="F150" s="145"/>
    </row>
    <row r="151" spans="1:6" s="176" customFormat="1" ht="15.75" customHeight="1" x14ac:dyDescent="0.25">
      <c r="A151" s="145"/>
      <c r="B151" s="145"/>
      <c r="C151" s="175"/>
      <c r="D151" s="175"/>
      <c r="E151" s="145"/>
      <c r="F151" s="145"/>
    </row>
    <row r="152" spans="1:6" s="176" customFormat="1" ht="15.75" customHeight="1" x14ac:dyDescent="0.25">
      <c r="A152" s="145"/>
      <c r="B152" s="145"/>
      <c r="C152" s="175"/>
      <c r="D152" s="175"/>
      <c r="E152" s="145"/>
      <c r="F152" s="145"/>
    </row>
    <row r="153" spans="1:6" s="176" customFormat="1" ht="15.75" customHeight="1" x14ac:dyDescent="0.25">
      <c r="A153" s="145"/>
      <c r="B153" s="145"/>
      <c r="C153" s="175"/>
      <c r="D153" s="175"/>
      <c r="E153" s="145"/>
      <c r="F153" s="145"/>
    </row>
    <row r="154" spans="1:6" s="176" customFormat="1" ht="15.75" customHeight="1" x14ac:dyDescent="0.25">
      <c r="A154" s="145"/>
      <c r="B154" s="145"/>
      <c r="C154" s="175"/>
      <c r="D154" s="175"/>
      <c r="E154" s="145"/>
      <c r="F154" s="145"/>
    </row>
    <row r="155" spans="1:6" s="176" customFormat="1" ht="15.75" customHeight="1" x14ac:dyDescent="0.25">
      <c r="A155" s="145"/>
      <c r="B155" s="145"/>
      <c r="C155" s="175"/>
      <c r="D155" s="175"/>
      <c r="E155" s="145"/>
      <c r="F155" s="145"/>
    </row>
    <row r="156" spans="1:6" s="176" customFormat="1" ht="15.75" customHeight="1" x14ac:dyDescent="0.25">
      <c r="A156" s="145"/>
      <c r="B156" s="145"/>
      <c r="C156" s="175"/>
      <c r="D156" s="175"/>
      <c r="E156" s="145"/>
      <c r="F156" s="145"/>
    </row>
    <row r="157" spans="1:6" s="176" customFormat="1" ht="15.75" customHeight="1" x14ac:dyDescent="0.25">
      <c r="A157" s="145"/>
      <c r="B157" s="145"/>
      <c r="C157" s="175"/>
      <c r="D157" s="175"/>
      <c r="E157" s="145"/>
      <c r="F157" s="145"/>
    </row>
    <row r="158" spans="1:6" s="176" customFormat="1" ht="15.75" customHeight="1" x14ac:dyDescent="0.25">
      <c r="A158" s="145"/>
      <c r="B158" s="145"/>
      <c r="C158" s="175"/>
      <c r="D158" s="175"/>
      <c r="E158" s="145"/>
      <c r="F158" s="145"/>
    </row>
    <row r="159" spans="1:6" s="176" customFormat="1" ht="15.75" customHeight="1" x14ac:dyDescent="0.25">
      <c r="A159" s="145"/>
      <c r="B159" s="145"/>
      <c r="C159" s="175"/>
      <c r="D159" s="175"/>
      <c r="E159" s="145"/>
      <c r="F159" s="145"/>
    </row>
    <row r="160" spans="1:6" s="176" customFormat="1" ht="15.75" customHeight="1" x14ac:dyDescent="0.25">
      <c r="A160" s="145"/>
      <c r="B160" s="145"/>
      <c r="C160" s="175"/>
      <c r="D160" s="175"/>
      <c r="E160" s="145"/>
      <c r="F160" s="145"/>
    </row>
    <row r="161" spans="1:6" s="176" customFormat="1" ht="15.75" customHeight="1" x14ac:dyDescent="0.25">
      <c r="A161" s="145"/>
      <c r="B161" s="145"/>
      <c r="C161" s="175"/>
      <c r="D161" s="175"/>
      <c r="E161" s="145"/>
      <c r="F161" s="145"/>
    </row>
    <row r="162" spans="1:6" s="176" customFormat="1" ht="15.75" customHeight="1" x14ac:dyDescent="0.25">
      <c r="A162" s="145"/>
      <c r="B162" s="145"/>
      <c r="C162" s="175"/>
      <c r="D162" s="175"/>
      <c r="E162" s="145"/>
      <c r="F162" s="145"/>
    </row>
    <row r="163" spans="1:6" s="176" customFormat="1" ht="15.75" customHeight="1" x14ac:dyDescent="0.25">
      <c r="A163" s="145"/>
      <c r="B163" s="145"/>
      <c r="C163" s="175"/>
      <c r="D163" s="175"/>
      <c r="E163" s="145"/>
      <c r="F163" s="145"/>
    </row>
    <row r="164" spans="1:6" ht="15.75" customHeight="1" x14ac:dyDescent="0.25">
      <c r="A164" s="105"/>
      <c r="B164" s="145"/>
      <c r="C164" s="77"/>
      <c r="D164" s="78"/>
      <c r="E164" s="79"/>
      <c r="F164" s="79"/>
    </row>
    <row r="165" spans="1:6" ht="15.75" customHeight="1" x14ac:dyDescent="0.25">
      <c r="A165" s="105"/>
      <c r="B165" s="145"/>
      <c r="C165" s="77"/>
      <c r="D165" s="78"/>
      <c r="E165" s="79"/>
      <c r="F165" s="79"/>
    </row>
    <row r="166" spans="1:6" ht="15.75" customHeight="1" x14ac:dyDescent="0.25">
      <c r="A166" s="105"/>
      <c r="B166" s="145"/>
      <c r="C166" s="77"/>
      <c r="D166" s="78"/>
      <c r="E166" s="79"/>
      <c r="F166" s="79"/>
    </row>
    <row r="167" spans="1:6" ht="15.75" customHeight="1" x14ac:dyDescent="0.25">
      <c r="A167" s="105"/>
      <c r="B167" s="145"/>
      <c r="C167" s="77"/>
      <c r="D167" s="78"/>
      <c r="E167" s="79"/>
      <c r="F167" s="79"/>
    </row>
    <row r="168" spans="1:6" ht="15.75" customHeight="1" x14ac:dyDescent="0.25">
      <c r="A168" s="105"/>
      <c r="B168" s="145"/>
      <c r="C168" s="77"/>
      <c r="D168" s="78"/>
      <c r="E168" s="79"/>
      <c r="F168" s="79"/>
    </row>
    <row r="169" spans="1:6" ht="15.75" customHeight="1" x14ac:dyDescent="0.25">
      <c r="A169" s="105"/>
      <c r="B169" s="145"/>
      <c r="C169" s="77"/>
      <c r="D169" s="78"/>
      <c r="E169" s="79"/>
      <c r="F169" s="79"/>
    </row>
    <row r="170" spans="1:6" ht="15.75" customHeight="1" x14ac:dyDescent="0.25">
      <c r="A170" s="105"/>
      <c r="B170" s="145"/>
      <c r="C170" s="77"/>
      <c r="D170" s="78"/>
      <c r="E170" s="79"/>
      <c r="F170" s="79"/>
    </row>
    <row r="171" spans="1:6" ht="15.75" customHeight="1" x14ac:dyDescent="0.25">
      <c r="A171" s="105"/>
      <c r="B171" s="145"/>
      <c r="C171" s="77"/>
      <c r="D171" s="78"/>
      <c r="E171" s="79"/>
      <c r="F171" s="79"/>
    </row>
    <row r="172" spans="1:6" ht="15.75" customHeight="1" x14ac:dyDescent="0.25">
      <c r="A172" s="105"/>
      <c r="B172" s="145"/>
      <c r="C172" s="77"/>
      <c r="D172" s="78"/>
      <c r="E172" s="79"/>
      <c r="F172" s="79"/>
    </row>
    <row r="173" spans="1:6" ht="15.75" customHeight="1" x14ac:dyDescent="0.25">
      <c r="A173" s="105"/>
      <c r="B173" s="145"/>
      <c r="C173" s="77"/>
      <c r="D173" s="78"/>
      <c r="E173" s="79"/>
      <c r="F173" s="79"/>
    </row>
    <row r="174" spans="1:6" ht="15.75" customHeight="1" x14ac:dyDescent="0.25">
      <c r="A174" s="105"/>
      <c r="B174" s="145"/>
      <c r="C174" s="77"/>
      <c r="D174" s="78"/>
      <c r="E174" s="79"/>
      <c r="F174" s="79"/>
    </row>
    <row r="175" spans="1:6" ht="15.75" customHeight="1" x14ac:dyDescent="0.25">
      <c r="A175" s="105"/>
      <c r="B175" s="145"/>
      <c r="C175" s="77"/>
      <c r="D175" s="78"/>
      <c r="E175" s="79"/>
      <c r="F175" s="79"/>
    </row>
    <row r="176" spans="1:6" ht="15.75" customHeight="1" x14ac:dyDescent="0.25">
      <c r="A176" s="105"/>
      <c r="B176" s="145"/>
      <c r="C176" s="77"/>
      <c r="D176" s="78"/>
      <c r="E176" s="79"/>
      <c r="F176" s="79"/>
    </row>
    <row r="177" spans="1:6" ht="15.75" customHeight="1" x14ac:dyDescent="0.25">
      <c r="A177" s="105"/>
      <c r="B177" s="145"/>
      <c r="C177" s="77"/>
      <c r="D177" s="78"/>
      <c r="E177" s="79"/>
      <c r="F177" s="79"/>
    </row>
    <row r="178" spans="1:6" ht="15.75" customHeight="1" x14ac:dyDescent="0.25">
      <c r="A178" s="105"/>
      <c r="B178" s="145"/>
      <c r="C178" s="77"/>
      <c r="D178" s="78"/>
      <c r="E178" s="79"/>
      <c r="F178" s="79"/>
    </row>
    <row r="179" spans="1:6" ht="15.75" customHeight="1" x14ac:dyDescent="0.25">
      <c r="A179" s="105"/>
      <c r="B179" s="145"/>
      <c r="C179" s="77"/>
      <c r="D179" s="78"/>
      <c r="E179" s="79"/>
      <c r="F179" s="79"/>
    </row>
    <row r="180" spans="1:6" ht="15.75" customHeight="1" x14ac:dyDescent="0.25">
      <c r="A180" s="105"/>
      <c r="B180" s="145"/>
      <c r="C180" s="77"/>
      <c r="D180" s="78"/>
      <c r="E180" s="79"/>
      <c r="F180" s="79"/>
    </row>
    <row r="181" spans="1:6" ht="15.75" customHeight="1" x14ac:dyDescent="0.25">
      <c r="A181" s="105"/>
      <c r="B181" s="145"/>
      <c r="C181" s="77"/>
      <c r="D181" s="78"/>
      <c r="E181" s="79"/>
      <c r="F181" s="79"/>
    </row>
    <row r="182" spans="1:6" ht="15.75" customHeight="1" x14ac:dyDescent="0.25">
      <c r="A182" s="105"/>
      <c r="B182" s="145"/>
      <c r="C182" s="77"/>
      <c r="D182" s="78"/>
      <c r="E182" s="79"/>
      <c r="F182" s="79"/>
    </row>
    <row r="183" spans="1:6" ht="15.75" customHeight="1" x14ac:dyDescent="0.25">
      <c r="A183" s="105"/>
      <c r="B183" s="145"/>
      <c r="C183" s="77"/>
      <c r="D183" s="78"/>
      <c r="E183" s="79"/>
      <c r="F183" s="79"/>
    </row>
    <row r="184" spans="1:6" ht="15.75" customHeight="1" x14ac:dyDescent="0.25">
      <c r="A184" s="105"/>
      <c r="B184" s="145"/>
      <c r="C184" s="77"/>
      <c r="D184" s="78"/>
      <c r="E184" s="79"/>
      <c r="F184" s="79"/>
    </row>
    <row r="185" spans="1:6" ht="15.75" customHeight="1" x14ac:dyDescent="0.25">
      <c r="A185" s="105"/>
      <c r="B185" s="145"/>
      <c r="C185" s="77"/>
      <c r="D185" s="78"/>
      <c r="E185" s="79"/>
      <c r="F185" s="79"/>
    </row>
    <row r="186" spans="1:6" ht="15.75" customHeight="1" x14ac:dyDescent="0.25">
      <c r="A186" s="105"/>
      <c r="B186" s="145"/>
      <c r="C186" s="77"/>
      <c r="D186" s="78"/>
      <c r="E186" s="79"/>
      <c r="F186" s="79"/>
    </row>
    <row r="187" spans="1:6" ht="15.75" customHeight="1" x14ac:dyDescent="0.25">
      <c r="A187" s="105"/>
      <c r="B187" s="145"/>
      <c r="C187" s="77"/>
      <c r="D187" s="78"/>
      <c r="E187" s="79"/>
      <c r="F187" s="79"/>
    </row>
    <row r="188" spans="1:6" ht="15.75" customHeight="1" x14ac:dyDescent="0.25">
      <c r="A188" s="105"/>
      <c r="B188" s="145"/>
      <c r="C188" s="77"/>
      <c r="D188" s="78"/>
      <c r="E188" s="79"/>
      <c r="F188" s="79"/>
    </row>
    <row r="189" spans="1:6" ht="15.75" customHeight="1" x14ac:dyDescent="0.25">
      <c r="A189" s="105"/>
      <c r="B189" s="145"/>
      <c r="C189" s="77"/>
      <c r="D189" s="78"/>
      <c r="E189" s="79"/>
      <c r="F189" s="79"/>
    </row>
    <row r="190" spans="1:6" ht="15.75" customHeight="1" x14ac:dyDescent="0.25">
      <c r="A190" s="105"/>
      <c r="B190" s="145"/>
      <c r="C190" s="77"/>
      <c r="D190" s="78"/>
      <c r="E190" s="79"/>
      <c r="F190" s="79"/>
    </row>
    <row r="191" spans="1:6" ht="15.75" customHeight="1" x14ac:dyDescent="0.25">
      <c r="A191" s="105"/>
      <c r="B191" s="145"/>
      <c r="C191" s="77"/>
      <c r="D191" s="78"/>
      <c r="E191" s="79"/>
      <c r="F191" s="79"/>
    </row>
    <row r="192" spans="1:6" ht="15.75" customHeight="1" x14ac:dyDescent="0.25">
      <c r="A192" s="105"/>
      <c r="B192" s="145"/>
      <c r="C192" s="77"/>
      <c r="D192" s="78"/>
      <c r="E192" s="79"/>
      <c r="F192" s="79"/>
    </row>
    <row r="193" spans="1:6" ht="15.75" customHeight="1" x14ac:dyDescent="0.25">
      <c r="A193" s="105"/>
      <c r="B193" s="145"/>
      <c r="C193" s="77"/>
      <c r="D193" s="78"/>
      <c r="E193" s="79"/>
      <c r="F193" s="79"/>
    </row>
    <row r="194" spans="1:6" ht="15.75" customHeight="1" x14ac:dyDescent="0.25">
      <c r="A194" s="105"/>
      <c r="B194" s="145"/>
      <c r="C194" s="77"/>
      <c r="D194" s="78"/>
      <c r="E194" s="79"/>
      <c r="F194" s="79"/>
    </row>
    <row r="195" spans="1:6" ht="15.75" customHeight="1" x14ac:dyDescent="0.25">
      <c r="A195" s="105"/>
      <c r="B195" s="145"/>
      <c r="C195" s="77"/>
      <c r="D195" s="78"/>
      <c r="E195" s="79"/>
      <c r="F195" s="79"/>
    </row>
    <row r="196" spans="1:6" ht="15.75" customHeight="1" x14ac:dyDescent="0.25">
      <c r="A196" s="105"/>
      <c r="B196" s="145"/>
      <c r="C196" s="77"/>
      <c r="D196" s="78"/>
      <c r="E196" s="79"/>
      <c r="F196" s="79"/>
    </row>
    <row r="197" spans="1:6" ht="15.75" customHeight="1" x14ac:dyDescent="0.25">
      <c r="A197" s="105"/>
      <c r="B197" s="145"/>
      <c r="C197" s="77"/>
      <c r="D197" s="78"/>
      <c r="E197" s="79"/>
      <c r="F197" s="79"/>
    </row>
    <row r="198" spans="1:6" ht="15.75" customHeight="1" x14ac:dyDescent="0.25">
      <c r="A198" s="105"/>
      <c r="B198" s="145"/>
      <c r="C198" s="77"/>
      <c r="D198" s="78"/>
      <c r="E198" s="79"/>
      <c r="F198" s="79"/>
    </row>
    <row r="199" spans="1:6" ht="15.75" customHeight="1" x14ac:dyDescent="0.25">
      <c r="A199" s="105"/>
      <c r="B199" s="145"/>
      <c r="C199" s="77"/>
      <c r="D199" s="78"/>
      <c r="E199" s="79"/>
      <c r="F199" s="79"/>
    </row>
    <row r="200" spans="1:6" ht="15.75" customHeight="1" x14ac:dyDescent="0.25">
      <c r="A200" s="105"/>
      <c r="B200" s="145"/>
      <c r="C200" s="77"/>
      <c r="D200" s="78"/>
      <c r="E200" s="79"/>
      <c r="F200" s="79"/>
    </row>
    <row r="201" spans="1:6" ht="15.75" customHeight="1" x14ac:dyDescent="0.25">
      <c r="A201" s="105"/>
      <c r="B201" s="145"/>
      <c r="C201" s="77"/>
      <c r="D201" s="78"/>
      <c r="E201" s="79"/>
      <c r="F201" s="79"/>
    </row>
    <row r="202" spans="1:6" ht="15.75" customHeight="1" x14ac:dyDescent="0.25">
      <c r="A202" s="105"/>
      <c r="B202" s="145"/>
      <c r="C202" s="77"/>
      <c r="D202" s="78"/>
      <c r="E202" s="79"/>
      <c r="F202" s="79"/>
    </row>
    <row r="203" spans="1:6" ht="15.75" customHeight="1" x14ac:dyDescent="0.25">
      <c r="A203" s="105"/>
      <c r="B203" s="145"/>
      <c r="C203" s="77"/>
      <c r="D203" s="78"/>
      <c r="E203" s="79"/>
      <c r="F203" s="79"/>
    </row>
    <row r="204" spans="1:6" ht="15.75" customHeight="1" x14ac:dyDescent="0.25">
      <c r="A204" s="105"/>
      <c r="B204" s="145"/>
      <c r="C204" s="77"/>
      <c r="D204" s="78"/>
      <c r="E204" s="79"/>
      <c r="F204" s="79"/>
    </row>
    <row r="205" spans="1:6" ht="15.75" customHeight="1" x14ac:dyDescent="0.25">
      <c r="A205" s="105"/>
      <c r="B205" s="145"/>
      <c r="C205" s="77"/>
      <c r="D205" s="78"/>
      <c r="E205" s="79"/>
      <c r="F205" s="79"/>
    </row>
    <row r="206" spans="1:6" ht="15.75" customHeight="1" x14ac:dyDescent="0.25">
      <c r="A206" s="105"/>
      <c r="B206" s="145"/>
      <c r="C206" s="77"/>
      <c r="D206" s="78"/>
      <c r="E206" s="79"/>
      <c r="F206" s="79"/>
    </row>
    <row r="207" spans="1:6" ht="15.75" customHeight="1" x14ac:dyDescent="0.25">
      <c r="A207" s="105"/>
      <c r="B207" s="145"/>
      <c r="C207" s="77"/>
      <c r="D207" s="78"/>
      <c r="E207" s="79"/>
      <c r="F207" s="79"/>
    </row>
    <row r="208" spans="1:6" ht="15.75" customHeight="1" x14ac:dyDescent="0.25">
      <c r="A208" s="105"/>
      <c r="B208" s="145"/>
      <c r="C208" s="77"/>
      <c r="D208" s="78"/>
      <c r="E208" s="79"/>
      <c r="F208" s="79"/>
    </row>
    <row r="209" spans="1:6" ht="15.75" customHeight="1" x14ac:dyDescent="0.25">
      <c r="A209" s="105"/>
      <c r="B209" s="145"/>
      <c r="C209" s="77"/>
      <c r="D209" s="78"/>
      <c r="E209" s="79"/>
      <c r="F209" s="79"/>
    </row>
    <row r="210" spans="1:6" ht="15.75" customHeight="1" x14ac:dyDescent="0.25">
      <c r="A210" s="105"/>
      <c r="B210" s="145"/>
      <c r="C210" s="77"/>
      <c r="D210" s="78"/>
      <c r="E210" s="79"/>
      <c r="F210" s="79"/>
    </row>
    <row r="211" spans="1:6" ht="15.75" customHeight="1" x14ac:dyDescent="0.25">
      <c r="A211" s="105"/>
      <c r="B211" s="145"/>
      <c r="C211" s="77"/>
      <c r="D211" s="78"/>
      <c r="E211" s="79"/>
      <c r="F211" s="79"/>
    </row>
    <row r="212" spans="1:6" ht="15.75" customHeight="1" x14ac:dyDescent="0.25">
      <c r="A212" s="105"/>
      <c r="B212" s="145"/>
      <c r="C212" s="77"/>
      <c r="D212" s="78"/>
      <c r="E212" s="79"/>
      <c r="F212" s="79"/>
    </row>
    <row r="213" spans="1:6" ht="15.75" customHeight="1" x14ac:dyDescent="0.25">
      <c r="A213" s="105"/>
      <c r="B213" s="145"/>
      <c r="C213" s="77"/>
      <c r="D213" s="78"/>
      <c r="E213" s="79"/>
      <c r="F213" s="79"/>
    </row>
    <row r="214" spans="1:6" ht="15.75" customHeight="1" x14ac:dyDescent="0.25">
      <c r="A214" s="105"/>
      <c r="B214" s="145"/>
      <c r="C214" s="77"/>
      <c r="D214" s="78"/>
      <c r="E214" s="79"/>
      <c r="F214" s="79"/>
    </row>
    <row r="215" spans="1:6" ht="15.75" customHeight="1" x14ac:dyDescent="0.25">
      <c r="A215" s="105"/>
      <c r="B215" s="145"/>
      <c r="C215" s="77"/>
      <c r="D215" s="78"/>
      <c r="E215" s="79"/>
      <c r="F215" s="79"/>
    </row>
    <row r="216" spans="1:6" ht="15.75" customHeight="1" x14ac:dyDescent="0.25">
      <c r="A216" s="105"/>
      <c r="B216" s="145"/>
      <c r="C216" s="77"/>
      <c r="D216" s="78"/>
      <c r="E216" s="79"/>
      <c r="F216" s="79"/>
    </row>
    <row r="217" spans="1:6" ht="15.75" customHeight="1" x14ac:dyDescent="0.25">
      <c r="A217" s="105"/>
      <c r="B217" s="145"/>
      <c r="C217" s="77"/>
      <c r="D217" s="78"/>
      <c r="E217" s="79"/>
      <c r="F217" s="79"/>
    </row>
    <row r="218" spans="1:6" ht="15.75" customHeight="1" x14ac:dyDescent="0.25">
      <c r="A218" s="105"/>
      <c r="B218" s="145"/>
      <c r="C218" s="77"/>
      <c r="D218" s="78"/>
      <c r="E218" s="79"/>
      <c r="F218" s="79"/>
    </row>
    <row r="219" spans="1:6" ht="15.75" customHeight="1" x14ac:dyDescent="0.25">
      <c r="A219" s="105"/>
      <c r="B219" s="145"/>
      <c r="C219" s="77"/>
      <c r="D219" s="78"/>
      <c r="E219" s="79"/>
      <c r="F219" s="79"/>
    </row>
    <row r="220" spans="1:6" ht="15.75" customHeight="1" x14ac:dyDescent="0.25">
      <c r="A220" s="105"/>
      <c r="B220" s="145"/>
      <c r="C220" s="77"/>
      <c r="D220" s="78"/>
      <c r="E220" s="79"/>
      <c r="F220" s="79"/>
    </row>
    <row r="221" spans="1:6" ht="15.75" customHeight="1" x14ac:dyDescent="0.25">
      <c r="A221" s="105"/>
      <c r="B221" s="145"/>
      <c r="C221" s="77"/>
      <c r="D221" s="78"/>
      <c r="E221" s="79"/>
      <c r="F221" s="79"/>
    </row>
    <row r="222" spans="1:6" ht="15.75" customHeight="1" x14ac:dyDescent="0.25">
      <c r="A222" s="105"/>
      <c r="B222" s="145"/>
      <c r="C222" s="77"/>
      <c r="D222" s="78"/>
      <c r="E222" s="79"/>
      <c r="F222" s="79"/>
    </row>
    <row r="223" spans="1:6" ht="15.75" customHeight="1" x14ac:dyDescent="0.25">
      <c r="A223" s="105"/>
      <c r="B223" s="145"/>
      <c r="C223" s="77"/>
      <c r="D223" s="78"/>
      <c r="E223" s="79"/>
      <c r="F223" s="79"/>
    </row>
    <row r="224" spans="1:6" ht="15.75" customHeight="1" x14ac:dyDescent="0.25">
      <c r="A224" s="105"/>
      <c r="B224" s="145"/>
      <c r="C224" s="77"/>
      <c r="D224" s="78"/>
      <c r="E224" s="79"/>
      <c r="F224" s="79"/>
    </row>
    <row r="225" spans="1:6" ht="15.75" customHeight="1" x14ac:dyDescent="0.25">
      <c r="A225" s="105"/>
      <c r="B225" s="145"/>
      <c r="C225" s="77"/>
      <c r="D225" s="78"/>
      <c r="E225" s="79"/>
      <c r="F225" s="79"/>
    </row>
    <row r="226" spans="1:6" ht="15.75" customHeight="1" x14ac:dyDescent="0.25">
      <c r="A226" s="105"/>
      <c r="B226" s="145"/>
      <c r="C226" s="77"/>
      <c r="D226" s="78"/>
      <c r="E226" s="79"/>
      <c r="F226" s="79"/>
    </row>
    <row r="227" spans="1:6" ht="15.75" customHeight="1" x14ac:dyDescent="0.25">
      <c r="A227" s="105"/>
      <c r="B227" s="145"/>
      <c r="C227" s="77"/>
      <c r="D227" s="78"/>
      <c r="E227" s="79"/>
      <c r="F227" s="79"/>
    </row>
    <row r="228" spans="1:6" ht="15.75" customHeight="1" x14ac:dyDescent="0.25">
      <c r="A228" s="105"/>
      <c r="B228" s="145"/>
      <c r="C228" s="77"/>
      <c r="D228" s="78"/>
      <c r="E228" s="79"/>
      <c r="F228" s="79"/>
    </row>
    <row r="229" spans="1:6" ht="15.75" customHeight="1" x14ac:dyDescent="0.25">
      <c r="A229" s="105"/>
      <c r="B229" s="145"/>
      <c r="C229" s="77"/>
      <c r="D229" s="78"/>
      <c r="E229" s="79"/>
      <c r="F229" s="79"/>
    </row>
    <row r="230" spans="1:6" ht="15.75" customHeight="1" x14ac:dyDescent="0.25">
      <c r="A230" s="105"/>
      <c r="B230" s="145"/>
      <c r="C230" s="77"/>
      <c r="D230" s="78"/>
      <c r="E230" s="79"/>
      <c r="F230" s="79"/>
    </row>
    <row r="231" spans="1:6" ht="15.75" customHeight="1" x14ac:dyDescent="0.25">
      <c r="A231" s="105"/>
      <c r="B231" s="145"/>
      <c r="C231" s="77"/>
      <c r="D231" s="78"/>
      <c r="E231" s="79"/>
      <c r="F231" s="79"/>
    </row>
    <row r="232" spans="1:6" ht="15.75" customHeight="1" x14ac:dyDescent="0.25">
      <c r="A232" s="105"/>
      <c r="B232" s="145"/>
      <c r="C232" s="77"/>
      <c r="D232" s="78"/>
      <c r="E232" s="79"/>
      <c r="F232" s="79"/>
    </row>
    <row r="233" spans="1:6" ht="15.75" customHeight="1" x14ac:dyDescent="0.25">
      <c r="A233" s="105"/>
      <c r="B233" s="145"/>
      <c r="C233" s="77"/>
      <c r="D233" s="78"/>
      <c r="E233" s="79"/>
      <c r="F233" s="79"/>
    </row>
    <row r="234" spans="1:6" ht="15.75" customHeight="1" x14ac:dyDescent="0.25">
      <c r="A234" s="105"/>
      <c r="B234" s="145"/>
      <c r="C234" s="77"/>
      <c r="D234" s="78"/>
      <c r="E234" s="79"/>
      <c r="F234" s="79"/>
    </row>
    <row r="235" spans="1:6" ht="15.75" customHeight="1" x14ac:dyDescent="0.25">
      <c r="A235" s="105"/>
      <c r="B235" s="145"/>
      <c r="C235" s="77"/>
      <c r="D235" s="78"/>
      <c r="E235" s="79"/>
      <c r="F235" s="79"/>
    </row>
    <row r="236" spans="1:6" ht="15.75" customHeight="1" x14ac:dyDescent="0.25">
      <c r="A236" s="105"/>
      <c r="B236" s="145"/>
      <c r="C236" s="77"/>
      <c r="D236" s="78"/>
      <c r="E236" s="79"/>
      <c r="F236" s="79"/>
    </row>
    <row r="237" spans="1:6" ht="15.75" customHeight="1" x14ac:dyDescent="0.25">
      <c r="A237" s="105"/>
      <c r="B237" s="145"/>
      <c r="C237" s="77"/>
      <c r="D237" s="78"/>
      <c r="E237" s="79"/>
      <c r="F237" s="79"/>
    </row>
    <row r="238" spans="1:6" ht="15.75" customHeight="1" x14ac:dyDescent="0.25">
      <c r="A238" s="105"/>
      <c r="B238" s="145"/>
      <c r="C238" s="77"/>
      <c r="D238" s="78"/>
      <c r="E238" s="79"/>
      <c r="F238" s="79"/>
    </row>
    <row r="239" spans="1:6" ht="15.75" customHeight="1" x14ac:dyDescent="0.25">
      <c r="A239" s="105"/>
      <c r="B239" s="145"/>
      <c r="C239" s="77"/>
      <c r="D239" s="78"/>
      <c r="E239" s="79"/>
      <c r="F239" s="79"/>
    </row>
    <row r="240" spans="1:6" ht="15.75" customHeight="1" x14ac:dyDescent="0.25">
      <c r="A240" s="105"/>
      <c r="B240" s="145"/>
      <c r="C240" s="77"/>
      <c r="D240" s="78"/>
      <c r="E240" s="79"/>
      <c r="F240" s="79"/>
    </row>
    <row r="241" spans="1:6" ht="15.75" customHeight="1" x14ac:dyDescent="0.25">
      <c r="A241" s="105"/>
      <c r="B241" s="145"/>
      <c r="C241" s="77"/>
      <c r="D241" s="78"/>
      <c r="E241" s="79"/>
      <c r="F241" s="79"/>
    </row>
    <row r="242" spans="1:6" ht="15.75" customHeight="1" x14ac:dyDescent="0.25">
      <c r="A242" s="105"/>
      <c r="B242" s="145"/>
      <c r="C242" s="77"/>
      <c r="D242" s="78"/>
      <c r="E242" s="79"/>
      <c r="F242" s="79"/>
    </row>
    <row r="243" spans="1:6" ht="15.75" customHeight="1" x14ac:dyDescent="0.25">
      <c r="A243" s="105"/>
      <c r="B243" s="145"/>
      <c r="C243" s="77"/>
      <c r="D243" s="78"/>
      <c r="E243" s="79"/>
      <c r="F243" s="79"/>
    </row>
    <row r="244" spans="1:6" ht="15.75" customHeight="1" x14ac:dyDescent="0.25">
      <c r="A244" s="105"/>
      <c r="B244" s="145"/>
      <c r="C244" s="77"/>
      <c r="D244" s="78"/>
      <c r="E244" s="79"/>
      <c r="F244" s="79"/>
    </row>
    <row r="245" spans="1:6" ht="15.75" customHeight="1" x14ac:dyDescent="0.25">
      <c r="A245" s="105"/>
      <c r="B245" s="145"/>
      <c r="C245" s="77"/>
      <c r="D245" s="78"/>
      <c r="E245" s="79"/>
      <c r="F245" s="79"/>
    </row>
    <row r="246" spans="1:6" ht="15.75" customHeight="1" x14ac:dyDescent="0.25">
      <c r="A246" s="105"/>
      <c r="B246" s="145"/>
      <c r="C246" s="77"/>
      <c r="D246" s="78"/>
      <c r="E246" s="79"/>
      <c r="F246" s="79"/>
    </row>
    <row r="247" spans="1:6" ht="15.75" customHeight="1" x14ac:dyDescent="0.25">
      <c r="A247" s="105"/>
      <c r="B247" s="145"/>
      <c r="C247" s="77"/>
      <c r="D247" s="78"/>
      <c r="E247" s="79"/>
      <c r="F247" s="79"/>
    </row>
    <row r="248" spans="1:6" ht="15.75" customHeight="1" x14ac:dyDescent="0.25">
      <c r="A248" s="105"/>
      <c r="B248" s="145"/>
      <c r="C248" s="77"/>
      <c r="D248" s="78"/>
      <c r="E248" s="79"/>
      <c r="F248" s="79"/>
    </row>
    <row r="249" spans="1:6" ht="15.75" customHeight="1" x14ac:dyDescent="0.25">
      <c r="A249" s="105"/>
      <c r="B249" s="145"/>
      <c r="C249" s="77"/>
      <c r="D249" s="78"/>
      <c r="E249" s="79"/>
      <c r="F249" s="79"/>
    </row>
    <row r="250" spans="1:6" ht="15.75" customHeight="1" x14ac:dyDescent="0.25">
      <c r="A250" s="105"/>
      <c r="B250" s="145"/>
      <c r="C250" s="77"/>
      <c r="D250" s="78"/>
      <c r="E250" s="79"/>
      <c r="F250" s="79"/>
    </row>
    <row r="251" spans="1:6" ht="15.75" customHeight="1" x14ac:dyDescent="0.25">
      <c r="A251" s="105"/>
      <c r="B251" s="145"/>
      <c r="C251" s="77"/>
      <c r="D251" s="78"/>
      <c r="E251" s="79"/>
      <c r="F251" s="79"/>
    </row>
    <row r="252" spans="1:6" ht="15.75" customHeight="1" x14ac:dyDescent="0.25">
      <c r="A252" s="105"/>
      <c r="B252" s="145"/>
      <c r="C252" s="77"/>
      <c r="D252" s="78"/>
      <c r="E252" s="79"/>
      <c r="F252" s="79"/>
    </row>
    <row r="253" spans="1:6" ht="15.75" customHeight="1" x14ac:dyDescent="0.25">
      <c r="A253" s="105"/>
      <c r="B253" s="145"/>
      <c r="C253" s="77"/>
      <c r="D253" s="78"/>
      <c r="E253" s="79"/>
      <c r="F253" s="79"/>
    </row>
    <row r="254" spans="1:6" ht="15.75" customHeight="1" x14ac:dyDescent="0.25">
      <c r="A254" s="105"/>
      <c r="B254" s="145"/>
      <c r="C254" s="77"/>
      <c r="D254" s="78"/>
      <c r="E254" s="79"/>
      <c r="F254" s="79"/>
    </row>
    <row r="255" spans="1:6" ht="15.75" customHeight="1" x14ac:dyDescent="0.25">
      <c r="A255" s="105"/>
      <c r="B255" s="145"/>
      <c r="C255" s="77"/>
      <c r="D255" s="78"/>
      <c r="E255" s="79"/>
      <c r="F255" s="79"/>
    </row>
    <row r="256" spans="1:6" ht="15.75" customHeight="1" x14ac:dyDescent="0.25">
      <c r="A256" s="105"/>
      <c r="B256" s="145"/>
      <c r="C256" s="77"/>
      <c r="D256" s="78"/>
      <c r="E256" s="79"/>
      <c r="F256" s="79"/>
    </row>
    <row r="257" spans="1:6" ht="15.75" customHeight="1" x14ac:dyDescent="0.25">
      <c r="A257" s="105"/>
      <c r="B257" s="145"/>
      <c r="C257" s="77"/>
      <c r="D257" s="78"/>
      <c r="E257" s="79"/>
      <c r="F257" s="79"/>
    </row>
    <row r="258" spans="1:6" ht="15.75" customHeight="1" x14ac:dyDescent="0.25">
      <c r="A258" s="105"/>
      <c r="B258" s="145"/>
      <c r="C258" s="77"/>
      <c r="D258" s="78"/>
      <c r="E258" s="79"/>
      <c r="F258" s="79"/>
    </row>
    <row r="259" spans="1:6" ht="15.75" customHeight="1" x14ac:dyDescent="0.25">
      <c r="A259" s="105"/>
      <c r="B259" s="145"/>
      <c r="C259" s="77"/>
      <c r="D259" s="78"/>
      <c r="E259" s="79"/>
      <c r="F259" s="79"/>
    </row>
    <row r="260" spans="1:6" ht="15.75" customHeight="1" x14ac:dyDescent="0.25">
      <c r="A260" s="105"/>
      <c r="B260" s="145"/>
      <c r="C260" s="77"/>
      <c r="D260" s="78"/>
      <c r="E260" s="79"/>
      <c r="F260" s="79"/>
    </row>
    <row r="261" spans="1:6" ht="15.75" customHeight="1" x14ac:dyDescent="0.25">
      <c r="A261" s="105"/>
      <c r="B261" s="145"/>
      <c r="C261" s="77"/>
      <c r="D261" s="78"/>
      <c r="E261" s="79"/>
      <c r="F261" s="79"/>
    </row>
    <row r="262" spans="1:6" ht="15.75" customHeight="1" x14ac:dyDescent="0.25">
      <c r="A262" s="105"/>
      <c r="B262" s="145"/>
      <c r="C262" s="77"/>
      <c r="D262" s="78"/>
      <c r="E262" s="79"/>
      <c r="F262" s="79"/>
    </row>
    <row r="263" spans="1:6" ht="15.75" customHeight="1" x14ac:dyDescent="0.25">
      <c r="A263" s="105"/>
      <c r="B263" s="145"/>
      <c r="C263" s="77"/>
      <c r="D263" s="78"/>
      <c r="E263" s="79"/>
      <c r="F263" s="79"/>
    </row>
    <row r="264" spans="1:6" ht="15.75" customHeight="1" x14ac:dyDescent="0.25">
      <c r="A264" s="105"/>
      <c r="B264" s="145"/>
      <c r="C264" s="77"/>
      <c r="D264" s="78"/>
      <c r="E264" s="79"/>
      <c r="F264" s="79"/>
    </row>
    <row r="265" spans="1:6" ht="15.75" customHeight="1" x14ac:dyDescent="0.25">
      <c r="A265" s="105"/>
      <c r="B265" s="145"/>
      <c r="C265" s="77"/>
      <c r="D265" s="78"/>
      <c r="E265" s="79"/>
      <c r="F265" s="79"/>
    </row>
    <row r="266" spans="1:6" ht="15.75" customHeight="1" x14ac:dyDescent="0.25">
      <c r="A266" s="105"/>
      <c r="B266" s="145"/>
      <c r="C266" s="77"/>
      <c r="D266" s="78"/>
      <c r="E266" s="79"/>
      <c r="F266" s="79"/>
    </row>
    <row r="267" spans="1:6" ht="15.75" customHeight="1" x14ac:dyDescent="0.25">
      <c r="A267" s="105"/>
      <c r="B267" s="145"/>
      <c r="C267" s="77"/>
      <c r="D267" s="78"/>
      <c r="E267" s="79"/>
      <c r="F267" s="79"/>
    </row>
    <row r="268" spans="1:6" ht="15.75" customHeight="1" x14ac:dyDescent="0.25">
      <c r="A268" s="105"/>
      <c r="B268" s="145"/>
      <c r="C268" s="77"/>
      <c r="D268" s="78"/>
      <c r="E268" s="79"/>
      <c r="F268" s="79"/>
    </row>
    <row r="269" spans="1:6" ht="15.75" customHeight="1" x14ac:dyDescent="0.25">
      <c r="A269" s="105"/>
      <c r="B269" s="145"/>
      <c r="C269" s="77"/>
      <c r="D269" s="78"/>
      <c r="E269" s="79"/>
      <c r="F269" s="79"/>
    </row>
    <row r="270" spans="1:6" ht="15.75" customHeight="1" x14ac:dyDescent="0.25">
      <c r="A270" s="105"/>
      <c r="B270" s="145"/>
      <c r="C270" s="77"/>
      <c r="D270" s="78"/>
      <c r="E270" s="79"/>
      <c r="F270" s="79"/>
    </row>
    <row r="271" spans="1:6" ht="15.75" customHeight="1" x14ac:dyDescent="0.25">
      <c r="A271" s="105"/>
      <c r="B271" s="145"/>
      <c r="C271" s="77"/>
      <c r="D271" s="78"/>
      <c r="E271" s="79"/>
      <c r="F271" s="79"/>
    </row>
    <row r="272" spans="1:6" ht="15.75" customHeight="1" x14ac:dyDescent="0.25">
      <c r="A272" s="105"/>
      <c r="B272" s="145"/>
      <c r="C272" s="77"/>
      <c r="D272" s="78"/>
      <c r="E272" s="79"/>
      <c r="F272" s="79"/>
    </row>
    <row r="273" spans="1:6" ht="15.75" customHeight="1" x14ac:dyDescent="0.25">
      <c r="A273" s="105"/>
      <c r="B273" s="145"/>
      <c r="C273" s="77"/>
      <c r="D273" s="78"/>
      <c r="E273" s="79"/>
      <c r="F273" s="79"/>
    </row>
    <row r="274" spans="1:6" ht="15.75" customHeight="1" x14ac:dyDescent="0.25">
      <c r="A274" s="105"/>
      <c r="B274" s="145"/>
      <c r="C274" s="77"/>
      <c r="D274" s="78"/>
      <c r="E274" s="79"/>
      <c r="F274" s="79"/>
    </row>
    <row r="275" spans="1:6" ht="15.75" customHeight="1" x14ac:dyDescent="0.25">
      <c r="A275" s="105"/>
      <c r="B275" s="145"/>
      <c r="C275" s="77"/>
      <c r="D275" s="78"/>
      <c r="E275" s="79"/>
      <c r="F275" s="79"/>
    </row>
    <row r="276" spans="1:6" ht="15.75" customHeight="1" x14ac:dyDescent="0.25">
      <c r="A276" s="105"/>
      <c r="B276" s="145"/>
      <c r="C276" s="77"/>
      <c r="D276" s="78"/>
      <c r="E276" s="79"/>
      <c r="F276" s="79"/>
    </row>
    <row r="277" spans="1:6" ht="15.75" customHeight="1" x14ac:dyDescent="0.25">
      <c r="A277" s="105"/>
      <c r="B277" s="145"/>
      <c r="C277" s="77"/>
      <c r="D277" s="78"/>
      <c r="E277" s="79"/>
      <c r="F277" s="79"/>
    </row>
    <row r="278" spans="1:6" ht="15.75" customHeight="1" x14ac:dyDescent="0.25">
      <c r="A278" s="105"/>
      <c r="B278" s="145"/>
      <c r="C278" s="77"/>
      <c r="D278" s="78"/>
      <c r="E278" s="79"/>
      <c r="F278" s="79"/>
    </row>
    <row r="279" spans="1:6" ht="15.75" customHeight="1" x14ac:dyDescent="0.25">
      <c r="A279" s="105"/>
      <c r="B279" s="145"/>
      <c r="C279" s="77"/>
      <c r="D279" s="78"/>
      <c r="E279" s="79"/>
      <c r="F279" s="79"/>
    </row>
    <row r="280" spans="1:6" ht="15.75" customHeight="1" x14ac:dyDescent="0.25">
      <c r="A280" s="105"/>
      <c r="B280" s="145"/>
      <c r="C280" s="77"/>
      <c r="D280" s="78"/>
      <c r="E280" s="79"/>
      <c r="F280" s="79"/>
    </row>
    <row r="281" spans="1:6" ht="15.75" customHeight="1" x14ac:dyDescent="0.25">
      <c r="A281" s="105"/>
      <c r="B281" s="145"/>
      <c r="C281" s="77"/>
      <c r="D281" s="78"/>
      <c r="E281" s="79"/>
      <c r="F281" s="79"/>
    </row>
    <row r="282" spans="1:6" ht="15.75" customHeight="1" x14ac:dyDescent="0.25">
      <c r="A282" s="105"/>
      <c r="B282" s="145"/>
      <c r="C282" s="77"/>
      <c r="D282" s="78"/>
      <c r="E282" s="79"/>
      <c r="F282" s="79"/>
    </row>
    <row r="283" spans="1:6" ht="15.75" customHeight="1" x14ac:dyDescent="0.25">
      <c r="A283" s="105"/>
      <c r="B283" s="145"/>
      <c r="C283" s="77"/>
      <c r="D283" s="78"/>
      <c r="E283" s="79"/>
      <c r="F283" s="79"/>
    </row>
    <row r="284" spans="1:6" ht="15.75" customHeight="1" x14ac:dyDescent="0.25">
      <c r="A284" s="105"/>
      <c r="B284" s="145"/>
      <c r="C284" s="77"/>
      <c r="D284" s="78"/>
      <c r="E284" s="79"/>
      <c r="F284" s="79"/>
    </row>
    <row r="285" spans="1:6" ht="15.75" customHeight="1" x14ac:dyDescent="0.25">
      <c r="A285" s="105"/>
      <c r="B285" s="145"/>
      <c r="C285" s="77"/>
      <c r="D285" s="78"/>
      <c r="E285" s="79"/>
      <c r="F285" s="79"/>
    </row>
    <row r="286" spans="1:6" ht="15.75" customHeight="1" x14ac:dyDescent="0.25">
      <c r="A286" s="105"/>
      <c r="B286" s="145"/>
      <c r="C286" s="77"/>
      <c r="D286" s="78"/>
      <c r="E286" s="79"/>
      <c r="F286" s="79"/>
    </row>
    <row r="287" spans="1:6" ht="15.75" customHeight="1" x14ac:dyDescent="0.25">
      <c r="A287" s="105"/>
      <c r="B287" s="145"/>
      <c r="C287" s="77"/>
      <c r="D287" s="78"/>
      <c r="E287" s="79"/>
      <c r="F287" s="79"/>
    </row>
    <row r="288" spans="1:6" ht="15.75" customHeight="1" x14ac:dyDescent="0.25">
      <c r="A288" s="105"/>
      <c r="B288" s="145"/>
      <c r="C288" s="77"/>
      <c r="D288" s="78"/>
      <c r="E288" s="79"/>
      <c r="F288" s="79"/>
    </row>
    <row r="289" spans="1:6" ht="15.75" customHeight="1" x14ac:dyDescent="0.25">
      <c r="A289" s="105"/>
      <c r="B289" s="145"/>
      <c r="C289" s="77"/>
      <c r="D289" s="78"/>
      <c r="E289" s="79"/>
      <c r="F289" s="79"/>
    </row>
    <row r="290" spans="1:6" ht="15.75" customHeight="1" x14ac:dyDescent="0.25">
      <c r="A290" s="105"/>
      <c r="B290" s="145"/>
      <c r="C290" s="77"/>
      <c r="D290" s="78"/>
      <c r="E290" s="79"/>
      <c r="F290" s="79"/>
    </row>
    <row r="291" spans="1:6" ht="15.75" customHeight="1" x14ac:dyDescent="0.25">
      <c r="A291" s="105"/>
      <c r="B291" s="145"/>
      <c r="C291" s="77"/>
      <c r="D291" s="78"/>
      <c r="E291" s="79"/>
      <c r="F291" s="79"/>
    </row>
    <row r="292" spans="1:6" ht="15.75" customHeight="1" x14ac:dyDescent="0.25">
      <c r="A292" s="105"/>
      <c r="B292" s="145"/>
      <c r="C292" s="77"/>
      <c r="D292" s="78"/>
      <c r="E292" s="79"/>
      <c r="F292" s="79"/>
    </row>
    <row r="293" spans="1:6" ht="15.75" customHeight="1" x14ac:dyDescent="0.25">
      <c r="A293" s="105"/>
      <c r="B293" s="145"/>
      <c r="C293" s="77"/>
      <c r="D293" s="78"/>
      <c r="E293" s="79"/>
      <c r="F293" s="79"/>
    </row>
    <row r="294" spans="1:6" ht="15.75" customHeight="1" x14ac:dyDescent="0.25">
      <c r="A294" s="105"/>
      <c r="B294" s="145"/>
      <c r="C294" s="77"/>
      <c r="D294" s="78"/>
      <c r="E294" s="79"/>
      <c r="F294" s="79"/>
    </row>
    <row r="295" spans="1:6" ht="15.75" customHeight="1" x14ac:dyDescent="0.25">
      <c r="A295" s="105"/>
      <c r="B295" s="145"/>
      <c r="C295" s="77"/>
      <c r="D295" s="78"/>
      <c r="E295" s="79"/>
      <c r="F295" s="79"/>
    </row>
    <row r="296" spans="1:6" ht="15.75" customHeight="1" x14ac:dyDescent="0.25">
      <c r="A296" s="105"/>
      <c r="B296" s="145"/>
      <c r="C296" s="77"/>
      <c r="D296" s="78"/>
      <c r="E296" s="79"/>
      <c r="F296" s="79"/>
    </row>
    <row r="297" spans="1:6" ht="15.75" customHeight="1" x14ac:dyDescent="0.25">
      <c r="A297" s="105"/>
      <c r="B297" s="145"/>
      <c r="C297" s="77"/>
      <c r="D297" s="78"/>
      <c r="E297" s="79"/>
      <c r="F297" s="79"/>
    </row>
    <row r="298" spans="1:6" ht="15.75" customHeight="1" x14ac:dyDescent="0.25">
      <c r="A298" s="105"/>
      <c r="B298" s="145"/>
      <c r="C298" s="77"/>
      <c r="D298" s="78"/>
      <c r="E298" s="79"/>
      <c r="F298" s="79"/>
    </row>
    <row r="299" spans="1:6" ht="15.75" customHeight="1" x14ac:dyDescent="0.25">
      <c r="A299" s="105"/>
      <c r="B299" s="145"/>
      <c r="C299" s="77"/>
      <c r="D299" s="78"/>
      <c r="E299" s="79"/>
      <c r="F299" s="79"/>
    </row>
    <row r="300" spans="1:6" ht="15.75" customHeight="1" x14ac:dyDescent="0.25">
      <c r="A300" s="105"/>
      <c r="B300" s="145"/>
      <c r="C300" s="77"/>
      <c r="D300" s="78"/>
    </row>
    <row r="301" spans="1:6" ht="15.75" customHeight="1" x14ac:dyDescent="0.25">
      <c r="A301" s="105"/>
      <c r="B301" s="145"/>
      <c r="C301" s="77"/>
      <c r="D301" s="78"/>
    </row>
    <row r="302" spans="1:6" ht="15.75" customHeight="1" x14ac:dyDescent="0.25">
      <c r="A302" s="105"/>
      <c r="B302" s="145"/>
      <c r="C302" s="77"/>
      <c r="D302" s="78"/>
    </row>
    <row r="303" spans="1:6" ht="15.75" customHeight="1" x14ac:dyDescent="0.25">
      <c r="A303" s="105"/>
      <c r="B303" s="145"/>
      <c r="C303" s="77"/>
      <c r="D303" s="78"/>
    </row>
    <row r="304" spans="1:6" ht="15.75" customHeight="1" x14ac:dyDescent="0.25">
      <c r="A304" s="105"/>
      <c r="B304" s="145"/>
      <c r="C304" s="77"/>
      <c r="D304" s="78"/>
    </row>
    <row r="305" spans="1:4" ht="15.75" customHeight="1" x14ac:dyDescent="0.25">
      <c r="A305" s="105"/>
      <c r="B305" s="145"/>
      <c r="C305" s="77"/>
      <c r="D305" s="78"/>
    </row>
    <row r="306" spans="1:4" ht="15.75" customHeight="1" x14ac:dyDescent="0.25">
      <c r="A306" s="105"/>
      <c r="B306" s="145"/>
      <c r="C306" s="77"/>
      <c r="D306" s="78"/>
    </row>
    <row r="307" spans="1:4" ht="15.75" customHeight="1" x14ac:dyDescent="0.25">
      <c r="A307" s="105"/>
      <c r="B307" s="145"/>
      <c r="C307" s="77"/>
      <c r="D307" s="78"/>
    </row>
    <row r="308" spans="1:4" ht="15.75" customHeight="1" x14ac:dyDescent="0.25">
      <c r="A308" s="105"/>
      <c r="B308" s="145"/>
      <c r="C308" s="77"/>
      <c r="D308" s="78"/>
    </row>
    <row r="309" spans="1:4" ht="15.75" customHeight="1" x14ac:dyDescent="0.25">
      <c r="A309" s="105"/>
      <c r="B309" s="145"/>
      <c r="C309" s="77"/>
      <c r="D309" s="78"/>
    </row>
    <row r="310" spans="1:4" ht="15.75" customHeight="1" x14ac:dyDescent="0.25">
      <c r="A310" s="105"/>
      <c r="B310" s="145"/>
      <c r="C310" s="77"/>
      <c r="D310" s="78"/>
    </row>
    <row r="311" spans="1:4" ht="15.75" customHeight="1" x14ac:dyDescent="0.25">
      <c r="A311" s="105"/>
      <c r="B311" s="145"/>
      <c r="C311" s="77"/>
      <c r="D311" s="78"/>
    </row>
    <row r="312" spans="1:4" ht="15.75" customHeight="1" x14ac:dyDescent="0.25">
      <c r="A312" s="105"/>
      <c r="B312" s="145"/>
      <c r="C312" s="77"/>
      <c r="D312" s="78"/>
    </row>
    <row r="313" spans="1:4" ht="15.75" customHeight="1" x14ac:dyDescent="0.25">
      <c r="A313" s="105"/>
      <c r="B313" s="145"/>
      <c r="C313" s="77"/>
      <c r="D313" s="78"/>
    </row>
    <row r="314" spans="1:4" ht="15.75" customHeight="1" x14ac:dyDescent="0.25">
      <c r="A314" s="105"/>
      <c r="B314" s="145"/>
      <c r="C314" s="77"/>
      <c r="D314" s="78"/>
    </row>
    <row r="315" spans="1:4" ht="15.75" customHeight="1" x14ac:dyDescent="0.25">
      <c r="A315" s="105"/>
      <c r="B315" s="145"/>
      <c r="C315" s="77"/>
      <c r="D315" s="78"/>
    </row>
    <row r="316" spans="1:4" ht="15.75" customHeight="1" x14ac:dyDescent="0.25">
      <c r="A316" s="105"/>
      <c r="B316" s="145"/>
      <c r="C316" s="77"/>
      <c r="D316" s="78"/>
    </row>
    <row r="317" spans="1:4" ht="15.75" customHeight="1" x14ac:dyDescent="0.25">
      <c r="A317" s="105"/>
      <c r="B317" s="145"/>
      <c r="C317" s="77"/>
      <c r="D317" s="78"/>
    </row>
    <row r="318" spans="1:4" ht="15.75" customHeight="1" x14ac:dyDescent="0.25">
      <c r="A318" s="105"/>
      <c r="B318" s="145"/>
      <c r="C318" s="77"/>
      <c r="D318" s="78"/>
    </row>
    <row r="319" spans="1:4" ht="15.75" customHeight="1" x14ac:dyDescent="0.25">
      <c r="A319" s="105"/>
      <c r="B319" s="145"/>
      <c r="C319" s="77"/>
      <c r="D319" s="78"/>
    </row>
    <row r="320" spans="1:4" ht="15.75" customHeight="1" x14ac:dyDescent="0.25">
      <c r="A320" s="105"/>
      <c r="B320" s="145"/>
      <c r="C320" s="77"/>
      <c r="D320" s="78"/>
    </row>
    <row r="321" spans="1:4" ht="15.75" customHeight="1" x14ac:dyDescent="0.25">
      <c r="A321" s="105"/>
      <c r="B321" s="145"/>
      <c r="C321" s="77"/>
      <c r="D321" s="78"/>
    </row>
    <row r="322" spans="1:4" ht="15.75" customHeight="1" x14ac:dyDescent="0.25">
      <c r="A322" s="105"/>
      <c r="B322" s="145"/>
      <c r="C322" s="77"/>
      <c r="D322" s="78"/>
    </row>
    <row r="323" spans="1:4" ht="15.75" customHeight="1" x14ac:dyDescent="0.25">
      <c r="A323" s="105"/>
      <c r="B323" s="145"/>
      <c r="C323" s="77"/>
      <c r="D323" s="78"/>
    </row>
    <row r="324" spans="1:4" ht="15.75" customHeight="1" x14ac:dyDescent="0.25">
      <c r="A324" s="105"/>
      <c r="B324" s="145"/>
      <c r="C324" s="77"/>
      <c r="D324" s="78"/>
    </row>
    <row r="325" spans="1:4" ht="15.75" customHeight="1" x14ac:dyDescent="0.25">
      <c r="A325" s="105"/>
      <c r="B325" s="145"/>
      <c r="C325" s="77"/>
      <c r="D325" s="78"/>
    </row>
    <row r="326" spans="1:4" ht="15.75" customHeight="1" x14ac:dyDescent="0.25">
      <c r="A326" s="105"/>
      <c r="B326" s="145"/>
      <c r="C326" s="77"/>
      <c r="D326" s="78"/>
    </row>
    <row r="327" spans="1:4" ht="15.75" customHeight="1" x14ac:dyDescent="0.25">
      <c r="A327" s="105"/>
      <c r="B327" s="145"/>
      <c r="C327" s="77"/>
      <c r="D327" s="78"/>
    </row>
    <row r="328" spans="1:4" ht="15.75" customHeight="1" x14ac:dyDescent="0.25">
      <c r="A328" s="105"/>
      <c r="B328" s="145"/>
      <c r="C328" s="77"/>
      <c r="D328" s="78"/>
    </row>
    <row r="329" spans="1:4" ht="15.75" customHeight="1" x14ac:dyDescent="0.25">
      <c r="A329" s="105"/>
      <c r="B329" s="145"/>
      <c r="C329" s="77"/>
      <c r="D329" s="78"/>
    </row>
    <row r="330" spans="1:4" ht="15.75" customHeight="1" x14ac:dyDescent="0.25">
      <c r="A330" s="105"/>
      <c r="B330" s="145"/>
      <c r="C330" s="77"/>
      <c r="D330" s="78"/>
    </row>
    <row r="331" spans="1:4" ht="15.75" customHeight="1" x14ac:dyDescent="0.25">
      <c r="A331" s="105"/>
      <c r="B331" s="145"/>
      <c r="C331" s="77"/>
      <c r="D331" s="78"/>
    </row>
    <row r="332" spans="1:4" ht="15.75" customHeight="1" x14ac:dyDescent="0.25">
      <c r="A332" s="105"/>
      <c r="B332" s="145"/>
      <c r="C332" s="77"/>
      <c r="D332" s="78"/>
    </row>
    <row r="333" spans="1:4" ht="15.75" customHeight="1" x14ac:dyDescent="0.25">
      <c r="A333" s="105"/>
      <c r="B333" s="145"/>
      <c r="C333" s="77"/>
      <c r="D333" s="78"/>
    </row>
    <row r="334" spans="1:4" ht="15.75" customHeight="1" x14ac:dyDescent="0.25">
      <c r="A334" s="105"/>
      <c r="B334" s="145"/>
      <c r="C334" s="77"/>
      <c r="D334" s="78"/>
    </row>
    <row r="335" spans="1:4" ht="15.75" customHeight="1" x14ac:dyDescent="0.25">
      <c r="A335" s="105"/>
      <c r="B335" s="145"/>
      <c r="C335" s="77"/>
      <c r="D335" s="78"/>
    </row>
    <row r="336" spans="1:4" ht="15.75" customHeight="1" x14ac:dyDescent="0.25">
      <c r="A336" s="105"/>
      <c r="B336" s="145"/>
      <c r="C336" s="77"/>
      <c r="D336" s="78"/>
    </row>
    <row r="337" spans="1:4" ht="15.75" customHeight="1" x14ac:dyDescent="0.25">
      <c r="A337" s="105"/>
      <c r="B337" s="145"/>
      <c r="C337" s="77"/>
      <c r="D337" s="78"/>
    </row>
    <row r="338" spans="1:4" ht="15.75" customHeight="1" x14ac:dyDescent="0.25">
      <c r="A338" s="105"/>
      <c r="B338" s="145"/>
      <c r="C338" s="77"/>
      <c r="D338" s="78"/>
    </row>
    <row r="339" spans="1:4" ht="15.75" customHeight="1" x14ac:dyDescent="0.25">
      <c r="A339" s="105"/>
      <c r="B339" s="145"/>
      <c r="C339" s="77"/>
      <c r="D339" s="78"/>
    </row>
    <row r="340" spans="1:4" ht="15.75" customHeight="1" x14ac:dyDescent="0.25">
      <c r="A340" s="105"/>
      <c r="B340" s="145"/>
      <c r="C340" s="77"/>
      <c r="D340" s="78"/>
    </row>
    <row r="341" spans="1:4" ht="15.75" customHeight="1" x14ac:dyDescent="0.25">
      <c r="A341" s="105"/>
      <c r="B341" s="145"/>
      <c r="C341" s="77"/>
      <c r="D341" s="78"/>
    </row>
    <row r="342" spans="1:4" ht="15.75" customHeight="1" x14ac:dyDescent="0.25">
      <c r="A342" s="105"/>
      <c r="B342" s="145"/>
      <c r="C342" s="77"/>
      <c r="D342" s="78"/>
    </row>
    <row r="343" spans="1:4" ht="15.75" customHeight="1" x14ac:dyDescent="0.25">
      <c r="A343" s="105"/>
      <c r="B343" s="145"/>
      <c r="C343" s="77"/>
      <c r="D343" s="78"/>
    </row>
    <row r="344" spans="1:4" ht="15.75" customHeight="1" x14ac:dyDescent="0.25">
      <c r="A344" s="105"/>
      <c r="B344" s="145"/>
      <c r="C344" s="77"/>
      <c r="D344" s="78"/>
    </row>
    <row r="345" spans="1:4" ht="15.75" customHeight="1" x14ac:dyDescent="0.25">
      <c r="A345" s="105"/>
      <c r="B345" s="145"/>
      <c r="C345" s="77"/>
      <c r="D345" s="78"/>
    </row>
    <row r="346" spans="1:4" ht="15.75" customHeight="1" x14ac:dyDescent="0.25">
      <c r="A346" s="105"/>
      <c r="B346" s="145"/>
      <c r="C346" s="77"/>
      <c r="D346" s="78"/>
    </row>
    <row r="347" spans="1:4" ht="15.75" customHeight="1" x14ac:dyDescent="0.25">
      <c r="A347" s="105"/>
      <c r="B347" s="145"/>
      <c r="C347" s="77"/>
      <c r="D347" s="78"/>
    </row>
    <row r="348" spans="1:4" ht="15.75" customHeight="1" x14ac:dyDescent="0.25">
      <c r="A348" s="105"/>
      <c r="B348" s="145"/>
      <c r="C348" s="77"/>
      <c r="D348" s="78"/>
    </row>
    <row r="349" spans="1:4" ht="15.75" customHeight="1" x14ac:dyDescent="0.25">
      <c r="A349" s="105"/>
      <c r="B349" s="145"/>
      <c r="C349" s="77"/>
      <c r="D349" s="78"/>
    </row>
    <row r="350" spans="1:4" ht="15.75" customHeight="1" x14ac:dyDescent="0.25">
      <c r="A350" s="105"/>
      <c r="B350" s="145"/>
      <c r="C350" s="77"/>
      <c r="D350" s="78"/>
    </row>
    <row r="351" spans="1:4" ht="15.75" customHeight="1" x14ac:dyDescent="0.25">
      <c r="A351" s="105"/>
      <c r="B351" s="145"/>
      <c r="C351" s="77"/>
      <c r="D351" s="78"/>
    </row>
    <row r="352" spans="1:4" ht="15.75" customHeight="1" x14ac:dyDescent="0.25">
      <c r="A352" s="105"/>
      <c r="B352" s="145"/>
      <c r="C352" s="77"/>
      <c r="D352" s="78"/>
    </row>
    <row r="353" spans="1:4" ht="15.75" customHeight="1" x14ac:dyDescent="0.25">
      <c r="A353" s="105"/>
      <c r="B353" s="145"/>
      <c r="C353" s="77"/>
      <c r="D353" s="78"/>
    </row>
    <row r="354" spans="1:4" ht="15.75" customHeight="1" x14ac:dyDescent="0.25">
      <c r="A354" s="105"/>
      <c r="B354" s="145"/>
      <c r="C354" s="77"/>
      <c r="D354" s="78"/>
    </row>
    <row r="355" spans="1:4" ht="15.75" customHeight="1" x14ac:dyDescent="0.25">
      <c r="A355" s="105"/>
      <c r="B355" s="145"/>
      <c r="C355" s="77"/>
      <c r="D355" s="78"/>
    </row>
    <row r="356" spans="1:4" ht="15.75" customHeight="1" x14ac:dyDescent="0.25">
      <c r="A356" s="105"/>
      <c r="B356" s="145"/>
      <c r="C356" s="77"/>
      <c r="D356" s="78"/>
    </row>
    <row r="357" spans="1:4" ht="15.75" customHeight="1" x14ac:dyDescent="0.25">
      <c r="A357" s="105"/>
      <c r="B357" s="145"/>
      <c r="C357" s="77"/>
      <c r="D357" s="78"/>
    </row>
    <row r="358" spans="1:4" ht="15.75" customHeight="1" x14ac:dyDescent="0.25">
      <c r="A358" s="105"/>
      <c r="B358" s="145"/>
      <c r="C358" s="77"/>
      <c r="D358" s="78"/>
    </row>
    <row r="359" spans="1:4" ht="15.75" customHeight="1" x14ac:dyDescent="0.25">
      <c r="A359" s="105"/>
      <c r="B359" s="145"/>
      <c r="C359" s="77"/>
      <c r="D359" s="78"/>
    </row>
    <row r="360" spans="1:4" ht="15.75" customHeight="1" x14ac:dyDescent="0.25">
      <c r="A360" s="105"/>
      <c r="B360" s="145"/>
      <c r="C360" s="77"/>
      <c r="D360" s="78"/>
    </row>
    <row r="361" spans="1:4" ht="15.75" customHeight="1" x14ac:dyDescent="0.25">
      <c r="A361" s="105"/>
      <c r="B361" s="145"/>
      <c r="C361" s="77"/>
      <c r="D361" s="78"/>
    </row>
    <row r="362" spans="1:4" ht="15.75" customHeight="1" x14ac:dyDescent="0.25">
      <c r="A362" s="105"/>
      <c r="B362" s="145"/>
      <c r="C362" s="77"/>
      <c r="D362" s="78"/>
    </row>
    <row r="363" spans="1:4" ht="15.75" customHeight="1" x14ac:dyDescent="0.25">
      <c r="A363" s="105"/>
      <c r="B363" s="145"/>
      <c r="C363" s="77"/>
      <c r="D363" s="78"/>
    </row>
    <row r="364" spans="1:4" ht="15.75" customHeight="1" x14ac:dyDescent="0.25">
      <c r="A364" s="105"/>
      <c r="B364" s="145"/>
      <c r="C364" s="77"/>
      <c r="D364" s="78"/>
    </row>
    <row r="365" spans="1:4" ht="15.75" customHeight="1" x14ac:dyDescent="0.25">
      <c r="A365" s="105"/>
      <c r="B365" s="145"/>
      <c r="C365" s="77"/>
      <c r="D365" s="78"/>
    </row>
    <row r="366" spans="1:4" ht="15.75" customHeight="1" x14ac:dyDescent="0.25">
      <c r="A366" s="105"/>
      <c r="B366" s="145"/>
      <c r="C366" s="77"/>
      <c r="D366" s="78"/>
    </row>
    <row r="367" spans="1:4" ht="15.75" customHeight="1" x14ac:dyDescent="0.25">
      <c r="A367" s="105"/>
      <c r="B367" s="145"/>
      <c r="C367" s="77"/>
      <c r="D367" s="78"/>
    </row>
    <row r="368" spans="1:4" ht="15.75" customHeight="1" x14ac:dyDescent="0.25">
      <c r="A368" s="105"/>
      <c r="B368" s="145"/>
      <c r="C368" s="77"/>
      <c r="D368" s="78"/>
    </row>
    <row r="369" spans="1:4" ht="15.75" customHeight="1" x14ac:dyDescent="0.25">
      <c r="A369" s="105"/>
      <c r="B369" s="145"/>
      <c r="C369" s="77"/>
      <c r="D369" s="78"/>
    </row>
    <row r="370" spans="1:4" ht="15.75" customHeight="1" x14ac:dyDescent="0.25">
      <c r="A370" s="105"/>
      <c r="B370" s="145"/>
      <c r="C370" s="77"/>
      <c r="D370" s="78"/>
    </row>
    <row r="371" spans="1:4" ht="15.75" customHeight="1" x14ac:dyDescent="0.25">
      <c r="A371" s="105"/>
      <c r="B371" s="145"/>
      <c r="C371" s="77"/>
      <c r="D371" s="78"/>
    </row>
    <row r="372" spans="1:4" ht="15.75" customHeight="1" x14ac:dyDescent="0.25">
      <c r="A372" s="105"/>
      <c r="B372" s="145"/>
      <c r="C372" s="77"/>
      <c r="D372" s="78"/>
    </row>
    <row r="373" spans="1:4" ht="15.75" customHeight="1" x14ac:dyDescent="0.25">
      <c r="A373" s="105"/>
      <c r="B373" s="145"/>
      <c r="C373" s="77"/>
      <c r="D373" s="78"/>
    </row>
    <row r="374" spans="1:4" ht="15.75" customHeight="1" x14ac:dyDescent="0.25">
      <c r="A374" s="105"/>
      <c r="B374" s="145"/>
      <c r="C374" s="77"/>
      <c r="D374" s="78"/>
    </row>
    <row r="375" spans="1:4" ht="15.75" customHeight="1" x14ac:dyDescent="0.25">
      <c r="A375" s="105"/>
      <c r="B375" s="145"/>
      <c r="C375" s="77"/>
      <c r="D375" s="78"/>
    </row>
    <row r="376" spans="1:4" ht="15.75" customHeight="1" x14ac:dyDescent="0.25">
      <c r="A376" s="105"/>
      <c r="B376" s="145"/>
      <c r="C376" s="77"/>
      <c r="D376" s="78"/>
    </row>
    <row r="377" spans="1:4" ht="15.75" customHeight="1" x14ac:dyDescent="0.25">
      <c r="A377" s="105"/>
      <c r="B377" s="145"/>
      <c r="C377" s="77"/>
      <c r="D377" s="78"/>
    </row>
    <row r="378" spans="1:4" ht="15.75" customHeight="1" x14ac:dyDescent="0.25">
      <c r="A378" s="105"/>
      <c r="B378" s="145"/>
      <c r="C378" s="77"/>
      <c r="D378" s="78"/>
    </row>
    <row r="379" spans="1:4" ht="15.75" customHeight="1" x14ac:dyDescent="0.25">
      <c r="A379" s="105"/>
      <c r="B379" s="145"/>
      <c r="C379" s="77"/>
      <c r="D379" s="78"/>
    </row>
    <row r="380" spans="1:4" ht="15.75" customHeight="1" x14ac:dyDescent="0.25">
      <c r="A380" s="105"/>
      <c r="B380" s="145"/>
      <c r="C380" s="77"/>
      <c r="D380" s="78"/>
    </row>
    <row r="381" spans="1:4" ht="15.75" customHeight="1" x14ac:dyDescent="0.25">
      <c r="A381" s="105"/>
      <c r="B381" s="145"/>
      <c r="C381" s="77"/>
      <c r="D381" s="78"/>
    </row>
    <row r="382" spans="1:4" ht="15.75" customHeight="1" x14ac:dyDescent="0.25">
      <c r="A382" s="105"/>
      <c r="B382" s="145"/>
      <c r="C382" s="77"/>
      <c r="D382" s="78"/>
    </row>
    <row r="383" spans="1:4" ht="15.75" customHeight="1" x14ac:dyDescent="0.25">
      <c r="A383" s="105"/>
      <c r="B383" s="145"/>
      <c r="C383" s="77"/>
      <c r="D383" s="78"/>
    </row>
    <row r="384" spans="1:4" ht="15.75" customHeight="1" x14ac:dyDescent="0.25">
      <c r="A384" s="105"/>
      <c r="B384" s="145"/>
      <c r="C384" s="77"/>
      <c r="D384" s="78"/>
    </row>
    <row r="385" spans="1:4" ht="15.75" customHeight="1" x14ac:dyDescent="0.25">
      <c r="A385" s="105"/>
      <c r="B385" s="145"/>
      <c r="C385" s="77"/>
      <c r="D385" s="78"/>
    </row>
    <row r="386" spans="1:4" ht="15.75" customHeight="1" x14ac:dyDescent="0.25">
      <c r="A386" s="105"/>
      <c r="B386" s="145"/>
      <c r="C386" s="77"/>
      <c r="D386" s="78"/>
    </row>
    <row r="387" spans="1:4" ht="15.75" customHeight="1" x14ac:dyDescent="0.25">
      <c r="A387" s="105"/>
      <c r="B387" s="145"/>
      <c r="C387" s="77"/>
      <c r="D387" s="78"/>
    </row>
    <row r="388" spans="1:4" ht="15.75" customHeight="1" x14ac:dyDescent="0.25">
      <c r="A388" s="105"/>
      <c r="B388" s="145"/>
      <c r="C388" s="77"/>
      <c r="D388" s="78"/>
    </row>
    <row r="389" spans="1:4" ht="15.75" customHeight="1" x14ac:dyDescent="0.25">
      <c r="A389" s="105"/>
      <c r="B389" s="145"/>
      <c r="C389" s="77"/>
      <c r="D389" s="78"/>
    </row>
    <row r="390" spans="1:4" ht="15.75" customHeight="1" x14ac:dyDescent="0.25">
      <c r="A390" s="105"/>
      <c r="B390" s="145"/>
      <c r="C390" s="77"/>
      <c r="D390" s="78"/>
    </row>
    <row r="391" spans="1:4" ht="15.75" customHeight="1" x14ac:dyDescent="0.25">
      <c r="A391" s="105"/>
      <c r="B391" s="145"/>
      <c r="C391" s="77"/>
      <c r="D391" s="78"/>
    </row>
    <row r="392" spans="1:4" ht="15.75" customHeight="1" x14ac:dyDescent="0.25">
      <c r="A392" s="105"/>
      <c r="B392" s="145"/>
      <c r="C392" s="77"/>
      <c r="D392" s="78"/>
    </row>
    <row r="393" spans="1:4" ht="15.75" customHeight="1" x14ac:dyDescent="0.25">
      <c r="A393" s="105"/>
      <c r="B393" s="145"/>
      <c r="C393" s="77"/>
      <c r="D393" s="78"/>
    </row>
    <row r="394" spans="1:4" ht="15.75" customHeight="1" x14ac:dyDescent="0.25">
      <c r="A394" s="105"/>
      <c r="B394" s="145"/>
      <c r="C394" s="77"/>
      <c r="D394" s="78"/>
    </row>
    <row r="395" spans="1:4" ht="15.75" customHeight="1" x14ac:dyDescent="0.25">
      <c r="A395" s="105"/>
      <c r="B395" s="145"/>
      <c r="C395" s="77"/>
      <c r="D395" s="78"/>
    </row>
    <row r="396" spans="1:4" ht="15.75" customHeight="1" x14ac:dyDescent="0.25">
      <c r="A396" s="105"/>
      <c r="B396" s="145"/>
      <c r="C396" s="77"/>
      <c r="D396" s="78"/>
    </row>
    <row r="397" spans="1:4" ht="15.75" customHeight="1" x14ac:dyDescent="0.25">
      <c r="A397" s="105"/>
      <c r="B397" s="145"/>
      <c r="C397" s="77"/>
      <c r="D397" s="78"/>
    </row>
    <row r="398" spans="1:4" ht="15.75" customHeight="1" x14ac:dyDescent="0.25">
      <c r="A398" s="105"/>
      <c r="B398" s="145"/>
      <c r="C398" s="77"/>
      <c r="D398" s="78"/>
    </row>
    <row r="399" spans="1:4" ht="15.75" customHeight="1" x14ac:dyDescent="0.25">
      <c r="A399" s="105"/>
      <c r="B399" s="145"/>
      <c r="C399" s="77"/>
      <c r="D399" s="78"/>
    </row>
    <row r="400" spans="1:4" ht="15.75" customHeight="1" x14ac:dyDescent="0.25">
      <c r="A400" s="105"/>
      <c r="B400" s="145"/>
      <c r="C400" s="77"/>
      <c r="D400" s="78"/>
    </row>
    <row r="401" spans="1:4" ht="15.75" customHeight="1" x14ac:dyDescent="0.25">
      <c r="A401" s="105"/>
      <c r="B401" s="145"/>
      <c r="C401" s="77"/>
      <c r="D401" s="78"/>
    </row>
    <row r="402" spans="1:4" ht="15.75" customHeight="1" x14ac:dyDescent="0.25">
      <c r="A402" s="105"/>
      <c r="B402" s="145"/>
      <c r="C402" s="77"/>
      <c r="D402" s="78"/>
    </row>
    <row r="403" spans="1:4" ht="15.75" customHeight="1" x14ac:dyDescent="0.25">
      <c r="A403" s="105"/>
      <c r="B403" s="145"/>
      <c r="C403" s="77"/>
      <c r="D403" s="78"/>
    </row>
    <row r="404" spans="1:4" ht="15.75" customHeight="1" x14ac:dyDescent="0.25">
      <c r="A404" s="105"/>
      <c r="B404" s="145"/>
      <c r="C404" s="77"/>
      <c r="D404" s="78"/>
    </row>
    <row r="405" spans="1:4" ht="15.75" customHeight="1" x14ac:dyDescent="0.25">
      <c r="A405" s="105"/>
      <c r="B405" s="145"/>
      <c r="C405" s="77"/>
      <c r="D405" s="78"/>
    </row>
    <row r="406" spans="1:4" ht="15.75" customHeight="1" x14ac:dyDescent="0.25">
      <c r="A406" s="105"/>
      <c r="B406" s="145"/>
      <c r="C406" s="77"/>
      <c r="D406" s="78"/>
    </row>
    <row r="407" spans="1:4" ht="15.75" customHeight="1" x14ac:dyDescent="0.25">
      <c r="A407" s="105"/>
      <c r="B407" s="145"/>
      <c r="C407" s="77"/>
      <c r="D407" s="78"/>
    </row>
    <row r="408" spans="1:4" ht="15.75" customHeight="1" x14ac:dyDescent="0.25">
      <c r="A408" s="105"/>
      <c r="B408" s="145"/>
      <c r="C408" s="77"/>
      <c r="D408" s="78"/>
    </row>
    <row r="409" spans="1:4" ht="15.75" customHeight="1" x14ac:dyDescent="0.25">
      <c r="A409" s="105"/>
      <c r="B409" s="145"/>
      <c r="C409" s="77"/>
      <c r="D409" s="78"/>
    </row>
    <row r="410" spans="1:4" ht="15.75" customHeight="1" x14ac:dyDescent="0.25">
      <c r="A410" s="105"/>
      <c r="B410" s="145"/>
      <c r="C410" s="77"/>
      <c r="D410" s="78"/>
    </row>
    <row r="411" spans="1:4" ht="15.75" customHeight="1" x14ac:dyDescent="0.25">
      <c r="A411" s="105"/>
      <c r="B411" s="145"/>
      <c r="C411" s="77"/>
      <c r="D411" s="78"/>
    </row>
    <row r="412" spans="1:4" ht="15.75" customHeight="1" x14ac:dyDescent="0.25">
      <c r="A412" s="105"/>
      <c r="B412" s="145"/>
      <c r="C412" s="77"/>
      <c r="D412" s="78"/>
    </row>
    <row r="413" spans="1:4" ht="15.75" customHeight="1" x14ac:dyDescent="0.25">
      <c r="A413" s="105"/>
      <c r="B413" s="145"/>
      <c r="C413" s="77"/>
      <c r="D413" s="78"/>
    </row>
    <row r="414" spans="1:4" ht="15.75" customHeight="1" x14ac:dyDescent="0.25">
      <c r="A414" s="105"/>
      <c r="B414" s="145"/>
      <c r="C414" s="77"/>
      <c r="D414" s="78"/>
    </row>
    <row r="415" spans="1:4" ht="15.75" customHeight="1" x14ac:dyDescent="0.25">
      <c r="A415" s="105"/>
      <c r="B415" s="145"/>
      <c r="C415" s="77"/>
      <c r="D415" s="78"/>
    </row>
    <row r="416" spans="1:4" ht="15.75" customHeight="1" x14ac:dyDescent="0.25">
      <c r="A416" s="105"/>
      <c r="B416" s="145"/>
      <c r="C416" s="77"/>
      <c r="D416" s="78"/>
    </row>
    <row r="417" spans="1:4" ht="15.75" customHeight="1" x14ac:dyDescent="0.25">
      <c r="A417" s="105"/>
      <c r="B417" s="145"/>
      <c r="C417" s="77"/>
      <c r="D417" s="78"/>
    </row>
    <row r="418" spans="1:4" ht="15.75" customHeight="1" x14ac:dyDescent="0.25">
      <c r="A418" s="105"/>
      <c r="B418" s="145"/>
      <c r="C418" s="77"/>
      <c r="D418" s="78"/>
    </row>
    <row r="419" spans="1:4" ht="15.75" customHeight="1" x14ac:dyDescent="0.25">
      <c r="A419" s="105"/>
      <c r="B419" s="145"/>
      <c r="C419" s="77"/>
      <c r="D419" s="78"/>
    </row>
    <row r="420" spans="1:4" ht="15.75" customHeight="1" x14ac:dyDescent="0.25">
      <c r="A420" s="105"/>
      <c r="B420" s="145"/>
      <c r="C420" s="77"/>
      <c r="D420" s="78"/>
    </row>
    <row r="421" spans="1:4" ht="15.75" customHeight="1" x14ac:dyDescent="0.25">
      <c r="A421" s="105"/>
      <c r="B421" s="145"/>
      <c r="C421" s="77"/>
      <c r="D421" s="78"/>
    </row>
    <row r="422" spans="1:4" ht="15.75" customHeight="1" x14ac:dyDescent="0.25">
      <c r="A422" s="105"/>
      <c r="B422" s="145"/>
      <c r="C422" s="77"/>
      <c r="D422" s="78"/>
    </row>
    <row r="423" spans="1:4" ht="15.75" customHeight="1" x14ac:dyDescent="0.25">
      <c r="A423" s="105"/>
      <c r="B423" s="145"/>
      <c r="C423" s="77"/>
      <c r="D423" s="78"/>
    </row>
    <row r="424" spans="1:4" ht="15.75" customHeight="1" x14ac:dyDescent="0.25">
      <c r="A424" s="105"/>
      <c r="B424" s="145"/>
      <c r="C424" s="77"/>
      <c r="D424" s="78"/>
    </row>
    <row r="425" spans="1:4" ht="15.75" customHeight="1" x14ac:dyDescent="0.25">
      <c r="A425" s="105"/>
      <c r="B425" s="145"/>
      <c r="C425" s="77"/>
      <c r="D425" s="78"/>
    </row>
    <row r="426" spans="1:4" ht="15.75" customHeight="1" x14ac:dyDescent="0.25">
      <c r="A426" s="105"/>
      <c r="B426" s="145"/>
      <c r="C426" s="77"/>
      <c r="D426" s="78"/>
    </row>
    <row r="427" spans="1:4" ht="15.75" customHeight="1" x14ac:dyDescent="0.25">
      <c r="A427" s="105"/>
      <c r="B427" s="145"/>
      <c r="C427" s="77"/>
      <c r="D427" s="78"/>
    </row>
    <row r="428" spans="1:4" ht="15.75" customHeight="1" x14ac:dyDescent="0.25">
      <c r="A428" s="105"/>
      <c r="B428" s="145"/>
      <c r="C428" s="77"/>
      <c r="D428" s="78"/>
    </row>
    <row r="429" spans="1:4" ht="15.75" customHeight="1" x14ac:dyDescent="0.25">
      <c r="A429" s="105"/>
      <c r="B429" s="145"/>
      <c r="C429" s="77"/>
      <c r="D429" s="78"/>
    </row>
    <row r="430" spans="1:4" ht="15.75" customHeight="1" x14ac:dyDescent="0.25">
      <c r="A430" s="105"/>
      <c r="B430" s="145"/>
      <c r="C430" s="77"/>
      <c r="D430" s="78"/>
    </row>
    <row r="431" spans="1:4" ht="15.75" customHeight="1" x14ac:dyDescent="0.25">
      <c r="A431" s="105"/>
      <c r="B431" s="145"/>
      <c r="C431" s="77"/>
      <c r="D431" s="78"/>
    </row>
    <row r="432" spans="1:4" ht="15.75" customHeight="1" x14ac:dyDescent="0.25">
      <c r="A432" s="105"/>
      <c r="B432" s="145"/>
      <c r="C432" s="77"/>
      <c r="D432" s="78"/>
    </row>
    <row r="433" spans="1:4" ht="15.75" customHeight="1" x14ac:dyDescent="0.25">
      <c r="A433" s="105"/>
      <c r="B433" s="145"/>
      <c r="C433" s="77"/>
      <c r="D433" s="78"/>
    </row>
    <row r="434" spans="1:4" ht="15.75" customHeight="1" x14ac:dyDescent="0.25">
      <c r="A434" s="105"/>
      <c r="B434" s="145"/>
      <c r="C434" s="77"/>
      <c r="D434" s="78"/>
    </row>
    <row r="435" spans="1:4" ht="15.75" customHeight="1" x14ac:dyDescent="0.25">
      <c r="A435" s="105"/>
      <c r="B435" s="145"/>
      <c r="C435" s="77"/>
      <c r="D435" s="78"/>
    </row>
    <row r="436" spans="1:4" ht="15.75" customHeight="1" x14ac:dyDescent="0.25">
      <c r="A436" s="105"/>
      <c r="B436" s="145"/>
      <c r="C436" s="77"/>
      <c r="D436" s="78"/>
    </row>
    <row r="437" spans="1:4" ht="15.75" customHeight="1" x14ac:dyDescent="0.25">
      <c r="A437" s="105"/>
      <c r="B437" s="145"/>
      <c r="C437" s="77"/>
      <c r="D437" s="78"/>
    </row>
    <row r="438" spans="1:4" ht="15.75" customHeight="1" x14ac:dyDescent="0.25">
      <c r="A438" s="105"/>
      <c r="B438" s="145"/>
      <c r="C438" s="77"/>
      <c r="D438" s="78"/>
    </row>
    <row r="439" spans="1:4" ht="15.75" customHeight="1" x14ac:dyDescent="0.25">
      <c r="A439" s="105"/>
      <c r="B439" s="145"/>
      <c r="C439" s="77"/>
      <c r="D439" s="78"/>
    </row>
    <row r="440" spans="1:4" ht="15.75" customHeight="1" x14ac:dyDescent="0.25">
      <c r="A440" s="105"/>
      <c r="B440" s="145"/>
      <c r="C440" s="77"/>
      <c r="D440" s="78"/>
    </row>
    <row r="441" spans="1:4" ht="15.75" customHeight="1" x14ac:dyDescent="0.25">
      <c r="A441" s="105"/>
      <c r="B441" s="145"/>
      <c r="C441" s="77"/>
      <c r="D441" s="78"/>
    </row>
    <row r="442" spans="1:4" ht="15.75" customHeight="1" x14ac:dyDescent="0.25">
      <c r="A442" s="105"/>
      <c r="B442" s="145"/>
      <c r="C442" s="77"/>
      <c r="D442" s="78"/>
    </row>
    <row r="443" spans="1:4" ht="15.75" customHeight="1" x14ac:dyDescent="0.25">
      <c r="A443" s="105"/>
      <c r="B443" s="145"/>
      <c r="C443" s="77"/>
      <c r="D443" s="78"/>
    </row>
    <row r="444" spans="1:4" ht="15.75" customHeight="1" x14ac:dyDescent="0.25">
      <c r="A444" s="105"/>
      <c r="B444" s="145"/>
      <c r="C444" s="77"/>
      <c r="D444" s="78"/>
    </row>
    <row r="445" spans="1:4" ht="15.75" customHeight="1" x14ac:dyDescent="0.25">
      <c r="A445" s="105"/>
      <c r="B445" s="145"/>
      <c r="C445" s="77"/>
      <c r="D445" s="78"/>
    </row>
    <row r="446" spans="1:4" ht="15.75" customHeight="1" x14ac:dyDescent="0.25">
      <c r="A446" s="105"/>
      <c r="B446" s="145"/>
      <c r="C446" s="77"/>
      <c r="D446" s="78"/>
    </row>
    <row r="447" spans="1:4" ht="15.75" customHeight="1" x14ac:dyDescent="0.25">
      <c r="A447" s="105"/>
      <c r="B447" s="145"/>
      <c r="C447" s="77"/>
      <c r="D447" s="78"/>
    </row>
    <row r="448" spans="1:4" ht="15.75" customHeight="1" x14ac:dyDescent="0.25">
      <c r="A448" s="105"/>
      <c r="B448" s="145"/>
      <c r="C448" s="77"/>
      <c r="D448" s="78"/>
    </row>
    <row r="449" spans="1:4" ht="15.75" customHeight="1" x14ac:dyDescent="0.25">
      <c r="A449" s="105"/>
      <c r="B449" s="145"/>
      <c r="C449" s="77"/>
      <c r="D449" s="78"/>
    </row>
    <row r="450" spans="1:4" ht="15.75" customHeight="1" x14ac:dyDescent="0.25">
      <c r="A450" s="105"/>
      <c r="B450" s="145"/>
      <c r="C450" s="77"/>
      <c r="D450" s="78"/>
    </row>
    <row r="451" spans="1:4" ht="15.75" customHeight="1" x14ac:dyDescent="0.25">
      <c r="A451" s="105"/>
      <c r="B451" s="145"/>
      <c r="C451" s="77"/>
      <c r="D451" s="78"/>
    </row>
    <row r="452" spans="1:4" ht="15.75" customHeight="1" x14ac:dyDescent="0.25">
      <c r="A452" s="105"/>
      <c r="B452" s="145"/>
      <c r="C452" s="77"/>
      <c r="D452" s="78"/>
    </row>
    <row r="453" spans="1:4" ht="15.75" customHeight="1" x14ac:dyDescent="0.25">
      <c r="A453" s="105"/>
      <c r="B453" s="145"/>
      <c r="C453" s="77"/>
      <c r="D453" s="78"/>
    </row>
    <row r="454" spans="1:4" ht="15.75" customHeight="1" x14ac:dyDescent="0.25">
      <c r="A454" s="105"/>
      <c r="B454" s="145"/>
      <c r="C454" s="77"/>
      <c r="D454" s="78"/>
    </row>
    <row r="455" spans="1:4" ht="15.75" customHeight="1" x14ac:dyDescent="0.25">
      <c r="A455" s="105"/>
      <c r="B455" s="145"/>
      <c r="C455" s="77"/>
      <c r="D455" s="78"/>
    </row>
    <row r="456" spans="1:4" ht="15.75" customHeight="1" x14ac:dyDescent="0.25">
      <c r="A456" s="105"/>
      <c r="B456" s="145"/>
      <c r="C456" s="77"/>
      <c r="D456" s="78"/>
    </row>
    <row r="457" spans="1:4" ht="15.75" customHeight="1" x14ac:dyDescent="0.25">
      <c r="A457" s="105"/>
      <c r="B457" s="145"/>
      <c r="C457" s="77"/>
      <c r="D457" s="78"/>
    </row>
    <row r="458" spans="1:4" ht="15.75" customHeight="1" x14ac:dyDescent="0.25">
      <c r="A458" s="105"/>
      <c r="B458" s="145"/>
      <c r="C458" s="77"/>
      <c r="D458" s="78"/>
    </row>
    <row r="459" spans="1:4" ht="15.75" customHeight="1" x14ac:dyDescent="0.25">
      <c r="A459" s="105"/>
      <c r="B459" s="145"/>
      <c r="C459" s="77"/>
      <c r="D459" s="78"/>
    </row>
    <row r="460" spans="1:4" ht="15.75" customHeight="1" x14ac:dyDescent="0.25">
      <c r="A460" s="105"/>
      <c r="B460" s="145"/>
      <c r="C460" s="77"/>
      <c r="D460" s="78"/>
    </row>
    <row r="461" spans="1:4" ht="15.75" customHeight="1" x14ac:dyDescent="0.25">
      <c r="A461" s="105"/>
      <c r="B461" s="145"/>
      <c r="C461" s="77"/>
      <c r="D461" s="78"/>
    </row>
    <row r="462" spans="1:4" ht="15.75" customHeight="1" x14ac:dyDescent="0.25">
      <c r="A462" s="105"/>
      <c r="B462" s="145"/>
      <c r="C462" s="77"/>
      <c r="D462" s="78"/>
    </row>
    <row r="463" spans="1:4" ht="15.75" customHeight="1" x14ac:dyDescent="0.25">
      <c r="A463" s="105"/>
      <c r="B463" s="145"/>
      <c r="C463" s="77"/>
      <c r="D463" s="78"/>
    </row>
    <row r="464" spans="1:4" ht="15.75" customHeight="1" x14ac:dyDescent="0.25">
      <c r="A464" s="105"/>
      <c r="B464" s="145"/>
      <c r="C464" s="77"/>
      <c r="D464" s="78"/>
    </row>
    <row r="465" spans="1:4" ht="15.75" customHeight="1" x14ac:dyDescent="0.25">
      <c r="A465" s="105"/>
      <c r="B465" s="145"/>
      <c r="C465" s="77"/>
      <c r="D465" s="78"/>
    </row>
    <row r="466" spans="1:4" ht="15.75" customHeight="1" x14ac:dyDescent="0.25">
      <c r="A466" s="105"/>
      <c r="B466" s="145"/>
      <c r="C466" s="77"/>
      <c r="D466" s="78"/>
    </row>
    <row r="467" spans="1:4" ht="15.75" customHeight="1" x14ac:dyDescent="0.25">
      <c r="A467" s="105"/>
      <c r="B467" s="145"/>
      <c r="C467" s="77"/>
      <c r="D467" s="78"/>
    </row>
    <row r="468" spans="1:4" ht="15.75" customHeight="1" x14ac:dyDescent="0.25">
      <c r="A468" s="105"/>
      <c r="B468" s="145"/>
      <c r="C468" s="77"/>
      <c r="D468" s="78"/>
    </row>
    <row r="469" spans="1:4" ht="15.75" customHeight="1" x14ac:dyDescent="0.25">
      <c r="A469" s="105"/>
      <c r="B469" s="145"/>
      <c r="C469" s="77"/>
      <c r="D469" s="78"/>
    </row>
    <row r="470" spans="1:4" ht="15.75" customHeight="1" x14ac:dyDescent="0.25">
      <c r="A470" s="105"/>
      <c r="B470" s="145"/>
      <c r="C470" s="77"/>
      <c r="D470" s="78"/>
    </row>
    <row r="471" spans="1:4" ht="15.75" customHeight="1" x14ac:dyDescent="0.25">
      <c r="A471" s="105"/>
      <c r="B471" s="145"/>
      <c r="C471" s="77"/>
      <c r="D471" s="78"/>
    </row>
    <row r="472" spans="1:4" ht="15.75" customHeight="1" x14ac:dyDescent="0.25">
      <c r="A472" s="105"/>
      <c r="B472" s="145"/>
      <c r="C472" s="77"/>
      <c r="D472" s="78"/>
    </row>
    <row r="473" spans="1:4" ht="15.75" customHeight="1" x14ac:dyDescent="0.25">
      <c r="A473" s="105"/>
      <c r="B473" s="145"/>
      <c r="C473" s="77"/>
      <c r="D473" s="78"/>
    </row>
    <row r="474" spans="1:4" ht="15.75" customHeight="1" x14ac:dyDescent="0.25">
      <c r="A474" s="105"/>
      <c r="B474" s="145"/>
      <c r="C474" s="77"/>
      <c r="D474" s="78"/>
    </row>
    <row r="475" spans="1:4" ht="15.75" customHeight="1" x14ac:dyDescent="0.25">
      <c r="A475" s="105"/>
      <c r="B475" s="145"/>
      <c r="C475" s="77"/>
      <c r="D475" s="78"/>
    </row>
    <row r="476" spans="1:4" ht="15.75" customHeight="1" x14ac:dyDescent="0.25">
      <c r="A476" s="105"/>
      <c r="B476" s="145"/>
      <c r="C476" s="77"/>
      <c r="D476" s="78"/>
    </row>
    <row r="477" spans="1:4" ht="15.75" customHeight="1" x14ac:dyDescent="0.25">
      <c r="A477" s="105"/>
      <c r="B477" s="145"/>
      <c r="C477" s="77"/>
      <c r="D477" s="78"/>
    </row>
    <row r="478" spans="1:4" ht="15.75" customHeight="1" x14ac:dyDescent="0.25">
      <c r="A478" s="105"/>
      <c r="B478" s="145"/>
      <c r="C478" s="77"/>
      <c r="D478" s="78"/>
    </row>
    <row r="479" spans="1:4" ht="15.75" customHeight="1" x14ac:dyDescent="0.25">
      <c r="A479" s="105"/>
      <c r="B479" s="145"/>
      <c r="C479" s="77"/>
      <c r="D479" s="78"/>
    </row>
    <row r="480" spans="1:4" ht="15.75" customHeight="1" x14ac:dyDescent="0.25">
      <c r="A480" s="105"/>
      <c r="B480" s="145"/>
      <c r="C480" s="77"/>
      <c r="D480" s="78"/>
    </row>
    <row r="481" spans="1:4" ht="15.75" customHeight="1" x14ac:dyDescent="0.25">
      <c r="A481" s="105"/>
      <c r="B481" s="145"/>
      <c r="C481" s="77"/>
      <c r="D481" s="78"/>
    </row>
    <row r="482" spans="1:4" ht="15.75" customHeight="1" x14ac:dyDescent="0.25">
      <c r="A482" s="105"/>
      <c r="B482" s="145"/>
      <c r="C482" s="77"/>
      <c r="D482" s="78"/>
    </row>
    <row r="483" spans="1:4" ht="15.75" customHeight="1" x14ac:dyDescent="0.25">
      <c r="A483" s="105"/>
      <c r="B483" s="145"/>
      <c r="C483" s="77"/>
      <c r="D483" s="78"/>
    </row>
    <row r="484" spans="1:4" ht="15.75" customHeight="1" x14ac:dyDescent="0.25">
      <c r="A484" s="105"/>
      <c r="B484" s="145"/>
      <c r="C484" s="77"/>
      <c r="D484" s="78"/>
    </row>
    <row r="485" spans="1:4" ht="15.75" customHeight="1" x14ac:dyDescent="0.25">
      <c r="A485" s="105"/>
      <c r="B485" s="145"/>
      <c r="C485" s="77"/>
      <c r="D485" s="78"/>
    </row>
    <row r="486" spans="1:4" ht="15.75" customHeight="1" x14ac:dyDescent="0.25">
      <c r="A486" s="105"/>
      <c r="B486" s="145"/>
      <c r="C486" s="77"/>
      <c r="D486" s="78"/>
    </row>
    <row r="487" spans="1:4" ht="15.75" customHeight="1" x14ac:dyDescent="0.25">
      <c r="A487" s="105"/>
      <c r="B487" s="145"/>
      <c r="C487" s="77"/>
      <c r="D487" s="78"/>
    </row>
    <row r="488" spans="1:4" ht="15.75" customHeight="1" x14ac:dyDescent="0.25">
      <c r="A488" s="105"/>
      <c r="B488" s="145"/>
      <c r="C488" s="77"/>
      <c r="D488" s="78"/>
    </row>
    <row r="489" spans="1:4" ht="15.75" customHeight="1" x14ac:dyDescent="0.25">
      <c r="A489" s="105"/>
      <c r="B489" s="145"/>
      <c r="C489" s="77"/>
      <c r="D489" s="78"/>
    </row>
    <row r="490" spans="1:4" ht="15.75" customHeight="1" x14ac:dyDescent="0.25">
      <c r="A490" s="105"/>
      <c r="B490" s="145"/>
      <c r="C490" s="77"/>
      <c r="D490" s="78"/>
    </row>
    <row r="491" spans="1:4" ht="15.75" customHeight="1" x14ac:dyDescent="0.25">
      <c r="A491" s="105"/>
      <c r="B491" s="145"/>
      <c r="C491" s="77"/>
      <c r="D491" s="78"/>
    </row>
    <row r="492" spans="1:4" ht="15.75" customHeight="1" x14ac:dyDescent="0.25">
      <c r="A492" s="105"/>
      <c r="B492" s="145"/>
      <c r="C492" s="77"/>
      <c r="D492" s="78"/>
    </row>
    <row r="493" spans="1:4" ht="15.75" customHeight="1" x14ac:dyDescent="0.25">
      <c r="A493" s="105"/>
      <c r="B493" s="145"/>
      <c r="C493" s="77"/>
      <c r="D493" s="78"/>
    </row>
    <row r="494" spans="1:4" ht="15.75" customHeight="1" x14ac:dyDescent="0.25">
      <c r="A494" s="105"/>
      <c r="B494" s="145"/>
      <c r="C494" s="77"/>
      <c r="D494" s="78"/>
    </row>
    <row r="495" spans="1:4" ht="15.75" customHeight="1" x14ac:dyDescent="0.25">
      <c r="A495" s="105"/>
      <c r="B495" s="145"/>
      <c r="C495" s="77"/>
      <c r="D495" s="78"/>
    </row>
    <row r="496" spans="1:4" ht="15.75" customHeight="1" x14ac:dyDescent="0.25">
      <c r="A496" s="105"/>
      <c r="B496" s="145"/>
      <c r="C496" s="77"/>
      <c r="D496" s="78"/>
    </row>
    <row r="497" spans="1:4" ht="15.75" customHeight="1" x14ac:dyDescent="0.25">
      <c r="A497" s="105"/>
      <c r="B497" s="145"/>
      <c r="C497" s="77"/>
      <c r="D497" s="78"/>
    </row>
    <row r="498" spans="1:4" ht="15.75" customHeight="1" x14ac:dyDescent="0.25">
      <c r="A498" s="105"/>
      <c r="B498" s="145"/>
      <c r="C498" s="77"/>
      <c r="D498" s="78"/>
    </row>
    <row r="499" spans="1:4" ht="15.75" customHeight="1" x14ac:dyDescent="0.25">
      <c r="A499" s="105"/>
      <c r="B499" s="145"/>
      <c r="C499" s="77"/>
      <c r="D499" s="78"/>
    </row>
    <row r="500" spans="1:4" ht="15.75" customHeight="1" x14ac:dyDescent="0.25">
      <c r="A500" s="105"/>
      <c r="B500" s="145"/>
      <c r="C500" s="77"/>
      <c r="D500" s="78"/>
    </row>
    <row r="501" spans="1:4" ht="15.75" customHeight="1" x14ac:dyDescent="0.25">
      <c r="A501" s="105"/>
      <c r="B501" s="145"/>
      <c r="C501" s="77"/>
      <c r="D501" s="78"/>
    </row>
    <row r="502" spans="1:4" ht="15.75" customHeight="1" x14ac:dyDescent="0.25">
      <c r="A502" s="105"/>
      <c r="B502" s="145"/>
      <c r="C502" s="77"/>
      <c r="D502" s="78"/>
    </row>
    <row r="503" spans="1:4" ht="15.75" customHeight="1" x14ac:dyDescent="0.25">
      <c r="A503" s="105"/>
      <c r="B503" s="145"/>
      <c r="C503" s="77"/>
      <c r="D503" s="78"/>
    </row>
    <row r="504" spans="1:4" ht="15.75" customHeight="1" x14ac:dyDescent="0.25">
      <c r="A504" s="105"/>
      <c r="B504" s="145"/>
      <c r="C504" s="77"/>
      <c r="D504" s="78"/>
    </row>
    <row r="505" spans="1:4" ht="15.75" customHeight="1" x14ac:dyDescent="0.25">
      <c r="A505" s="105"/>
      <c r="B505" s="145"/>
      <c r="C505" s="77"/>
      <c r="D505" s="78"/>
    </row>
    <row r="506" spans="1:4" ht="15.75" customHeight="1" x14ac:dyDescent="0.25">
      <c r="A506" s="105"/>
      <c r="B506" s="145"/>
      <c r="C506" s="77"/>
      <c r="D506" s="78"/>
    </row>
    <row r="507" spans="1:4" ht="15.75" customHeight="1" x14ac:dyDescent="0.25">
      <c r="A507" s="105"/>
      <c r="B507" s="145"/>
      <c r="C507" s="77"/>
      <c r="D507" s="78"/>
    </row>
    <row r="508" spans="1:4" ht="15.75" customHeight="1" x14ac:dyDescent="0.25">
      <c r="A508" s="105"/>
      <c r="B508" s="145"/>
      <c r="C508" s="77"/>
      <c r="D508" s="78"/>
    </row>
    <row r="509" spans="1:4" ht="15.75" customHeight="1" x14ac:dyDescent="0.25">
      <c r="A509" s="105"/>
      <c r="B509" s="145"/>
      <c r="C509" s="77"/>
      <c r="D509" s="78"/>
    </row>
    <row r="510" spans="1:4" ht="15.75" customHeight="1" x14ac:dyDescent="0.25">
      <c r="A510" s="105"/>
      <c r="B510" s="145"/>
      <c r="C510" s="77"/>
      <c r="D510" s="78"/>
    </row>
    <row r="511" spans="1:4" ht="15.75" customHeight="1" x14ac:dyDescent="0.25">
      <c r="A511" s="105"/>
      <c r="B511" s="145"/>
      <c r="C511" s="77"/>
      <c r="D511" s="78"/>
    </row>
    <row r="512" spans="1:4" ht="15.75" customHeight="1" x14ac:dyDescent="0.25">
      <c r="A512" s="105"/>
      <c r="B512" s="145"/>
      <c r="C512" s="77"/>
      <c r="D512" s="78"/>
    </row>
    <row r="513" spans="1:4" ht="15.75" customHeight="1" x14ac:dyDescent="0.25">
      <c r="A513" s="105"/>
      <c r="B513" s="145"/>
      <c r="C513" s="77"/>
      <c r="D513" s="78"/>
    </row>
    <row r="514" spans="1:4" ht="15.75" customHeight="1" x14ac:dyDescent="0.25">
      <c r="A514" s="105"/>
      <c r="B514" s="145"/>
      <c r="C514" s="77"/>
      <c r="D514" s="78"/>
    </row>
    <row r="515" spans="1:4" ht="15.75" customHeight="1" x14ac:dyDescent="0.25">
      <c r="A515" s="105"/>
      <c r="B515" s="145"/>
      <c r="C515" s="77"/>
      <c r="D515" s="78"/>
    </row>
    <row r="516" spans="1:4" ht="15.75" customHeight="1" x14ac:dyDescent="0.25">
      <c r="A516" s="105"/>
      <c r="B516" s="145"/>
      <c r="C516" s="77"/>
      <c r="D516" s="78"/>
    </row>
    <row r="517" spans="1:4" ht="15.75" customHeight="1" x14ac:dyDescent="0.25">
      <c r="A517" s="105"/>
      <c r="B517" s="145"/>
      <c r="C517" s="77"/>
      <c r="D517" s="78"/>
    </row>
    <row r="518" spans="1:4" ht="15.75" customHeight="1" x14ac:dyDescent="0.25">
      <c r="A518" s="105"/>
      <c r="B518" s="145"/>
      <c r="C518" s="77"/>
      <c r="D518" s="78"/>
    </row>
    <row r="519" spans="1:4" ht="15.75" customHeight="1" x14ac:dyDescent="0.25">
      <c r="A519" s="105"/>
      <c r="B519" s="145"/>
      <c r="C519" s="77"/>
      <c r="D519" s="78"/>
    </row>
    <row r="520" spans="1:4" ht="15.75" customHeight="1" x14ac:dyDescent="0.25">
      <c r="A520" s="105"/>
      <c r="B520" s="145"/>
      <c r="C520" s="77"/>
      <c r="D520" s="78"/>
    </row>
    <row r="521" spans="1:4" ht="15.75" customHeight="1" x14ac:dyDescent="0.25">
      <c r="A521" s="105"/>
      <c r="B521" s="145"/>
      <c r="C521" s="77"/>
      <c r="D521" s="78"/>
    </row>
    <row r="522" spans="1:4" ht="15.75" customHeight="1" x14ac:dyDescent="0.25">
      <c r="A522" s="105"/>
      <c r="B522" s="145"/>
      <c r="C522" s="77"/>
      <c r="D522" s="78"/>
    </row>
    <row r="523" spans="1:4" ht="15.75" customHeight="1" x14ac:dyDescent="0.25">
      <c r="A523" s="105"/>
      <c r="B523" s="145"/>
      <c r="C523" s="77"/>
      <c r="D523" s="78"/>
    </row>
    <row r="524" spans="1:4" ht="15.75" customHeight="1" x14ac:dyDescent="0.25">
      <c r="A524" s="105"/>
      <c r="B524" s="145"/>
      <c r="C524" s="77"/>
      <c r="D524" s="78"/>
    </row>
    <row r="525" spans="1:4" ht="15.75" customHeight="1" x14ac:dyDescent="0.25">
      <c r="A525" s="105"/>
      <c r="B525" s="145"/>
      <c r="C525" s="77"/>
      <c r="D525" s="78"/>
    </row>
    <row r="526" spans="1:4" ht="15.75" customHeight="1" x14ac:dyDescent="0.25">
      <c r="A526" s="105"/>
      <c r="B526" s="145"/>
      <c r="C526" s="77"/>
      <c r="D526" s="78"/>
    </row>
    <row r="527" spans="1:4" ht="15.75" customHeight="1" x14ac:dyDescent="0.25">
      <c r="A527" s="105"/>
      <c r="B527" s="145"/>
      <c r="C527" s="77"/>
      <c r="D527" s="78"/>
    </row>
    <row r="528" spans="1:4" ht="15.75" customHeight="1" x14ac:dyDescent="0.25">
      <c r="A528" s="105"/>
      <c r="B528" s="145"/>
      <c r="C528" s="77"/>
      <c r="D528" s="78"/>
    </row>
    <row r="529" spans="1:4" ht="15.75" customHeight="1" x14ac:dyDescent="0.25">
      <c r="A529" s="105"/>
      <c r="B529" s="145"/>
      <c r="C529" s="77"/>
      <c r="D529" s="78"/>
    </row>
    <row r="530" spans="1:4" ht="15.75" customHeight="1" x14ac:dyDescent="0.25">
      <c r="A530" s="105"/>
      <c r="B530" s="145"/>
      <c r="C530" s="77"/>
      <c r="D530" s="78"/>
    </row>
    <row r="531" spans="1:4" ht="15.75" customHeight="1" x14ac:dyDescent="0.25">
      <c r="A531" s="105"/>
      <c r="B531" s="145"/>
      <c r="C531" s="77"/>
      <c r="D531" s="78"/>
    </row>
    <row r="532" spans="1:4" ht="15.75" customHeight="1" x14ac:dyDescent="0.25">
      <c r="A532" s="105"/>
      <c r="B532" s="145"/>
      <c r="C532" s="77"/>
      <c r="D532" s="78"/>
    </row>
    <row r="533" spans="1:4" ht="15.75" customHeight="1" x14ac:dyDescent="0.25">
      <c r="A533" s="105"/>
      <c r="B533" s="145"/>
      <c r="C533" s="77"/>
      <c r="D533" s="78"/>
    </row>
    <row r="534" spans="1:4" ht="15.75" customHeight="1" x14ac:dyDescent="0.25">
      <c r="A534" s="105"/>
      <c r="B534" s="145"/>
      <c r="C534" s="77"/>
      <c r="D534" s="78"/>
    </row>
    <row r="535" spans="1:4" ht="15.75" customHeight="1" x14ac:dyDescent="0.25">
      <c r="A535" s="105"/>
      <c r="B535" s="145"/>
      <c r="C535" s="77"/>
      <c r="D535" s="78"/>
    </row>
    <row r="536" spans="1:4" ht="15.75" customHeight="1" x14ac:dyDescent="0.25">
      <c r="A536" s="105"/>
      <c r="B536" s="145"/>
      <c r="C536" s="77"/>
      <c r="D536" s="78"/>
    </row>
    <row r="537" spans="1:4" ht="15.75" customHeight="1" x14ac:dyDescent="0.25">
      <c r="A537" s="105"/>
      <c r="B537" s="145"/>
      <c r="C537" s="77"/>
      <c r="D537" s="78"/>
    </row>
    <row r="538" spans="1:4" ht="15.75" customHeight="1" x14ac:dyDescent="0.25">
      <c r="A538" s="105"/>
      <c r="B538" s="145"/>
      <c r="C538" s="77"/>
      <c r="D538" s="78"/>
    </row>
    <row r="539" spans="1:4" ht="15.75" customHeight="1" x14ac:dyDescent="0.25">
      <c r="A539" s="105"/>
      <c r="B539" s="145"/>
      <c r="C539" s="77"/>
      <c r="D539" s="78"/>
    </row>
    <row r="540" spans="1:4" ht="15.75" customHeight="1" x14ac:dyDescent="0.25">
      <c r="A540" s="105"/>
      <c r="B540" s="145"/>
      <c r="C540" s="77"/>
      <c r="D540" s="78"/>
    </row>
    <row r="541" spans="1:4" ht="15.75" customHeight="1" x14ac:dyDescent="0.25">
      <c r="A541" s="105"/>
      <c r="B541" s="145"/>
      <c r="C541" s="77"/>
      <c r="D541" s="78"/>
    </row>
    <row r="542" spans="1:4" ht="15.75" customHeight="1" x14ac:dyDescent="0.25">
      <c r="A542" s="105"/>
      <c r="B542" s="145"/>
      <c r="C542" s="77"/>
      <c r="D542" s="78"/>
    </row>
    <row r="543" spans="1:4" ht="15.75" customHeight="1" x14ac:dyDescent="0.25">
      <c r="A543" s="105"/>
      <c r="B543" s="145"/>
      <c r="C543" s="77"/>
      <c r="D543" s="78"/>
    </row>
    <row r="544" spans="1:4" ht="15.75" customHeight="1" x14ac:dyDescent="0.25">
      <c r="A544" s="105"/>
      <c r="B544" s="145"/>
      <c r="C544" s="77"/>
      <c r="D544" s="78"/>
    </row>
    <row r="545" spans="1:4" ht="15.75" customHeight="1" x14ac:dyDescent="0.25">
      <c r="A545" s="105"/>
      <c r="B545" s="145"/>
      <c r="C545" s="77"/>
      <c r="D545" s="78"/>
    </row>
    <row r="546" spans="1:4" ht="15.75" customHeight="1" x14ac:dyDescent="0.25">
      <c r="A546" s="105"/>
      <c r="B546" s="145"/>
      <c r="C546" s="77"/>
      <c r="D546" s="78"/>
    </row>
    <row r="547" spans="1:4" ht="15.75" customHeight="1" x14ac:dyDescent="0.25">
      <c r="A547" s="105"/>
      <c r="B547" s="145"/>
      <c r="C547" s="77"/>
      <c r="D547" s="78"/>
    </row>
    <row r="548" spans="1:4" ht="15.75" customHeight="1" x14ac:dyDescent="0.25">
      <c r="A548" s="105"/>
      <c r="B548" s="145"/>
      <c r="C548" s="77"/>
      <c r="D548" s="78"/>
    </row>
    <row r="549" spans="1:4" ht="15.75" customHeight="1" x14ac:dyDescent="0.25">
      <c r="A549" s="105"/>
      <c r="B549" s="145"/>
      <c r="C549" s="77"/>
      <c r="D549" s="78"/>
    </row>
    <row r="550" spans="1:4" ht="15.75" customHeight="1" x14ac:dyDescent="0.25">
      <c r="A550" s="105"/>
      <c r="B550" s="145"/>
      <c r="C550" s="77"/>
      <c r="D550" s="78"/>
    </row>
    <row r="551" spans="1:4" ht="15.75" customHeight="1" x14ac:dyDescent="0.25">
      <c r="A551" s="105"/>
      <c r="B551" s="145"/>
      <c r="C551" s="77"/>
      <c r="D551" s="78"/>
    </row>
    <row r="552" spans="1:4" ht="15.75" customHeight="1" x14ac:dyDescent="0.25">
      <c r="A552" s="105"/>
      <c r="B552" s="145"/>
      <c r="C552" s="77"/>
      <c r="D552" s="78"/>
    </row>
    <row r="553" spans="1:4" ht="15.75" customHeight="1" x14ac:dyDescent="0.25">
      <c r="A553" s="105"/>
      <c r="B553" s="145"/>
      <c r="C553" s="77"/>
      <c r="D553" s="78"/>
    </row>
    <row r="554" spans="1:4" ht="15.75" customHeight="1" x14ac:dyDescent="0.25">
      <c r="A554" s="105"/>
      <c r="B554" s="145"/>
      <c r="C554" s="77"/>
      <c r="D554" s="78"/>
    </row>
    <row r="555" spans="1:4" ht="15.75" customHeight="1" x14ac:dyDescent="0.25">
      <c r="A555" s="105"/>
      <c r="B555" s="145"/>
      <c r="C555" s="77"/>
      <c r="D555" s="78"/>
    </row>
    <row r="556" spans="1:4" ht="15.75" customHeight="1" x14ac:dyDescent="0.25">
      <c r="A556" s="105"/>
      <c r="B556" s="145"/>
      <c r="C556" s="77"/>
      <c r="D556" s="78"/>
    </row>
    <row r="557" spans="1:4" ht="15.75" customHeight="1" x14ac:dyDescent="0.25">
      <c r="A557" s="105"/>
      <c r="B557" s="145"/>
      <c r="C557" s="77"/>
      <c r="D557" s="78"/>
    </row>
    <row r="558" spans="1:4" ht="15.75" customHeight="1" x14ac:dyDescent="0.25">
      <c r="A558" s="105"/>
      <c r="B558" s="145"/>
      <c r="C558" s="77"/>
      <c r="D558" s="78"/>
    </row>
    <row r="559" spans="1:4" ht="15.75" customHeight="1" x14ac:dyDescent="0.25">
      <c r="A559" s="105"/>
      <c r="B559" s="145"/>
      <c r="C559" s="77"/>
      <c r="D559" s="78"/>
    </row>
    <row r="560" spans="1:4" ht="15.75" customHeight="1" x14ac:dyDescent="0.25">
      <c r="A560" s="105"/>
      <c r="B560" s="145"/>
      <c r="C560" s="77"/>
      <c r="D560" s="78"/>
    </row>
    <row r="561" spans="1:4" ht="15.75" customHeight="1" x14ac:dyDescent="0.25">
      <c r="A561" s="105"/>
      <c r="B561" s="145"/>
      <c r="C561" s="77"/>
      <c r="D561" s="78"/>
    </row>
    <row r="562" spans="1:4" ht="15.75" customHeight="1" x14ac:dyDescent="0.25">
      <c r="A562" s="105"/>
      <c r="B562" s="145"/>
      <c r="C562" s="77"/>
      <c r="D562" s="78"/>
    </row>
    <row r="563" spans="1:4" ht="15.75" customHeight="1" x14ac:dyDescent="0.25">
      <c r="A563" s="105"/>
      <c r="B563" s="145"/>
      <c r="C563" s="77"/>
      <c r="D563" s="78"/>
    </row>
    <row r="564" spans="1:4" ht="15.75" customHeight="1" x14ac:dyDescent="0.25">
      <c r="A564" s="105"/>
      <c r="B564" s="145"/>
      <c r="C564" s="77"/>
      <c r="D564" s="78"/>
    </row>
    <row r="565" spans="1:4" ht="15.75" customHeight="1" x14ac:dyDescent="0.25">
      <c r="A565" s="105"/>
      <c r="B565" s="145"/>
      <c r="C565" s="77"/>
      <c r="D565" s="78"/>
    </row>
    <row r="566" spans="1:4" ht="15.75" customHeight="1" x14ac:dyDescent="0.25">
      <c r="A566" s="105"/>
      <c r="B566" s="145"/>
      <c r="C566" s="77"/>
      <c r="D566" s="78"/>
    </row>
    <row r="567" spans="1:4" ht="15.75" customHeight="1" x14ac:dyDescent="0.25">
      <c r="A567" s="105"/>
      <c r="B567" s="145"/>
      <c r="C567" s="77"/>
      <c r="D567" s="78"/>
    </row>
    <row r="568" spans="1:4" ht="15.75" customHeight="1" x14ac:dyDescent="0.25">
      <c r="A568" s="105"/>
      <c r="B568" s="145"/>
      <c r="C568" s="77"/>
      <c r="D568" s="78"/>
    </row>
    <row r="569" spans="1:4" ht="15.75" customHeight="1" x14ac:dyDescent="0.25">
      <c r="A569" s="105"/>
      <c r="B569" s="145"/>
      <c r="C569" s="77"/>
      <c r="D569" s="78"/>
    </row>
    <row r="570" spans="1:4" ht="15.75" customHeight="1" x14ac:dyDescent="0.25">
      <c r="A570" s="105"/>
      <c r="B570" s="145"/>
      <c r="C570" s="77"/>
      <c r="D570" s="78"/>
    </row>
    <row r="571" spans="1:4" ht="15.75" customHeight="1" x14ac:dyDescent="0.25">
      <c r="A571" s="105"/>
      <c r="B571" s="145"/>
      <c r="C571" s="77"/>
      <c r="D571" s="78"/>
    </row>
    <row r="572" spans="1:4" ht="15.75" customHeight="1" x14ac:dyDescent="0.25">
      <c r="A572" s="105"/>
      <c r="B572" s="145"/>
      <c r="C572" s="77"/>
      <c r="D572" s="78"/>
    </row>
    <row r="573" spans="1:4" ht="15.75" customHeight="1" x14ac:dyDescent="0.25">
      <c r="A573" s="105"/>
      <c r="B573" s="145"/>
      <c r="C573" s="77"/>
      <c r="D573" s="78"/>
    </row>
    <row r="574" spans="1:4" ht="15.75" customHeight="1" x14ac:dyDescent="0.25">
      <c r="A574" s="105"/>
      <c r="B574" s="145"/>
      <c r="C574" s="77"/>
      <c r="D574" s="78"/>
    </row>
    <row r="575" spans="1:4" ht="15.75" customHeight="1" x14ac:dyDescent="0.25">
      <c r="A575" s="105"/>
      <c r="B575" s="145"/>
      <c r="C575" s="77"/>
      <c r="D575" s="78"/>
    </row>
    <row r="576" spans="1:4" ht="15.75" customHeight="1" x14ac:dyDescent="0.25">
      <c r="A576" s="105"/>
      <c r="B576" s="145"/>
      <c r="C576" s="77"/>
      <c r="D576" s="78"/>
    </row>
    <row r="577" spans="1:4" ht="15.75" customHeight="1" x14ac:dyDescent="0.25">
      <c r="A577" s="105"/>
      <c r="B577" s="145"/>
      <c r="C577" s="77"/>
      <c r="D577" s="78"/>
    </row>
    <row r="578" spans="1:4" ht="15.75" customHeight="1" x14ac:dyDescent="0.25">
      <c r="A578" s="105"/>
      <c r="B578" s="145"/>
      <c r="C578" s="77"/>
      <c r="D578" s="78"/>
    </row>
    <row r="579" spans="1:4" ht="15.75" customHeight="1" x14ac:dyDescent="0.25">
      <c r="A579" s="105"/>
      <c r="B579" s="145"/>
      <c r="C579" s="77"/>
      <c r="D579" s="78"/>
    </row>
    <row r="580" spans="1:4" ht="15.75" customHeight="1" x14ac:dyDescent="0.25">
      <c r="A580" s="105"/>
      <c r="B580" s="145"/>
      <c r="C580" s="77"/>
      <c r="D580" s="78"/>
    </row>
    <row r="581" spans="1:4" ht="15.75" customHeight="1" x14ac:dyDescent="0.25">
      <c r="A581" s="105"/>
      <c r="B581" s="145"/>
      <c r="C581" s="77"/>
      <c r="D581" s="78"/>
    </row>
    <row r="582" spans="1:4" ht="15.75" customHeight="1" x14ac:dyDescent="0.25">
      <c r="A582" s="105"/>
      <c r="B582" s="145"/>
      <c r="C582" s="77"/>
      <c r="D582" s="78"/>
    </row>
    <row r="583" spans="1:4" ht="15.75" customHeight="1" x14ac:dyDescent="0.25">
      <c r="A583" s="105"/>
      <c r="B583" s="145"/>
      <c r="C583" s="77"/>
      <c r="D583" s="78"/>
    </row>
    <row r="584" spans="1:4" ht="15.75" customHeight="1" x14ac:dyDescent="0.25">
      <c r="A584" s="105"/>
      <c r="B584" s="145"/>
      <c r="C584" s="77"/>
      <c r="D584" s="78"/>
    </row>
    <row r="585" spans="1:4" ht="15.75" customHeight="1" x14ac:dyDescent="0.25">
      <c r="A585" s="105"/>
      <c r="B585" s="145"/>
      <c r="C585" s="77"/>
      <c r="D585" s="78"/>
    </row>
    <row r="586" spans="1:4" ht="15.75" customHeight="1" x14ac:dyDescent="0.25">
      <c r="A586" s="105"/>
      <c r="B586" s="145"/>
      <c r="C586" s="77"/>
      <c r="D586" s="78"/>
    </row>
    <row r="587" spans="1:4" ht="15.75" customHeight="1" x14ac:dyDescent="0.25">
      <c r="A587" s="105"/>
      <c r="B587" s="145"/>
      <c r="C587" s="77"/>
      <c r="D587" s="78"/>
    </row>
    <row r="588" spans="1:4" ht="15.75" customHeight="1" x14ac:dyDescent="0.25">
      <c r="A588" s="105"/>
      <c r="B588" s="145"/>
      <c r="C588" s="77"/>
      <c r="D588" s="78"/>
    </row>
    <row r="589" spans="1:4" ht="15.75" customHeight="1" x14ac:dyDescent="0.25">
      <c r="A589" s="105"/>
      <c r="B589" s="145"/>
      <c r="C589" s="77"/>
      <c r="D589" s="78"/>
    </row>
    <row r="590" spans="1:4" ht="15.75" customHeight="1" x14ac:dyDescent="0.25">
      <c r="A590" s="105"/>
      <c r="B590" s="145"/>
      <c r="C590" s="77"/>
      <c r="D590" s="78"/>
    </row>
    <row r="591" spans="1:4" ht="15.75" customHeight="1" x14ac:dyDescent="0.25">
      <c r="A591" s="105"/>
      <c r="B591" s="145"/>
      <c r="C591" s="77"/>
      <c r="D591" s="78"/>
    </row>
    <row r="592" spans="1:4" ht="15.75" customHeight="1" x14ac:dyDescent="0.25">
      <c r="A592" s="105"/>
      <c r="B592" s="145"/>
      <c r="C592" s="77"/>
      <c r="D592" s="78"/>
    </row>
    <row r="593" spans="1:4" ht="15.75" customHeight="1" x14ac:dyDescent="0.25">
      <c r="A593" s="105"/>
      <c r="B593" s="145"/>
      <c r="C593" s="77"/>
      <c r="D593" s="78"/>
    </row>
    <row r="594" spans="1:4" ht="15.75" customHeight="1" x14ac:dyDescent="0.25">
      <c r="A594" s="105"/>
      <c r="B594" s="145"/>
      <c r="C594" s="77"/>
      <c r="D594" s="78"/>
    </row>
    <row r="595" spans="1:4" ht="15.75" customHeight="1" x14ac:dyDescent="0.25">
      <c r="A595" s="105"/>
      <c r="B595" s="145"/>
      <c r="C595" s="77"/>
      <c r="D595" s="78"/>
    </row>
    <row r="596" spans="1:4" ht="15.75" customHeight="1" x14ac:dyDescent="0.25">
      <c r="A596" s="105"/>
      <c r="B596" s="145"/>
      <c r="C596" s="77"/>
      <c r="D596" s="78"/>
    </row>
    <row r="597" spans="1:4" ht="15.75" customHeight="1" x14ac:dyDescent="0.25">
      <c r="A597" s="105"/>
      <c r="B597" s="145"/>
      <c r="C597" s="77"/>
      <c r="D597" s="78"/>
    </row>
    <row r="598" spans="1:4" ht="15.75" customHeight="1" x14ac:dyDescent="0.25">
      <c r="A598" s="105"/>
      <c r="B598" s="145"/>
      <c r="C598" s="77"/>
      <c r="D598" s="78"/>
    </row>
    <row r="599" spans="1:4" ht="15.75" customHeight="1" x14ac:dyDescent="0.25">
      <c r="A599" s="105"/>
      <c r="B599" s="145"/>
      <c r="C599" s="77"/>
      <c r="D599" s="78"/>
    </row>
    <row r="600" spans="1:4" ht="15.75" customHeight="1" x14ac:dyDescent="0.25">
      <c r="A600" s="105"/>
      <c r="B600" s="145"/>
      <c r="C600" s="77"/>
      <c r="D600" s="78"/>
    </row>
    <row r="601" spans="1:4" ht="15.75" customHeight="1" x14ac:dyDescent="0.25">
      <c r="A601" s="105"/>
      <c r="B601" s="145"/>
      <c r="C601" s="77"/>
      <c r="D601" s="78"/>
    </row>
    <row r="602" spans="1:4" ht="15.75" customHeight="1" x14ac:dyDescent="0.25">
      <c r="A602" s="105"/>
      <c r="B602" s="145"/>
      <c r="C602" s="77"/>
      <c r="D602" s="78"/>
    </row>
    <row r="603" spans="1:4" ht="15.75" customHeight="1" x14ac:dyDescent="0.25">
      <c r="A603" s="105"/>
      <c r="B603" s="145"/>
      <c r="C603" s="77"/>
      <c r="D603" s="78"/>
    </row>
    <row r="604" spans="1:4" ht="15.75" customHeight="1" x14ac:dyDescent="0.25">
      <c r="A604" s="105"/>
      <c r="B604" s="145"/>
      <c r="C604" s="77"/>
      <c r="D604" s="78"/>
    </row>
    <row r="605" spans="1:4" ht="15.75" customHeight="1" x14ac:dyDescent="0.25">
      <c r="A605" s="105"/>
      <c r="B605" s="145"/>
      <c r="C605" s="77"/>
      <c r="D605" s="78"/>
    </row>
    <row r="606" spans="1:4" ht="15.75" customHeight="1" x14ac:dyDescent="0.25">
      <c r="A606" s="105"/>
      <c r="B606" s="145"/>
      <c r="C606" s="77"/>
      <c r="D606" s="78"/>
    </row>
    <row r="607" spans="1:4" ht="15.75" customHeight="1" x14ac:dyDescent="0.25">
      <c r="A607" s="105"/>
      <c r="B607" s="145"/>
      <c r="C607" s="77"/>
      <c r="D607" s="78"/>
    </row>
    <row r="608" spans="1:4" ht="15.75" customHeight="1" x14ac:dyDescent="0.25">
      <c r="A608" s="105"/>
      <c r="B608" s="145"/>
      <c r="C608" s="77"/>
      <c r="D608" s="78"/>
    </row>
    <row r="609" spans="1:4" ht="15.75" customHeight="1" x14ac:dyDescent="0.25">
      <c r="A609" s="105"/>
      <c r="B609" s="145"/>
      <c r="C609" s="77"/>
      <c r="D609" s="78"/>
    </row>
    <row r="610" spans="1:4" ht="15.75" customHeight="1" x14ac:dyDescent="0.25">
      <c r="A610" s="105"/>
      <c r="B610" s="145"/>
      <c r="C610" s="77"/>
      <c r="D610" s="78"/>
    </row>
    <row r="611" spans="1:4" ht="15.75" customHeight="1" x14ac:dyDescent="0.25">
      <c r="A611" s="105"/>
      <c r="B611" s="145"/>
      <c r="C611" s="77"/>
      <c r="D611" s="78"/>
    </row>
    <row r="612" spans="1:4" ht="15.75" customHeight="1" x14ac:dyDescent="0.25">
      <c r="A612" s="105"/>
      <c r="B612" s="145"/>
      <c r="C612" s="77"/>
      <c r="D612" s="78"/>
    </row>
    <row r="613" spans="1:4" ht="15.75" customHeight="1" x14ac:dyDescent="0.25">
      <c r="A613" s="105"/>
      <c r="B613" s="145"/>
      <c r="C613" s="77"/>
      <c r="D613" s="78"/>
    </row>
    <row r="614" spans="1:4" ht="15.75" customHeight="1" x14ac:dyDescent="0.25">
      <c r="A614" s="105"/>
      <c r="B614" s="145"/>
      <c r="C614" s="77"/>
      <c r="D614" s="78"/>
    </row>
    <row r="615" spans="1:4" ht="15.75" customHeight="1" x14ac:dyDescent="0.25">
      <c r="A615" s="105"/>
      <c r="B615" s="145"/>
      <c r="C615" s="77"/>
      <c r="D615" s="78"/>
    </row>
    <row r="616" spans="1:4" ht="15.75" customHeight="1" x14ac:dyDescent="0.25">
      <c r="A616" s="105"/>
      <c r="B616" s="145"/>
      <c r="C616" s="77"/>
      <c r="D616" s="78"/>
    </row>
    <row r="617" spans="1:4" ht="15.75" customHeight="1" x14ac:dyDescent="0.25">
      <c r="A617" s="105"/>
      <c r="B617" s="145"/>
      <c r="C617" s="77"/>
      <c r="D617" s="78"/>
    </row>
    <row r="618" spans="1:4" ht="15.75" customHeight="1" x14ac:dyDescent="0.25">
      <c r="A618" s="105"/>
      <c r="B618" s="145"/>
      <c r="C618" s="77"/>
      <c r="D618" s="78"/>
    </row>
    <row r="619" spans="1:4" ht="15.75" customHeight="1" x14ac:dyDescent="0.25">
      <c r="A619" s="105"/>
      <c r="B619" s="145"/>
      <c r="C619" s="77"/>
      <c r="D619" s="78"/>
    </row>
    <row r="620" spans="1:4" ht="15.75" customHeight="1" x14ac:dyDescent="0.25">
      <c r="A620" s="105"/>
      <c r="B620" s="145"/>
      <c r="C620" s="77"/>
      <c r="D620" s="78"/>
    </row>
    <row r="621" spans="1:4" ht="15.75" customHeight="1" x14ac:dyDescent="0.25">
      <c r="A621" s="105"/>
      <c r="B621" s="145"/>
      <c r="C621" s="77"/>
      <c r="D621" s="78"/>
    </row>
    <row r="622" spans="1:4" ht="15.75" customHeight="1" x14ac:dyDescent="0.25">
      <c r="A622" s="105"/>
      <c r="B622" s="145"/>
      <c r="C622" s="77"/>
      <c r="D622" s="78"/>
    </row>
    <row r="623" spans="1:4" ht="15.75" customHeight="1" x14ac:dyDescent="0.25">
      <c r="A623" s="105"/>
      <c r="B623" s="145"/>
      <c r="C623" s="77"/>
      <c r="D623" s="78"/>
    </row>
    <row r="624" spans="1:4" ht="15.75" customHeight="1" x14ac:dyDescent="0.25">
      <c r="A624" s="105"/>
      <c r="B624" s="145"/>
      <c r="C624" s="77"/>
      <c r="D624" s="78"/>
    </row>
    <row r="625" spans="1:4" ht="15.75" customHeight="1" x14ac:dyDescent="0.25">
      <c r="A625" s="105"/>
      <c r="B625" s="145"/>
      <c r="C625" s="77"/>
      <c r="D625" s="78"/>
    </row>
    <row r="626" spans="1:4" ht="15.75" customHeight="1" x14ac:dyDescent="0.25">
      <c r="A626" s="105"/>
      <c r="B626" s="145"/>
      <c r="C626" s="77"/>
      <c r="D626" s="78"/>
    </row>
    <row r="627" spans="1:4" ht="15.75" customHeight="1" x14ac:dyDescent="0.25">
      <c r="A627" s="105"/>
      <c r="B627" s="145"/>
      <c r="C627" s="77"/>
      <c r="D627" s="78"/>
    </row>
    <row r="628" spans="1:4" ht="15.75" customHeight="1" x14ac:dyDescent="0.25">
      <c r="A628" s="105"/>
      <c r="B628" s="145"/>
      <c r="C628" s="77"/>
      <c r="D628" s="78"/>
    </row>
    <row r="629" spans="1:4" ht="15.75" customHeight="1" x14ac:dyDescent="0.25">
      <c r="A629" s="105"/>
      <c r="B629" s="145"/>
      <c r="C629" s="77"/>
      <c r="D629" s="78"/>
    </row>
    <row r="630" spans="1:4" ht="15.75" customHeight="1" x14ac:dyDescent="0.25">
      <c r="A630" s="105"/>
      <c r="B630" s="145"/>
      <c r="C630" s="77"/>
      <c r="D630" s="78"/>
    </row>
    <row r="631" spans="1:4" ht="15.75" customHeight="1" x14ac:dyDescent="0.25">
      <c r="A631" s="105"/>
      <c r="B631" s="145"/>
      <c r="C631" s="77"/>
      <c r="D631" s="78"/>
    </row>
    <row r="632" spans="1:4" ht="15.75" customHeight="1" x14ac:dyDescent="0.25">
      <c r="A632" s="105"/>
      <c r="B632" s="145"/>
      <c r="C632" s="77"/>
      <c r="D632" s="78"/>
    </row>
    <row r="633" spans="1:4" ht="15.75" customHeight="1" x14ac:dyDescent="0.25">
      <c r="A633" s="105"/>
      <c r="B633" s="145"/>
      <c r="C633" s="77"/>
      <c r="D633" s="78"/>
    </row>
    <row r="634" spans="1:4" ht="15.75" customHeight="1" x14ac:dyDescent="0.25">
      <c r="A634" s="105"/>
      <c r="B634" s="145"/>
      <c r="C634" s="77"/>
      <c r="D634" s="78"/>
    </row>
    <row r="635" spans="1:4" ht="15.75" customHeight="1" x14ac:dyDescent="0.25">
      <c r="A635" s="105"/>
      <c r="B635" s="145"/>
      <c r="C635" s="77"/>
      <c r="D635" s="78"/>
    </row>
    <row r="636" spans="1:4" ht="15.75" customHeight="1" x14ac:dyDescent="0.25">
      <c r="A636" s="105"/>
      <c r="B636" s="145"/>
      <c r="C636" s="77"/>
      <c r="D636" s="78"/>
    </row>
    <row r="637" spans="1:4" ht="15.75" customHeight="1" x14ac:dyDescent="0.25">
      <c r="A637" s="105"/>
      <c r="B637" s="145"/>
      <c r="C637" s="77"/>
      <c r="D637" s="78"/>
    </row>
    <row r="638" spans="1:4" ht="15.75" customHeight="1" x14ac:dyDescent="0.25">
      <c r="A638" s="105"/>
      <c r="B638" s="145"/>
      <c r="C638" s="77"/>
      <c r="D638" s="78"/>
    </row>
    <row r="639" spans="1:4" ht="15.75" customHeight="1" x14ac:dyDescent="0.25">
      <c r="A639" s="105"/>
      <c r="B639" s="145"/>
      <c r="C639" s="77"/>
      <c r="D639" s="78"/>
    </row>
    <row r="640" spans="1:4" ht="15.75" customHeight="1" x14ac:dyDescent="0.25">
      <c r="A640" s="105"/>
      <c r="B640" s="145"/>
      <c r="C640" s="77"/>
      <c r="D640" s="78"/>
    </row>
    <row r="641" spans="1:4" ht="15.75" customHeight="1" x14ac:dyDescent="0.25">
      <c r="A641" s="105"/>
      <c r="B641" s="145"/>
      <c r="C641" s="77"/>
      <c r="D641" s="78"/>
    </row>
    <row r="642" spans="1:4" ht="15.75" customHeight="1" x14ac:dyDescent="0.25">
      <c r="A642" s="105"/>
      <c r="B642" s="145"/>
      <c r="C642" s="77"/>
      <c r="D642" s="78"/>
    </row>
    <row r="643" spans="1:4" ht="15.75" customHeight="1" x14ac:dyDescent="0.25">
      <c r="A643" s="105"/>
      <c r="B643" s="145"/>
      <c r="C643" s="77"/>
      <c r="D643" s="78"/>
    </row>
    <row r="644" spans="1:4" ht="15.75" customHeight="1" x14ac:dyDescent="0.25">
      <c r="A644" s="105"/>
      <c r="B644" s="145"/>
      <c r="C644" s="77"/>
      <c r="D644" s="78"/>
    </row>
    <row r="645" spans="1:4" ht="15.75" customHeight="1" x14ac:dyDescent="0.25">
      <c r="A645" s="105"/>
      <c r="B645" s="145"/>
      <c r="C645" s="77"/>
      <c r="D645" s="78"/>
    </row>
    <row r="646" spans="1:4" ht="15.75" customHeight="1" x14ac:dyDescent="0.25">
      <c r="A646" s="105"/>
      <c r="B646" s="145"/>
      <c r="C646" s="77"/>
      <c r="D646" s="78"/>
    </row>
    <row r="647" spans="1:4" ht="15.75" customHeight="1" x14ac:dyDescent="0.25">
      <c r="A647" s="105"/>
      <c r="B647" s="145"/>
      <c r="C647" s="77"/>
      <c r="D647" s="78"/>
    </row>
    <row r="648" spans="1:4" ht="15.75" customHeight="1" x14ac:dyDescent="0.25">
      <c r="A648" s="105"/>
      <c r="B648" s="145"/>
      <c r="C648" s="77"/>
      <c r="D648" s="78"/>
    </row>
    <row r="649" spans="1:4" ht="15.75" customHeight="1" x14ac:dyDescent="0.25">
      <c r="A649" s="105"/>
      <c r="B649" s="145"/>
      <c r="C649" s="77"/>
      <c r="D649" s="78"/>
    </row>
    <row r="650" spans="1:4" ht="15.75" customHeight="1" x14ac:dyDescent="0.25">
      <c r="A650" s="105"/>
      <c r="B650" s="145"/>
      <c r="C650" s="77"/>
      <c r="D650" s="78"/>
    </row>
    <row r="651" spans="1:4" ht="15.75" customHeight="1" x14ac:dyDescent="0.25">
      <c r="A651" s="105"/>
      <c r="B651" s="145"/>
      <c r="C651" s="77"/>
      <c r="D651" s="78"/>
    </row>
    <row r="652" spans="1:4" ht="15.75" customHeight="1" x14ac:dyDescent="0.25">
      <c r="A652" s="105"/>
      <c r="B652" s="145"/>
      <c r="C652" s="77"/>
      <c r="D652" s="78"/>
    </row>
    <row r="653" spans="1:4" ht="15.75" customHeight="1" x14ac:dyDescent="0.25">
      <c r="A653" s="105"/>
      <c r="B653" s="145"/>
      <c r="C653" s="77"/>
      <c r="D653" s="78"/>
    </row>
    <row r="654" spans="1:4" ht="15.75" customHeight="1" x14ac:dyDescent="0.25">
      <c r="A654" s="105"/>
      <c r="B654" s="145"/>
      <c r="C654" s="77"/>
      <c r="D654" s="78"/>
    </row>
    <row r="655" spans="1:4" ht="15.75" customHeight="1" x14ac:dyDescent="0.25">
      <c r="A655" s="105"/>
      <c r="B655" s="145"/>
      <c r="C655" s="77"/>
      <c r="D655" s="78"/>
    </row>
    <row r="656" spans="1:4" ht="15.75" customHeight="1" x14ac:dyDescent="0.25">
      <c r="A656" s="105"/>
      <c r="B656" s="145"/>
      <c r="C656" s="77"/>
      <c r="D656" s="78"/>
    </row>
    <row r="657" spans="1:4" ht="15.75" customHeight="1" x14ac:dyDescent="0.25">
      <c r="A657" s="105"/>
      <c r="B657" s="145"/>
      <c r="C657" s="77"/>
      <c r="D657" s="78"/>
    </row>
    <row r="658" spans="1:4" ht="15.75" customHeight="1" x14ac:dyDescent="0.25">
      <c r="A658" s="105"/>
      <c r="B658" s="145"/>
      <c r="C658" s="77"/>
      <c r="D658" s="78"/>
    </row>
    <row r="659" spans="1:4" ht="15.75" customHeight="1" x14ac:dyDescent="0.25">
      <c r="A659" s="105"/>
      <c r="B659" s="145"/>
      <c r="C659" s="77"/>
      <c r="D659" s="78"/>
    </row>
    <row r="660" spans="1:4" ht="15.75" customHeight="1" x14ac:dyDescent="0.25">
      <c r="A660" s="105"/>
      <c r="B660" s="145"/>
      <c r="C660" s="77"/>
      <c r="D660" s="78"/>
    </row>
    <row r="661" spans="1:4" ht="15.75" customHeight="1" x14ac:dyDescent="0.25">
      <c r="A661" s="105"/>
      <c r="B661" s="145"/>
      <c r="C661" s="77"/>
      <c r="D661" s="78"/>
    </row>
    <row r="662" spans="1:4" ht="15.75" customHeight="1" x14ac:dyDescent="0.25">
      <c r="A662" s="105"/>
      <c r="B662" s="145"/>
      <c r="C662" s="77"/>
      <c r="D662" s="78"/>
    </row>
    <row r="663" spans="1:4" ht="15.75" customHeight="1" x14ac:dyDescent="0.25">
      <c r="A663" s="105"/>
      <c r="B663" s="145"/>
      <c r="C663" s="77"/>
      <c r="D663" s="78"/>
    </row>
    <row r="664" spans="1:4" ht="15.75" customHeight="1" x14ac:dyDescent="0.25">
      <c r="A664" s="105"/>
      <c r="B664" s="145"/>
      <c r="C664" s="77"/>
      <c r="D664" s="78"/>
    </row>
    <row r="665" spans="1:4" ht="15.75" customHeight="1" x14ac:dyDescent="0.25">
      <c r="A665" s="105"/>
      <c r="B665" s="145"/>
      <c r="C665" s="77"/>
      <c r="D665" s="78"/>
    </row>
    <row r="666" spans="1:4" ht="15.75" customHeight="1" x14ac:dyDescent="0.25">
      <c r="A666" s="105"/>
      <c r="B666" s="145"/>
      <c r="C666" s="77"/>
      <c r="D666" s="78"/>
    </row>
    <row r="667" spans="1:4" ht="15.75" customHeight="1" x14ac:dyDescent="0.25">
      <c r="A667" s="105"/>
      <c r="B667" s="145"/>
      <c r="C667" s="77"/>
      <c r="D667" s="78"/>
    </row>
    <row r="668" spans="1:4" ht="15.75" customHeight="1" x14ac:dyDescent="0.25">
      <c r="A668" s="105"/>
      <c r="B668" s="145"/>
      <c r="C668" s="77"/>
      <c r="D668" s="78"/>
    </row>
    <row r="669" spans="1:4" ht="15.75" customHeight="1" x14ac:dyDescent="0.25">
      <c r="A669" s="105"/>
      <c r="B669" s="145"/>
      <c r="C669" s="77"/>
      <c r="D669" s="78"/>
    </row>
    <row r="670" spans="1:4" ht="15.75" customHeight="1" x14ac:dyDescent="0.25">
      <c r="A670" s="105"/>
      <c r="B670" s="145"/>
      <c r="C670" s="77"/>
      <c r="D670" s="78"/>
    </row>
    <row r="671" spans="1:4" ht="15.75" customHeight="1" x14ac:dyDescent="0.25">
      <c r="A671" s="105"/>
      <c r="B671" s="145"/>
      <c r="C671" s="77"/>
      <c r="D671" s="78"/>
    </row>
    <row r="672" spans="1:4" ht="15.75" customHeight="1" x14ac:dyDescent="0.25">
      <c r="A672" s="105"/>
      <c r="B672" s="145"/>
      <c r="C672" s="77"/>
      <c r="D672" s="78"/>
    </row>
    <row r="673" spans="1:4" ht="15.75" customHeight="1" x14ac:dyDescent="0.25">
      <c r="A673" s="105"/>
      <c r="B673" s="145"/>
      <c r="C673" s="77"/>
      <c r="D673" s="78"/>
    </row>
    <row r="674" spans="1:4" ht="15.75" customHeight="1" x14ac:dyDescent="0.25">
      <c r="A674" s="105"/>
      <c r="B674" s="145"/>
      <c r="C674" s="77"/>
      <c r="D674" s="78"/>
    </row>
    <row r="675" spans="1:4" ht="15.75" customHeight="1" x14ac:dyDescent="0.25">
      <c r="A675" s="105"/>
      <c r="B675" s="145"/>
      <c r="C675" s="77"/>
      <c r="D675" s="78"/>
    </row>
    <row r="676" spans="1:4" ht="15.75" customHeight="1" x14ac:dyDescent="0.25">
      <c r="A676" s="105"/>
      <c r="B676" s="145"/>
      <c r="C676" s="77"/>
      <c r="D676" s="78"/>
    </row>
    <row r="677" spans="1:4" ht="15.75" customHeight="1" x14ac:dyDescent="0.25">
      <c r="A677" s="105"/>
      <c r="B677" s="145"/>
      <c r="C677" s="77"/>
      <c r="D677" s="78"/>
    </row>
    <row r="678" spans="1:4" ht="15.75" customHeight="1" x14ac:dyDescent="0.25">
      <c r="A678" s="105"/>
      <c r="B678" s="145"/>
      <c r="C678" s="77"/>
      <c r="D678" s="78"/>
    </row>
    <row r="679" spans="1:4" ht="15.75" customHeight="1" x14ac:dyDescent="0.25">
      <c r="A679" s="105"/>
      <c r="B679" s="145"/>
      <c r="C679" s="77"/>
      <c r="D679" s="78"/>
    </row>
    <row r="680" spans="1:4" ht="15.75" customHeight="1" x14ac:dyDescent="0.25">
      <c r="A680" s="105"/>
      <c r="B680" s="145"/>
      <c r="C680" s="77"/>
      <c r="D680" s="78"/>
    </row>
    <row r="681" spans="1:4" ht="15.75" customHeight="1" x14ac:dyDescent="0.25">
      <c r="A681" s="105"/>
      <c r="B681" s="145"/>
      <c r="C681" s="77"/>
      <c r="D681" s="78"/>
    </row>
    <row r="682" spans="1:4" ht="15.75" customHeight="1" x14ac:dyDescent="0.25">
      <c r="A682" s="105"/>
      <c r="B682" s="145"/>
      <c r="C682" s="77"/>
      <c r="D682" s="78"/>
    </row>
    <row r="683" spans="1:4" ht="15.75" customHeight="1" x14ac:dyDescent="0.25">
      <c r="A683" s="105"/>
      <c r="B683" s="145"/>
      <c r="C683" s="77"/>
      <c r="D683" s="78"/>
    </row>
    <row r="684" spans="1:4" ht="15.75" customHeight="1" x14ac:dyDescent="0.25">
      <c r="A684" s="105"/>
      <c r="B684" s="145"/>
      <c r="C684" s="77"/>
      <c r="D684" s="78"/>
    </row>
    <row r="685" spans="1:4" ht="15.75" customHeight="1" x14ac:dyDescent="0.25">
      <c r="A685" s="105"/>
      <c r="B685" s="145"/>
      <c r="C685" s="77"/>
      <c r="D685" s="78"/>
    </row>
    <row r="686" spans="1:4" ht="15.75" customHeight="1" x14ac:dyDescent="0.25">
      <c r="A686" s="105"/>
      <c r="B686" s="145"/>
      <c r="C686" s="77"/>
      <c r="D686" s="78"/>
    </row>
    <row r="687" spans="1:4" ht="15.75" customHeight="1" x14ac:dyDescent="0.25">
      <c r="A687" s="105"/>
      <c r="B687" s="145"/>
      <c r="C687" s="77"/>
      <c r="D687" s="78"/>
    </row>
    <row r="688" spans="1:4" ht="15.75" customHeight="1" x14ac:dyDescent="0.25">
      <c r="A688" s="105"/>
      <c r="B688" s="145"/>
      <c r="C688" s="77"/>
      <c r="D688" s="78"/>
    </row>
    <row r="689" spans="1:4" ht="15.75" customHeight="1" x14ac:dyDescent="0.25">
      <c r="A689" s="105"/>
      <c r="B689" s="145"/>
      <c r="C689" s="77"/>
      <c r="D689" s="78"/>
    </row>
    <row r="690" spans="1:4" ht="15.75" customHeight="1" x14ac:dyDescent="0.25">
      <c r="A690" s="105"/>
      <c r="B690" s="145"/>
      <c r="C690" s="77"/>
      <c r="D690" s="78"/>
    </row>
    <row r="691" spans="1:4" ht="15.75" customHeight="1" x14ac:dyDescent="0.25">
      <c r="A691" s="105"/>
      <c r="B691" s="145"/>
      <c r="C691" s="77"/>
      <c r="D691" s="78"/>
    </row>
    <row r="692" spans="1:4" ht="15.75" customHeight="1" x14ac:dyDescent="0.25">
      <c r="A692" s="105"/>
      <c r="B692" s="145"/>
      <c r="C692" s="77"/>
      <c r="D692" s="78"/>
    </row>
    <row r="693" spans="1:4" ht="15.75" customHeight="1" x14ac:dyDescent="0.25">
      <c r="A693" s="105"/>
      <c r="B693" s="145"/>
      <c r="C693" s="77"/>
      <c r="D693" s="78"/>
    </row>
    <row r="694" spans="1:4" ht="15.75" customHeight="1" x14ac:dyDescent="0.25">
      <c r="A694" s="105"/>
      <c r="B694" s="145"/>
      <c r="C694" s="77"/>
      <c r="D694" s="78"/>
    </row>
    <row r="695" spans="1:4" ht="15.75" customHeight="1" x14ac:dyDescent="0.25">
      <c r="A695" s="105"/>
      <c r="B695" s="145"/>
      <c r="C695" s="77"/>
      <c r="D695" s="78"/>
    </row>
    <row r="696" spans="1:4" ht="15.75" customHeight="1" x14ac:dyDescent="0.25">
      <c r="A696" s="105"/>
      <c r="B696" s="145"/>
      <c r="C696" s="77"/>
      <c r="D696" s="78"/>
    </row>
    <row r="697" spans="1:4" ht="15.75" customHeight="1" x14ac:dyDescent="0.25">
      <c r="A697" s="105"/>
      <c r="B697" s="145"/>
      <c r="C697" s="77"/>
      <c r="D697" s="78"/>
    </row>
    <row r="698" spans="1:4" ht="15.75" customHeight="1" x14ac:dyDescent="0.25">
      <c r="A698" s="105"/>
      <c r="B698" s="145"/>
      <c r="C698" s="77"/>
      <c r="D698" s="78"/>
    </row>
    <row r="699" spans="1:4" ht="15.75" customHeight="1" x14ac:dyDescent="0.25">
      <c r="A699" s="105"/>
      <c r="B699" s="145"/>
      <c r="C699" s="77"/>
      <c r="D699" s="78"/>
    </row>
    <row r="700" spans="1:4" ht="15.75" customHeight="1" x14ac:dyDescent="0.25">
      <c r="A700" s="105"/>
      <c r="B700" s="145"/>
      <c r="C700" s="77"/>
      <c r="D700" s="78"/>
    </row>
    <row r="701" spans="1:4" ht="15.75" customHeight="1" x14ac:dyDescent="0.25">
      <c r="A701" s="105"/>
      <c r="B701" s="145"/>
      <c r="C701" s="77"/>
      <c r="D701" s="78"/>
    </row>
    <row r="702" spans="1:4" ht="15.75" customHeight="1" x14ac:dyDescent="0.25">
      <c r="A702" s="105"/>
      <c r="B702" s="145"/>
      <c r="C702" s="77"/>
      <c r="D702" s="78"/>
    </row>
    <row r="703" spans="1:4" ht="15.75" customHeight="1" x14ac:dyDescent="0.25">
      <c r="A703" s="105"/>
      <c r="B703" s="145"/>
      <c r="C703" s="77"/>
      <c r="D703" s="78"/>
    </row>
    <row r="704" spans="1:4" ht="15.75" customHeight="1" x14ac:dyDescent="0.25">
      <c r="A704" s="105"/>
      <c r="B704" s="145"/>
      <c r="C704" s="77"/>
      <c r="D704" s="78"/>
    </row>
    <row r="705" spans="1:4" ht="15.75" customHeight="1" x14ac:dyDescent="0.25">
      <c r="A705" s="105"/>
      <c r="B705" s="145"/>
      <c r="C705" s="77"/>
      <c r="D705" s="78"/>
    </row>
    <row r="706" spans="1:4" ht="15.75" customHeight="1" x14ac:dyDescent="0.25">
      <c r="A706" s="105"/>
      <c r="B706" s="145"/>
      <c r="C706" s="77"/>
      <c r="D706" s="78"/>
    </row>
    <row r="707" spans="1:4" ht="15.75" customHeight="1" x14ac:dyDescent="0.25">
      <c r="A707" s="105"/>
      <c r="B707" s="145"/>
      <c r="C707" s="77"/>
      <c r="D707" s="78"/>
    </row>
    <row r="708" spans="1:4" ht="15.75" customHeight="1" x14ac:dyDescent="0.25">
      <c r="A708" s="105"/>
      <c r="B708" s="145"/>
      <c r="C708" s="77"/>
      <c r="D708" s="78"/>
    </row>
    <row r="709" spans="1:4" ht="15.75" customHeight="1" x14ac:dyDescent="0.25">
      <c r="A709" s="105"/>
      <c r="B709" s="145"/>
      <c r="C709" s="77"/>
      <c r="D709" s="78"/>
    </row>
    <row r="710" spans="1:4" ht="15.75" customHeight="1" x14ac:dyDescent="0.25">
      <c r="A710" s="105"/>
      <c r="B710" s="145"/>
      <c r="C710" s="77"/>
      <c r="D710" s="78"/>
    </row>
    <row r="711" spans="1:4" ht="15.75" customHeight="1" x14ac:dyDescent="0.25">
      <c r="A711" s="105"/>
      <c r="B711" s="145"/>
      <c r="C711" s="77"/>
      <c r="D711" s="78"/>
    </row>
    <row r="712" spans="1:4" ht="15.75" customHeight="1" x14ac:dyDescent="0.25">
      <c r="A712" s="105"/>
      <c r="B712" s="145"/>
      <c r="C712" s="77"/>
      <c r="D712" s="78"/>
    </row>
    <row r="713" spans="1:4" ht="15.75" customHeight="1" x14ac:dyDescent="0.25">
      <c r="A713" s="105"/>
      <c r="B713" s="145"/>
      <c r="C713" s="77"/>
      <c r="D713" s="78"/>
    </row>
    <row r="714" spans="1:4" ht="15.75" customHeight="1" x14ac:dyDescent="0.25">
      <c r="A714" s="105"/>
      <c r="B714" s="145"/>
      <c r="C714" s="77"/>
      <c r="D714" s="78"/>
    </row>
    <row r="715" spans="1:4" ht="15.75" customHeight="1" x14ac:dyDescent="0.25">
      <c r="A715" s="105"/>
      <c r="B715" s="145"/>
      <c r="C715" s="77"/>
      <c r="D715" s="78"/>
    </row>
    <row r="716" spans="1:4" ht="15.75" customHeight="1" x14ac:dyDescent="0.25">
      <c r="A716" s="105"/>
      <c r="B716" s="145"/>
      <c r="C716" s="77"/>
      <c r="D716" s="78"/>
    </row>
    <row r="717" spans="1:4" ht="15.75" customHeight="1" x14ac:dyDescent="0.25">
      <c r="A717" s="105"/>
      <c r="B717" s="145"/>
      <c r="C717" s="77"/>
      <c r="D717" s="78"/>
    </row>
    <row r="718" spans="1:4" ht="15.75" customHeight="1" x14ac:dyDescent="0.25">
      <c r="A718" s="105"/>
      <c r="B718" s="145"/>
      <c r="C718" s="77"/>
      <c r="D718" s="78"/>
    </row>
    <row r="719" spans="1:4" ht="15.75" customHeight="1" x14ac:dyDescent="0.25">
      <c r="A719" s="105"/>
      <c r="B719" s="145"/>
      <c r="C719" s="77"/>
      <c r="D719" s="78"/>
    </row>
    <row r="720" spans="1:4" ht="15.75" customHeight="1" x14ac:dyDescent="0.25">
      <c r="A720" s="105"/>
      <c r="B720" s="145"/>
      <c r="C720" s="77"/>
      <c r="D720" s="78"/>
    </row>
    <row r="721" spans="1:4" ht="15.75" customHeight="1" x14ac:dyDescent="0.25">
      <c r="A721" s="105"/>
      <c r="B721" s="145"/>
      <c r="C721" s="77"/>
      <c r="D721" s="78"/>
    </row>
    <row r="722" spans="1:4" ht="15.75" customHeight="1" x14ac:dyDescent="0.25">
      <c r="A722" s="105"/>
      <c r="B722" s="145"/>
      <c r="C722" s="77"/>
      <c r="D722" s="78"/>
    </row>
    <row r="723" spans="1:4" ht="15.75" customHeight="1" x14ac:dyDescent="0.25">
      <c r="A723" s="105"/>
      <c r="B723" s="145"/>
      <c r="C723" s="77"/>
      <c r="D723" s="78"/>
    </row>
    <row r="724" spans="1:4" ht="15.75" customHeight="1" x14ac:dyDescent="0.25">
      <c r="A724" s="105"/>
      <c r="B724" s="145"/>
      <c r="C724" s="77"/>
      <c r="D724" s="78"/>
    </row>
    <row r="725" spans="1:4" ht="15.75" customHeight="1" x14ac:dyDescent="0.25">
      <c r="A725" s="105"/>
      <c r="B725" s="145"/>
      <c r="C725" s="77"/>
      <c r="D725" s="78"/>
    </row>
    <row r="726" spans="1:4" ht="15.75" customHeight="1" x14ac:dyDescent="0.25">
      <c r="A726" s="105"/>
      <c r="B726" s="145"/>
      <c r="C726" s="77"/>
      <c r="D726" s="78"/>
    </row>
    <row r="727" spans="1:4" ht="15.75" customHeight="1" x14ac:dyDescent="0.25">
      <c r="A727" s="105"/>
      <c r="B727" s="145"/>
      <c r="C727" s="77"/>
      <c r="D727" s="78"/>
    </row>
    <row r="728" spans="1:4" ht="15.75" customHeight="1" x14ac:dyDescent="0.25">
      <c r="A728" s="105"/>
      <c r="B728" s="145"/>
      <c r="C728" s="77"/>
      <c r="D728" s="78"/>
    </row>
    <row r="729" spans="1:4" ht="15.75" customHeight="1" x14ac:dyDescent="0.25">
      <c r="A729" s="105"/>
      <c r="B729" s="145"/>
      <c r="C729" s="77"/>
      <c r="D729" s="78"/>
    </row>
    <row r="730" spans="1:4" ht="15.75" customHeight="1" x14ac:dyDescent="0.25">
      <c r="A730" s="105"/>
      <c r="B730" s="145"/>
      <c r="C730" s="77"/>
      <c r="D730" s="78"/>
    </row>
    <row r="731" spans="1:4" ht="15.75" customHeight="1" x14ac:dyDescent="0.25">
      <c r="A731" s="105"/>
      <c r="B731" s="145"/>
      <c r="C731" s="77"/>
      <c r="D731" s="78"/>
    </row>
    <row r="732" spans="1:4" ht="15.75" customHeight="1" x14ac:dyDescent="0.25">
      <c r="A732" s="105"/>
      <c r="B732" s="145"/>
      <c r="C732" s="77"/>
      <c r="D732" s="78"/>
    </row>
    <row r="733" spans="1:4" ht="15.75" customHeight="1" x14ac:dyDescent="0.25">
      <c r="A733" s="105"/>
      <c r="B733" s="145"/>
      <c r="C733" s="77"/>
      <c r="D733" s="78"/>
    </row>
    <row r="734" spans="1:4" ht="15.75" customHeight="1" x14ac:dyDescent="0.25">
      <c r="A734" s="105"/>
      <c r="B734" s="145"/>
      <c r="C734" s="77"/>
      <c r="D734" s="78"/>
    </row>
    <row r="735" spans="1:4" ht="15.75" customHeight="1" x14ac:dyDescent="0.25">
      <c r="A735" s="105"/>
      <c r="B735" s="145"/>
      <c r="C735" s="77"/>
      <c r="D735" s="78"/>
    </row>
    <row r="736" spans="1:4" ht="15.75" customHeight="1" x14ac:dyDescent="0.25">
      <c r="A736" s="105"/>
      <c r="B736" s="145"/>
      <c r="C736" s="77"/>
      <c r="D736" s="78"/>
    </row>
    <row r="737" spans="1:4" ht="15.75" customHeight="1" x14ac:dyDescent="0.25">
      <c r="A737" s="105"/>
      <c r="B737" s="145"/>
      <c r="C737" s="77"/>
      <c r="D737" s="78"/>
    </row>
    <row r="738" spans="1:4" ht="15.75" customHeight="1" x14ac:dyDescent="0.25">
      <c r="A738" s="105"/>
      <c r="B738" s="145"/>
      <c r="C738" s="77"/>
      <c r="D738" s="78"/>
    </row>
    <row r="739" spans="1:4" ht="15.75" customHeight="1" x14ac:dyDescent="0.25">
      <c r="A739" s="105"/>
      <c r="B739" s="145"/>
      <c r="C739" s="77"/>
      <c r="D739" s="78"/>
    </row>
    <row r="740" spans="1:4" ht="15.75" customHeight="1" x14ac:dyDescent="0.25">
      <c r="A740" s="105"/>
      <c r="B740" s="145"/>
      <c r="C740" s="77"/>
      <c r="D740" s="78"/>
    </row>
    <row r="741" spans="1:4" ht="15.75" customHeight="1" x14ac:dyDescent="0.25">
      <c r="A741" s="105"/>
      <c r="B741" s="145"/>
      <c r="C741" s="77"/>
      <c r="D741" s="78"/>
    </row>
    <row r="742" spans="1:4" ht="15.75" customHeight="1" x14ac:dyDescent="0.25">
      <c r="A742" s="105"/>
      <c r="B742" s="145"/>
      <c r="C742" s="77"/>
      <c r="D742" s="78"/>
    </row>
    <row r="743" spans="1:4" ht="15.75" customHeight="1" x14ac:dyDescent="0.25">
      <c r="A743" s="105"/>
      <c r="B743" s="145"/>
      <c r="C743" s="77"/>
      <c r="D743" s="78"/>
    </row>
    <row r="744" spans="1:4" ht="15.75" customHeight="1" x14ac:dyDescent="0.25">
      <c r="A744" s="105"/>
      <c r="B744" s="145"/>
      <c r="C744" s="77"/>
      <c r="D744" s="78"/>
    </row>
    <row r="745" spans="1:4" ht="15.75" customHeight="1" x14ac:dyDescent="0.25">
      <c r="A745" s="105"/>
      <c r="B745" s="145"/>
      <c r="C745" s="77"/>
      <c r="D745" s="78"/>
    </row>
    <row r="746" spans="1:4" ht="15.75" customHeight="1" x14ac:dyDescent="0.25">
      <c r="A746" s="105"/>
      <c r="B746" s="145"/>
      <c r="C746" s="77"/>
      <c r="D746" s="78"/>
    </row>
    <row r="747" spans="1:4" ht="15.75" customHeight="1" x14ac:dyDescent="0.25">
      <c r="A747" s="105"/>
      <c r="B747" s="145"/>
      <c r="C747" s="77"/>
      <c r="D747" s="78"/>
    </row>
    <row r="748" spans="1:4" ht="15.75" customHeight="1" x14ac:dyDescent="0.25">
      <c r="A748" s="105"/>
      <c r="B748" s="145"/>
      <c r="C748" s="77"/>
      <c r="D748" s="78"/>
    </row>
    <row r="749" spans="1:4" ht="15.75" customHeight="1" x14ac:dyDescent="0.25">
      <c r="A749" s="105"/>
      <c r="B749" s="145"/>
      <c r="C749" s="77"/>
      <c r="D749" s="78"/>
    </row>
    <row r="750" spans="1:4" ht="15.75" customHeight="1" x14ac:dyDescent="0.25">
      <c r="A750" s="105"/>
      <c r="B750" s="145"/>
      <c r="C750" s="77"/>
      <c r="D750" s="78"/>
    </row>
    <row r="751" spans="1:4" ht="15.75" customHeight="1" x14ac:dyDescent="0.25">
      <c r="A751" s="105"/>
      <c r="B751" s="145"/>
      <c r="C751" s="77"/>
      <c r="D751" s="78"/>
    </row>
    <row r="752" spans="1:4" ht="15.75" customHeight="1" x14ac:dyDescent="0.25">
      <c r="A752" s="105"/>
      <c r="B752" s="145"/>
      <c r="C752" s="77"/>
      <c r="D752" s="78"/>
    </row>
    <row r="753" spans="1:4" ht="15.75" customHeight="1" x14ac:dyDescent="0.25">
      <c r="A753" s="105"/>
      <c r="B753" s="145"/>
      <c r="C753" s="77"/>
      <c r="D753" s="78"/>
    </row>
    <row r="754" spans="1:4" ht="15.75" customHeight="1" x14ac:dyDescent="0.25">
      <c r="A754" s="105"/>
      <c r="B754" s="145"/>
      <c r="C754" s="77"/>
      <c r="D754" s="78"/>
    </row>
    <row r="755" spans="1:4" ht="15.75" customHeight="1" x14ac:dyDescent="0.25">
      <c r="A755" s="105"/>
      <c r="B755" s="145"/>
      <c r="C755" s="77"/>
      <c r="D755" s="78"/>
    </row>
    <row r="756" spans="1:4" ht="15.75" customHeight="1" x14ac:dyDescent="0.25">
      <c r="A756" s="105"/>
      <c r="B756" s="145"/>
      <c r="C756" s="77"/>
      <c r="D756" s="78"/>
    </row>
    <row r="757" spans="1:4" ht="15.75" customHeight="1" x14ac:dyDescent="0.25">
      <c r="A757" s="105"/>
      <c r="B757" s="145"/>
      <c r="C757" s="77"/>
      <c r="D757" s="78"/>
    </row>
    <row r="758" spans="1:4" ht="15.75" customHeight="1" x14ac:dyDescent="0.25">
      <c r="A758" s="105"/>
      <c r="B758" s="145"/>
      <c r="C758" s="77"/>
      <c r="D758" s="78"/>
    </row>
    <row r="759" spans="1:4" ht="15.75" customHeight="1" x14ac:dyDescent="0.25">
      <c r="A759" s="105"/>
      <c r="B759" s="145"/>
      <c r="C759" s="77"/>
      <c r="D759" s="78"/>
    </row>
    <row r="760" spans="1:4" ht="15.75" customHeight="1" x14ac:dyDescent="0.25">
      <c r="A760" s="105"/>
      <c r="B760" s="145"/>
      <c r="C760" s="77"/>
      <c r="D760" s="78"/>
    </row>
    <row r="761" spans="1:4" ht="15.75" customHeight="1" x14ac:dyDescent="0.25">
      <c r="A761" s="105"/>
      <c r="B761" s="145"/>
      <c r="C761" s="77"/>
      <c r="D761" s="78"/>
    </row>
    <row r="762" spans="1:4" ht="15.75" customHeight="1" x14ac:dyDescent="0.25">
      <c r="A762" s="105"/>
      <c r="B762" s="145"/>
      <c r="C762" s="77"/>
      <c r="D762" s="78"/>
    </row>
    <row r="763" spans="1:4" ht="15.75" customHeight="1" x14ac:dyDescent="0.25">
      <c r="A763" s="105"/>
      <c r="B763" s="145"/>
      <c r="C763" s="77"/>
      <c r="D763" s="78"/>
    </row>
    <row r="764" spans="1:4" ht="15.75" customHeight="1" x14ac:dyDescent="0.25">
      <c r="A764" s="105"/>
      <c r="B764" s="145"/>
      <c r="C764" s="77"/>
      <c r="D764" s="78"/>
    </row>
    <row r="765" spans="1:4" ht="15.75" customHeight="1" x14ac:dyDescent="0.25">
      <c r="A765" s="105"/>
      <c r="B765" s="145"/>
      <c r="C765" s="77"/>
      <c r="D765" s="78"/>
    </row>
    <row r="766" spans="1:4" ht="15.75" customHeight="1" x14ac:dyDescent="0.25">
      <c r="A766" s="105"/>
      <c r="B766" s="145"/>
      <c r="C766" s="77"/>
      <c r="D766" s="78"/>
    </row>
    <row r="767" spans="1:4" ht="15.75" customHeight="1" x14ac:dyDescent="0.25">
      <c r="A767" s="105"/>
      <c r="B767" s="145"/>
      <c r="C767" s="77"/>
      <c r="D767" s="78"/>
    </row>
    <row r="768" spans="1:4" ht="15.75" customHeight="1" x14ac:dyDescent="0.25">
      <c r="A768" s="105"/>
      <c r="B768" s="145"/>
      <c r="C768" s="77"/>
      <c r="D768" s="78"/>
    </row>
    <row r="769" spans="1:4" ht="15.75" customHeight="1" x14ac:dyDescent="0.25">
      <c r="A769" s="105"/>
      <c r="B769" s="145"/>
      <c r="C769" s="77"/>
      <c r="D769" s="78"/>
    </row>
    <row r="770" spans="1:4" ht="15.75" customHeight="1" x14ac:dyDescent="0.25">
      <c r="A770" s="105"/>
      <c r="B770" s="145"/>
      <c r="C770" s="77"/>
      <c r="D770" s="78"/>
    </row>
    <row r="771" spans="1:4" ht="15.75" customHeight="1" x14ac:dyDescent="0.25">
      <c r="A771" s="105"/>
      <c r="B771" s="145"/>
      <c r="C771" s="77"/>
      <c r="D771" s="78"/>
    </row>
    <row r="772" spans="1:4" ht="15.75" customHeight="1" x14ac:dyDescent="0.25">
      <c r="A772" s="105"/>
      <c r="B772" s="145"/>
      <c r="C772" s="77"/>
      <c r="D772" s="78"/>
    </row>
    <row r="773" spans="1:4" ht="15.75" customHeight="1" x14ac:dyDescent="0.25">
      <c r="A773" s="105"/>
      <c r="B773" s="145"/>
      <c r="C773" s="77"/>
      <c r="D773" s="78"/>
    </row>
    <row r="774" spans="1:4" ht="15.75" customHeight="1" x14ac:dyDescent="0.25">
      <c r="A774" s="105"/>
      <c r="B774" s="145"/>
      <c r="C774" s="77"/>
      <c r="D774" s="78"/>
    </row>
    <row r="775" spans="1:4" ht="15.75" customHeight="1" x14ac:dyDescent="0.25">
      <c r="A775" s="105"/>
      <c r="B775" s="145"/>
      <c r="C775" s="77"/>
      <c r="D775" s="78"/>
    </row>
    <row r="776" spans="1:4" ht="15.75" customHeight="1" x14ac:dyDescent="0.25">
      <c r="A776" s="105"/>
      <c r="B776" s="145"/>
      <c r="C776" s="77"/>
      <c r="D776" s="78"/>
    </row>
    <row r="777" spans="1:4" ht="15.75" customHeight="1" x14ac:dyDescent="0.25">
      <c r="A777" s="105"/>
      <c r="B777" s="145"/>
      <c r="C777" s="77"/>
      <c r="D777" s="78"/>
    </row>
    <row r="778" spans="1:4" ht="15.75" customHeight="1" x14ac:dyDescent="0.25">
      <c r="A778" s="105"/>
      <c r="B778" s="145"/>
      <c r="C778" s="77"/>
      <c r="D778" s="78"/>
    </row>
    <row r="779" spans="1:4" ht="15.75" customHeight="1" x14ac:dyDescent="0.25">
      <c r="A779" s="105"/>
      <c r="B779" s="145"/>
      <c r="C779" s="77"/>
      <c r="D779" s="78"/>
    </row>
    <row r="780" spans="1:4" ht="15.75" customHeight="1" x14ac:dyDescent="0.25">
      <c r="A780" s="105"/>
      <c r="B780" s="145"/>
      <c r="C780" s="77"/>
      <c r="D780" s="78"/>
    </row>
    <row r="781" spans="1:4" ht="15.75" customHeight="1" x14ac:dyDescent="0.25">
      <c r="A781" s="105"/>
      <c r="B781" s="145"/>
      <c r="C781" s="77"/>
      <c r="D781" s="78"/>
    </row>
    <row r="782" spans="1:4" ht="15.75" customHeight="1" x14ac:dyDescent="0.25">
      <c r="A782" s="105"/>
      <c r="B782" s="145"/>
      <c r="C782" s="77"/>
      <c r="D782" s="78"/>
    </row>
    <row r="783" spans="1:4" ht="15.75" customHeight="1" x14ac:dyDescent="0.25">
      <c r="A783" s="105"/>
      <c r="B783" s="145"/>
      <c r="C783" s="77"/>
      <c r="D783" s="78"/>
    </row>
    <row r="784" spans="1:4" ht="15.75" customHeight="1" x14ac:dyDescent="0.25">
      <c r="A784" s="105"/>
      <c r="B784" s="145"/>
      <c r="C784" s="77"/>
      <c r="D784" s="78"/>
    </row>
    <row r="785" spans="1:4" ht="15.75" customHeight="1" x14ac:dyDescent="0.25">
      <c r="A785" s="105"/>
      <c r="B785" s="145"/>
      <c r="C785" s="77"/>
      <c r="D785" s="78"/>
    </row>
    <row r="786" spans="1:4" ht="15.75" customHeight="1" x14ac:dyDescent="0.25">
      <c r="A786" s="105"/>
      <c r="B786" s="145"/>
      <c r="C786" s="77"/>
      <c r="D786" s="78"/>
    </row>
    <row r="787" spans="1:4" ht="15.75" customHeight="1" x14ac:dyDescent="0.25">
      <c r="A787" s="105"/>
      <c r="B787" s="145"/>
      <c r="C787" s="77"/>
      <c r="D787" s="78"/>
    </row>
    <row r="788" spans="1:4" ht="15.75" customHeight="1" x14ac:dyDescent="0.25">
      <c r="A788" s="105"/>
      <c r="B788" s="145"/>
      <c r="C788" s="77"/>
      <c r="D788" s="78"/>
    </row>
    <row r="789" spans="1:4" ht="15.75" customHeight="1" x14ac:dyDescent="0.25">
      <c r="A789" s="105"/>
      <c r="B789" s="145"/>
      <c r="C789" s="77"/>
      <c r="D789" s="78"/>
    </row>
    <row r="790" spans="1:4" ht="15.75" customHeight="1" x14ac:dyDescent="0.25">
      <c r="A790" s="105"/>
      <c r="B790" s="145"/>
      <c r="C790" s="77"/>
      <c r="D790" s="78"/>
    </row>
    <row r="791" spans="1:4" ht="15.75" customHeight="1" x14ac:dyDescent="0.25">
      <c r="A791" s="105"/>
      <c r="B791" s="145"/>
      <c r="C791" s="77"/>
      <c r="D791" s="78"/>
    </row>
    <row r="792" spans="1:4" ht="15.75" customHeight="1" x14ac:dyDescent="0.25">
      <c r="A792" s="105"/>
      <c r="B792" s="145"/>
      <c r="C792" s="77"/>
      <c r="D792" s="78"/>
    </row>
    <row r="793" spans="1:4" ht="15.75" customHeight="1" x14ac:dyDescent="0.25">
      <c r="A793" s="105"/>
      <c r="B793" s="145"/>
      <c r="C793" s="77"/>
      <c r="D793" s="78"/>
    </row>
    <row r="794" spans="1:4" ht="15.75" customHeight="1" x14ac:dyDescent="0.25">
      <c r="A794" s="105"/>
      <c r="B794" s="145"/>
      <c r="C794" s="77"/>
      <c r="D794" s="78"/>
    </row>
    <row r="795" spans="1:4" ht="15.75" customHeight="1" x14ac:dyDescent="0.25">
      <c r="A795" s="105"/>
      <c r="B795" s="145"/>
      <c r="C795" s="77"/>
      <c r="D795" s="78"/>
    </row>
    <row r="796" spans="1:4" ht="15.75" customHeight="1" x14ac:dyDescent="0.25">
      <c r="A796" s="105"/>
      <c r="B796" s="145"/>
      <c r="C796" s="77"/>
      <c r="D796" s="78"/>
    </row>
    <row r="797" spans="1:4" ht="15.75" customHeight="1" x14ac:dyDescent="0.25">
      <c r="A797" s="105"/>
      <c r="B797" s="145"/>
      <c r="C797" s="77"/>
      <c r="D797" s="78"/>
    </row>
    <row r="798" spans="1:4" ht="15.75" customHeight="1" x14ac:dyDescent="0.25">
      <c r="A798" s="105"/>
      <c r="B798" s="145"/>
      <c r="C798" s="77"/>
      <c r="D798" s="78"/>
    </row>
    <row r="799" spans="1:4" ht="15.75" customHeight="1" x14ac:dyDescent="0.25">
      <c r="A799" s="105"/>
      <c r="B799" s="145"/>
      <c r="C799" s="77"/>
      <c r="D799" s="78"/>
    </row>
    <row r="800" spans="1:4" ht="15.75" customHeight="1" x14ac:dyDescent="0.25">
      <c r="A800" s="105"/>
      <c r="B800" s="145"/>
      <c r="C800" s="77"/>
      <c r="D800" s="78"/>
    </row>
    <row r="801" spans="1:4" ht="15.75" customHeight="1" x14ac:dyDescent="0.25">
      <c r="A801" s="105"/>
      <c r="B801" s="145"/>
      <c r="C801" s="77"/>
      <c r="D801" s="78"/>
    </row>
    <row r="802" spans="1:4" ht="15.75" customHeight="1" x14ac:dyDescent="0.25">
      <c r="A802" s="105"/>
      <c r="B802" s="145"/>
      <c r="C802" s="77"/>
      <c r="D802" s="78"/>
    </row>
    <row r="803" spans="1:4" ht="15.75" customHeight="1" x14ac:dyDescent="0.25">
      <c r="A803" s="105"/>
      <c r="B803" s="145"/>
      <c r="C803" s="77"/>
      <c r="D803" s="78"/>
    </row>
    <row r="804" spans="1:4" ht="15.75" customHeight="1" x14ac:dyDescent="0.25">
      <c r="A804" s="105"/>
      <c r="B804" s="145"/>
      <c r="C804" s="77"/>
      <c r="D804" s="78"/>
    </row>
    <row r="805" spans="1:4" ht="15.75" customHeight="1" x14ac:dyDescent="0.25">
      <c r="A805" s="105"/>
      <c r="B805" s="145"/>
      <c r="C805" s="77"/>
      <c r="D805" s="78"/>
    </row>
    <row r="806" spans="1:4" ht="15.75" customHeight="1" x14ac:dyDescent="0.25">
      <c r="A806" s="105"/>
      <c r="B806" s="145"/>
      <c r="C806" s="77"/>
      <c r="D806" s="78"/>
    </row>
    <row r="807" spans="1:4" ht="15.75" customHeight="1" x14ac:dyDescent="0.25">
      <c r="A807" s="105"/>
      <c r="B807" s="145"/>
      <c r="C807" s="77"/>
      <c r="D807" s="78"/>
    </row>
    <row r="808" spans="1:4" ht="15.75" customHeight="1" x14ac:dyDescent="0.25">
      <c r="A808" s="105"/>
      <c r="B808" s="145"/>
      <c r="C808" s="77"/>
      <c r="D808" s="78"/>
    </row>
    <row r="809" spans="1:4" ht="15.75" customHeight="1" x14ac:dyDescent="0.25">
      <c r="A809" s="105"/>
      <c r="B809" s="145"/>
      <c r="C809" s="77"/>
      <c r="D809" s="78"/>
    </row>
    <row r="810" spans="1:4" ht="15.75" customHeight="1" x14ac:dyDescent="0.25">
      <c r="A810" s="105"/>
      <c r="B810" s="145"/>
      <c r="C810" s="77"/>
      <c r="D810" s="78"/>
    </row>
    <row r="811" spans="1:4" ht="15.75" customHeight="1" x14ac:dyDescent="0.25">
      <c r="A811" s="105"/>
      <c r="B811" s="145"/>
      <c r="C811" s="77"/>
      <c r="D811" s="78"/>
    </row>
    <row r="812" spans="1:4" ht="15.75" customHeight="1" x14ac:dyDescent="0.25">
      <c r="A812" s="105"/>
      <c r="B812" s="145"/>
      <c r="C812" s="77"/>
      <c r="D812" s="78"/>
    </row>
    <row r="813" spans="1:4" ht="15.75" customHeight="1" x14ac:dyDescent="0.25">
      <c r="A813" s="105"/>
      <c r="B813" s="145"/>
      <c r="C813" s="77"/>
      <c r="D813" s="78"/>
    </row>
    <row r="814" spans="1:4" ht="15.75" customHeight="1" x14ac:dyDescent="0.25">
      <c r="A814" s="105"/>
      <c r="B814" s="145"/>
      <c r="C814" s="77"/>
      <c r="D814" s="78"/>
    </row>
    <row r="815" spans="1:4" ht="15.75" customHeight="1" x14ac:dyDescent="0.25">
      <c r="A815" s="105"/>
      <c r="B815" s="145"/>
      <c r="C815" s="77"/>
      <c r="D815" s="78"/>
    </row>
    <row r="816" spans="1:4" ht="15.75" customHeight="1" x14ac:dyDescent="0.25">
      <c r="A816" s="105"/>
      <c r="B816" s="145"/>
      <c r="C816" s="77"/>
      <c r="D816" s="78"/>
    </row>
    <row r="817" spans="1:4" ht="15.75" customHeight="1" x14ac:dyDescent="0.25">
      <c r="A817" s="105"/>
      <c r="B817" s="145"/>
      <c r="C817" s="77"/>
      <c r="D817" s="78"/>
    </row>
    <row r="818" spans="1:4" ht="15.75" customHeight="1" x14ac:dyDescent="0.25">
      <c r="A818" s="105"/>
      <c r="B818" s="145"/>
      <c r="C818" s="77"/>
      <c r="D818" s="78"/>
    </row>
    <row r="819" spans="1:4" ht="15.75" customHeight="1" x14ac:dyDescent="0.25">
      <c r="A819" s="105"/>
      <c r="B819" s="145"/>
      <c r="C819" s="77"/>
      <c r="D819" s="78"/>
    </row>
    <row r="820" spans="1:4" ht="15.75" customHeight="1" x14ac:dyDescent="0.25">
      <c r="A820" s="105"/>
      <c r="B820" s="145"/>
      <c r="C820" s="77"/>
      <c r="D820" s="78"/>
    </row>
    <row r="821" spans="1:4" ht="15.75" customHeight="1" x14ac:dyDescent="0.25">
      <c r="A821" s="105"/>
      <c r="B821" s="145"/>
      <c r="C821" s="77"/>
      <c r="D821" s="78"/>
    </row>
    <row r="822" spans="1:4" ht="15.75" customHeight="1" x14ac:dyDescent="0.25">
      <c r="A822" s="105"/>
      <c r="B822" s="145"/>
      <c r="C822" s="77"/>
      <c r="D822" s="78"/>
    </row>
    <row r="823" spans="1:4" ht="15.75" customHeight="1" x14ac:dyDescent="0.25">
      <c r="A823" s="105"/>
      <c r="B823" s="145"/>
      <c r="C823" s="77"/>
      <c r="D823" s="78"/>
    </row>
    <row r="824" spans="1:4" ht="15.75" customHeight="1" x14ac:dyDescent="0.25">
      <c r="A824" s="105"/>
      <c r="B824" s="145"/>
      <c r="C824" s="77"/>
      <c r="D824" s="78"/>
    </row>
    <row r="825" spans="1:4" ht="15.75" customHeight="1" x14ac:dyDescent="0.25">
      <c r="A825" s="105"/>
      <c r="B825" s="145"/>
      <c r="C825" s="77"/>
      <c r="D825" s="78"/>
    </row>
    <row r="826" spans="1:4" ht="15.75" customHeight="1" x14ac:dyDescent="0.25">
      <c r="A826" s="105"/>
      <c r="B826" s="145"/>
      <c r="C826" s="77"/>
      <c r="D826" s="78"/>
    </row>
    <row r="827" spans="1:4" ht="15.75" customHeight="1" x14ac:dyDescent="0.25">
      <c r="A827" s="105"/>
      <c r="B827" s="145"/>
      <c r="C827" s="77"/>
      <c r="D827" s="78"/>
    </row>
    <row r="828" spans="1:4" ht="15.75" customHeight="1" x14ac:dyDescent="0.25">
      <c r="A828" s="105"/>
      <c r="B828" s="145"/>
      <c r="C828" s="77"/>
      <c r="D828" s="78"/>
    </row>
    <row r="829" spans="1:4" ht="15.75" customHeight="1" x14ac:dyDescent="0.25">
      <c r="A829" s="105"/>
      <c r="B829" s="145"/>
      <c r="C829" s="77"/>
      <c r="D829" s="78"/>
    </row>
    <row r="830" spans="1:4" ht="15.75" customHeight="1" x14ac:dyDescent="0.25">
      <c r="A830" s="105"/>
      <c r="B830" s="145"/>
      <c r="C830" s="77"/>
      <c r="D830" s="78"/>
    </row>
    <row r="831" spans="1:4" ht="15.75" customHeight="1" x14ac:dyDescent="0.25">
      <c r="A831" s="105"/>
      <c r="B831" s="145"/>
      <c r="C831" s="77"/>
      <c r="D831" s="78"/>
    </row>
    <row r="832" spans="1:4" ht="15.75" customHeight="1" x14ac:dyDescent="0.25">
      <c r="A832" s="105"/>
      <c r="B832" s="145"/>
      <c r="C832" s="77"/>
      <c r="D832" s="78"/>
    </row>
    <row r="833" spans="1:4" ht="15.75" customHeight="1" x14ac:dyDescent="0.25">
      <c r="A833" s="105"/>
      <c r="B833" s="145"/>
      <c r="C833" s="77"/>
      <c r="D833" s="78"/>
    </row>
    <row r="834" spans="1:4" ht="15.75" customHeight="1" x14ac:dyDescent="0.25">
      <c r="A834" s="105"/>
      <c r="B834" s="145"/>
      <c r="C834" s="77"/>
      <c r="D834" s="78"/>
    </row>
    <row r="835" spans="1:4" ht="15.75" customHeight="1" x14ac:dyDescent="0.25">
      <c r="A835" s="105"/>
      <c r="B835" s="145"/>
      <c r="C835" s="77"/>
      <c r="D835" s="78"/>
    </row>
    <row r="836" spans="1:4" ht="15.75" customHeight="1" x14ac:dyDescent="0.25">
      <c r="A836" s="105"/>
      <c r="B836" s="145"/>
      <c r="C836" s="77"/>
      <c r="D836" s="78"/>
    </row>
    <row r="837" spans="1:4" ht="15.75" customHeight="1" x14ac:dyDescent="0.25">
      <c r="A837" s="105"/>
      <c r="B837" s="145"/>
      <c r="C837" s="77"/>
      <c r="D837" s="78"/>
    </row>
    <row r="838" spans="1:4" ht="15.75" customHeight="1" x14ac:dyDescent="0.25">
      <c r="A838" s="105"/>
      <c r="B838" s="145"/>
      <c r="C838" s="77"/>
      <c r="D838" s="78"/>
    </row>
    <row r="839" spans="1:4" ht="15.75" customHeight="1" x14ac:dyDescent="0.25">
      <c r="A839" s="105"/>
      <c r="B839" s="145"/>
      <c r="C839" s="77"/>
      <c r="D839" s="78"/>
    </row>
    <row r="840" spans="1:4" ht="15.75" customHeight="1" x14ac:dyDescent="0.25">
      <c r="A840" s="105"/>
      <c r="B840" s="145"/>
      <c r="C840" s="77"/>
      <c r="D840" s="78"/>
    </row>
    <row r="841" spans="1:4" ht="15.75" customHeight="1" x14ac:dyDescent="0.25">
      <c r="A841" s="105"/>
      <c r="B841" s="145"/>
      <c r="C841" s="77"/>
      <c r="D841" s="78"/>
    </row>
    <row r="842" spans="1:4" ht="15.75" customHeight="1" x14ac:dyDescent="0.25">
      <c r="A842" s="105"/>
      <c r="B842" s="145"/>
      <c r="C842" s="77"/>
      <c r="D842" s="78"/>
    </row>
    <row r="843" spans="1:4" ht="15.75" customHeight="1" x14ac:dyDescent="0.25">
      <c r="A843" s="105"/>
      <c r="B843" s="145"/>
      <c r="C843" s="77"/>
      <c r="D843" s="78"/>
    </row>
    <row r="844" spans="1:4" ht="15.75" customHeight="1" x14ac:dyDescent="0.25">
      <c r="A844" s="105"/>
      <c r="B844" s="145"/>
      <c r="C844" s="77"/>
      <c r="D844" s="78"/>
    </row>
    <row r="845" spans="1:4" ht="15.75" customHeight="1" x14ac:dyDescent="0.25">
      <c r="A845" s="105"/>
      <c r="B845" s="145"/>
      <c r="C845" s="77"/>
      <c r="D845" s="78"/>
    </row>
    <row r="846" spans="1:4" ht="15.75" customHeight="1" x14ac:dyDescent="0.25">
      <c r="A846" s="105"/>
      <c r="B846" s="145"/>
      <c r="C846" s="77"/>
      <c r="D846" s="78"/>
    </row>
    <row r="847" spans="1:4" ht="15.75" customHeight="1" x14ac:dyDescent="0.25">
      <c r="A847" s="105"/>
      <c r="B847" s="145"/>
      <c r="C847" s="77"/>
      <c r="D847" s="78"/>
    </row>
    <row r="848" spans="1:4" ht="15.75" customHeight="1" x14ac:dyDescent="0.25">
      <c r="A848" s="105"/>
      <c r="B848" s="145"/>
      <c r="C848" s="77"/>
      <c r="D848" s="78"/>
    </row>
    <row r="849" spans="1:4" ht="15.75" customHeight="1" x14ac:dyDescent="0.25">
      <c r="A849" s="105"/>
      <c r="B849" s="145"/>
      <c r="C849" s="77"/>
      <c r="D849" s="78"/>
    </row>
    <row r="850" spans="1:4" ht="15.75" customHeight="1" x14ac:dyDescent="0.25">
      <c r="A850" s="105"/>
      <c r="B850" s="145"/>
      <c r="C850" s="77"/>
      <c r="D850" s="78"/>
    </row>
    <row r="851" spans="1:4" ht="15.75" customHeight="1" x14ac:dyDescent="0.25">
      <c r="A851" s="105"/>
      <c r="B851" s="145"/>
      <c r="C851" s="77"/>
      <c r="D851" s="78"/>
    </row>
    <row r="852" spans="1:4" ht="15.75" customHeight="1" x14ac:dyDescent="0.25">
      <c r="A852" s="105"/>
      <c r="B852" s="145"/>
      <c r="C852" s="77"/>
      <c r="D852" s="78"/>
    </row>
    <row r="853" spans="1:4" ht="15.75" customHeight="1" x14ac:dyDescent="0.25">
      <c r="A853" s="105"/>
      <c r="B853" s="145"/>
      <c r="C853" s="77"/>
      <c r="D853" s="78"/>
    </row>
    <row r="854" spans="1:4" ht="15.75" customHeight="1" x14ac:dyDescent="0.25">
      <c r="A854" s="105"/>
      <c r="B854" s="145"/>
      <c r="C854" s="77"/>
      <c r="D854" s="78"/>
    </row>
    <row r="855" spans="1:4" ht="15.75" customHeight="1" x14ac:dyDescent="0.25">
      <c r="A855" s="105"/>
      <c r="B855" s="145"/>
      <c r="C855" s="77"/>
      <c r="D855" s="78"/>
    </row>
    <row r="856" spans="1:4" ht="15.75" customHeight="1" x14ac:dyDescent="0.25">
      <c r="A856" s="105"/>
      <c r="B856" s="145"/>
      <c r="C856" s="77"/>
      <c r="D856" s="78"/>
    </row>
    <row r="857" spans="1:4" ht="15.75" customHeight="1" x14ac:dyDescent="0.25">
      <c r="A857" s="105"/>
      <c r="B857" s="145"/>
      <c r="C857" s="77"/>
      <c r="D857" s="78"/>
    </row>
    <row r="858" spans="1:4" ht="15.75" customHeight="1" x14ac:dyDescent="0.25">
      <c r="A858" s="105"/>
      <c r="B858" s="145"/>
      <c r="C858" s="77"/>
      <c r="D858" s="78"/>
    </row>
    <row r="859" spans="1:4" ht="15.75" customHeight="1" x14ac:dyDescent="0.25">
      <c r="A859" s="105"/>
      <c r="B859" s="145"/>
      <c r="C859" s="77"/>
      <c r="D859" s="78"/>
    </row>
    <row r="860" spans="1:4" ht="15.75" customHeight="1" x14ac:dyDescent="0.25">
      <c r="A860" s="105"/>
      <c r="B860" s="145"/>
      <c r="C860" s="77"/>
      <c r="D860" s="78"/>
    </row>
    <row r="861" spans="1:4" ht="15.75" customHeight="1" x14ac:dyDescent="0.25">
      <c r="A861" s="105"/>
      <c r="B861" s="145"/>
      <c r="C861" s="77"/>
      <c r="D861" s="78"/>
    </row>
    <row r="862" spans="1:4" ht="15.75" customHeight="1" x14ac:dyDescent="0.25">
      <c r="A862" s="105"/>
      <c r="B862" s="145"/>
      <c r="C862" s="77"/>
      <c r="D862" s="78"/>
    </row>
    <row r="863" spans="1:4" ht="15.75" customHeight="1" x14ac:dyDescent="0.25">
      <c r="A863" s="105"/>
      <c r="B863" s="145"/>
      <c r="C863" s="77"/>
      <c r="D863" s="78"/>
    </row>
    <row r="864" spans="1:4" ht="15.75" customHeight="1" x14ac:dyDescent="0.25">
      <c r="A864" s="105"/>
      <c r="B864" s="145"/>
      <c r="C864" s="77"/>
      <c r="D864" s="78"/>
    </row>
    <row r="865" spans="1:4" ht="15.75" customHeight="1" x14ac:dyDescent="0.25">
      <c r="A865" s="105"/>
      <c r="B865" s="145"/>
      <c r="C865" s="77"/>
      <c r="D865" s="78"/>
    </row>
    <row r="866" spans="1:4" ht="15.75" customHeight="1" x14ac:dyDescent="0.25">
      <c r="A866" s="105"/>
      <c r="B866" s="145"/>
      <c r="C866" s="77"/>
      <c r="D866" s="78"/>
    </row>
    <row r="867" spans="1:4" ht="15.75" customHeight="1" x14ac:dyDescent="0.25">
      <c r="A867" s="105"/>
      <c r="B867" s="145"/>
      <c r="C867" s="77"/>
      <c r="D867" s="78"/>
    </row>
    <row r="868" spans="1:4" ht="15.75" customHeight="1" x14ac:dyDescent="0.25">
      <c r="A868" s="105"/>
      <c r="B868" s="145"/>
      <c r="C868" s="77"/>
      <c r="D868" s="78"/>
    </row>
    <row r="869" spans="1:4" ht="15.75" customHeight="1" x14ac:dyDescent="0.25">
      <c r="A869" s="105"/>
      <c r="B869" s="145"/>
      <c r="C869" s="77"/>
      <c r="D869" s="78"/>
    </row>
    <row r="870" spans="1:4" ht="15.75" customHeight="1" x14ac:dyDescent="0.25">
      <c r="A870" s="105"/>
      <c r="B870" s="145"/>
      <c r="C870" s="77"/>
      <c r="D870" s="78"/>
    </row>
    <row r="871" spans="1:4" ht="15.75" customHeight="1" x14ac:dyDescent="0.25">
      <c r="A871" s="105"/>
      <c r="B871" s="145"/>
      <c r="C871" s="77"/>
      <c r="D871" s="78"/>
    </row>
    <row r="872" spans="1:4" ht="15.75" customHeight="1" x14ac:dyDescent="0.25">
      <c r="A872" s="105"/>
      <c r="B872" s="145"/>
      <c r="C872" s="77"/>
      <c r="D872" s="78"/>
    </row>
    <row r="873" spans="1:4" ht="15.75" customHeight="1" x14ac:dyDescent="0.25">
      <c r="A873" s="105"/>
      <c r="B873" s="145"/>
      <c r="C873" s="77"/>
      <c r="D873" s="78"/>
    </row>
    <row r="874" spans="1:4" ht="15.75" customHeight="1" x14ac:dyDescent="0.25">
      <c r="A874" s="105"/>
      <c r="B874" s="145"/>
      <c r="C874" s="77"/>
      <c r="D874" s="78"/>
    </row>
    <row r="875" spans="1:4" ht="15.75" customHeight="1" x14ac:dyDescent="0.25">
      <c r="A875" s="105"/>
      <c r="B875" s="145"/>
      <c r="C875" s="77"/>
      <c r="D875" s="78"/>
    </row>
    <row r="876" spans="1:4" ht="15.75" customHeight="1" x14ac:dyDescent="0.25">
      <c r="A876" s="105"/>
      <c r="B876" s="145"/>
      <c r="C876" s="77"/>
      <c r="D876" s="78"/>
    </row>
    <row r="877" spans="1:4" ht="15.75" customHeight="1" x14ac:dyDescent="0.25">
      <c r="A877" s="105"/>
      <c r="B877" s="145"/>
      <c r="C877" s="77"/>
      <c r="D877" s="78"/>
    </row>
    <row r="878" spans="1:4" ht="15.75" customHeight="1" x14ac:dyDescent="0.25">
      <c r="A878" s="105"/>
      <c r="B878" s="145"/>
      <c r="C878" s="77"/>
      <c r="D878" s="78"/>
    </row>
    <row r="879" spans="1:4" ht="15.75" customHeight="1" x14ac:dyDescent="0.25">
      <c r="A879" s="105"/>
      <c r="B879" s="145"/>
      <c r="C879" s="77"/>
      <c r="D879" s="78"/>
    </row>
    <row r="880" spans="1:4" ht="15.75" customHeight="1" x14ac:dyDescent="0.25">
      <c r="A880" s="105"/>
      <c r="B880" s="145"/>
      <c r="C880" s="77"/>
      <c r="D880" s="78"/>
    </row>
    <row r="881" spans="1:4" ht="15.75" customHeight="1" x14ac:dyDescent="0.25">
      <c r="A881" s="105"/>
      <c r="B881" s="145"/>
      <c r="C881" s="77"/>
      <c r="D881" s="78"/>
    </row>
    <row r="882" spans="1:4" ht="15.75" customHeight="1" x14ac:dyDescent="0.25">
      <c r="A882" s="105"/>
      <c r="B882" s="145"/>
      <c r="C882" s="77"/>
      <c r="D882" s="78"/>
    </row>
    <row r="883" spans="1:4" ht="15.75" customHeight="1" x14ac:dyDescent="0.25">
      <c r="A883" s="105"/>
      <c r="B883" s="145"/>
      <c r="C883" s="77"/>
      <c r="D883" s="78"/>
    </row>
    <row r="884" spans="1:4" ht="15.75" customHeight="1" x14ac:dyDescent="0.25">
      <c r="A884" s="105"/>
      <c r="B884" s="145"/>
      <c r="C884" s="77"/>
      <c r="D884" s="78"/>
    </row>
    <row r="885" spans="1:4" ht="15.75" customHeight="1" x14ac:dyDescent="0.25">
      <c r="A885" s="105"/>
      <c r="B885" s="145"/>
      <c r="C885" s="77"/>
      <c r="D885" s="78"/>
    </row>
    <row r="886" spans="1:4" ht="15.75" customHeight="1" x14ac:dyDescent="0.25">
      <c r="A886" s="105"/>
      <c r="B886" s="145"/>
      <c r="C886" s="77"/>
      <c r="D886" s="78"/>
    </row>
    <row r="887" spans="1:4" ht="15.75" customHeight="1" x14ac:dyDescent="0.25">
      <c r="A887" s="105"/>
      <c r="B887" s="145"/>
      <c r="C887" s="77"/>
      <c r="D887" s="78"/>
    </row>
    <row r="888" spans="1:4" ht="15.75" customHeight="1" x14ac:dyDescent="0.25">
      <c r="A888" s="105"/>
      <c r="B888" s="145"/>
      <c r="C888" s="77"/>
      <c r="D888" s="78"/>
    </row>
    <row r="889" spans="1:4" ht="15.75" customHeight="1" x14ac:dyDescent="0.25">
      <c r="A889" s="105"/>
      <c r="B889" s="145"/>
      <c r="C889" s="77"/>
      <c r="D889" s="78"/>
    </row>
    <row r="890" spans="1:4" ht="15.75" customHeight="1" x14ac:dyDescent="0.25">
      <c r="A890" s="105"/>
      <c r="B890" s="145"/>
      <c r="C890" s="77"/>
      <c r="D890" s="78"/>
    </row>
    <row r="891" spans="1:4" ht="15.75" customHeight="1" x14ac:dyDescent="0.25">
      <c r="A891" s="105"/>
      <c r="B891" s="145"/>
      <c r="C891" s="77"/>
      <c r="D891" s="78"/>
    </row>
    <row r="892" spans="1:4" ht="15.75" customHeight="1" x14ac:dyDescent="0.25">
      <c r="A892" s="105"/>
      <c r="B892" s="145"/>
      <c r="C892" s="77"/>
      <c r="D892" s="78"/>
    </row>
    <row r="893" spans="1:4" ht="15.75" customHeight="1" x14ac:dyDescent="0.25">
      <c r="A893" s="105"/>
      <c r="B893" s="145"/>
      <c r="C893" s="77"/>
      <c r="D893" s="78"/>
    </row>
    <row r="894" spans="1:4" ht="15.75" customHeight="1" x14ac:dyDescent="0.25">
      <c r="A894" s="105"/>
      <c r="B894" s="145"/>
      <c r="C894" s="77"/>
      <c r="D894" s="78"/>
    </row>
    <row r="895" spans="1:4" ht="15.75" customHeight="1" x14ac:dyDescent="0.25">
      <c r="A895" s="105"/>
      <c r="B895" s="145"/>
      <c r="C895" s="77"/>
      <c r="D895" s="78"/>
    </row>
    <row r="896" spans="1:4" ht="15.75" customHeight="1" x14ac:dyDescent="0.25">
      <c r="A896" s="105"/>
      <c r="B896" s="145"/>
      <c r="C896" s="77"/>
      <c r="D896" s="78"/>
    </row>
    <row r="897" spans="1:4" ht="15.75" customHeight="1" x14ac:dyDescent="0.25">
      <c r="A897" s="105"/>
      <c r="B897" s="145"/>
      <c r="C897" s="77"/>
      <c r="D897" s="78"/>
    </row>
    <row r="898" spans="1:4" ht="15.75" customHeight="1" x14ac:dyDescent="0.25">
      <c r="A898" s="105"/>
      <c r="B898" s="145"/>
      <c r="C898" s="77"/>
      <c r="D898" s="78"/>
    </row>
    <row r="899" spans="1:4" ht="15.75" customHeight="1" x14ac:dyDescent="0.25">
      <c r="A899" s="105"/>
      <c r="B899" s="145"/>
      <c r="C899" s="77"/>
      <c r="D899" s="78"/>
    </row>
    <row r="900" spans="1:4" ht="15.75" customHeight="1" x14ac:dyDescent="0.25">
      <c r="A900" s="105"/>
      <c r="B900" s="145"/>
      <c r="C900" s="77"/>
      <c r="D900" s="78"/>
    </row>
    <row r="901" spans="1:4" ht="15.75" customHeight="1" x14ac:dyDescent="0.25">
      <c r="A901" s="105"/>
      <c r="B901" s="145"/>
      <c r="C901" s="77"/>
      <c r="D901" s="78"/>
    </row>
    <row r="902" spans="1:4" ht="15.75" customHeight="1" x14ac:dyDescent="0.25">
      <c r="A902" s="105"/>
      <c r="B902" s="145"/>
      <c r="C902" s="77"/>
      <c r="D902" s="78"/>
    </row>
    <row r="903" spans="1:4" ht="15.75" customHeight="1" x14ac:dyDescent="0.25">
      <c r="A903" s="105"/>
      <c r="B903" s="145"/>
      <c r="C903" s="77"/>
      <c r="D903" s="78"/>
    </row>
    <row r="904" spans="1:4" ht="15.75" customHeight="1" x14ac:dyDescent="0.25">
      <c r="A904" s="105"/>
      <c r="B904" s="145"/>
      <c r="C904" s="77"/>
      <c r="D904" s="78"/>
    </row>
    <row r="905" spans="1:4" ht="15.75" customHeight="1" x14ac:dyDescent="0.25">
      <c r="A905" s="105"/>
      <c r="B905" s="145"/>
      <c r="C905" s="77"/>
      <c r="D905" s="78"/>
    </row>
    <row r="906" spans="1:4" ht="15.75" customHeight="1" x14ac:dyDescent="0.25">
      <c r="A906" s="105"/>
      <c r="B906" s="145"/>
      <c r="C906" s="77"/>
      <c r="D906" s="78"/>
    </row>
    <row r="907" spans="1:4" ht="15.75" customHeight="1" x14ac:dyDescent="0.25">
      <c r="A907" s="105"/>
      <c r="B907" s="145"/>
      <c r="C907" s="77"/>
      <c r="D907" s="78"/>
    </row>
    <row r="908" spans="1:4" ht="15.75" customHeight="1" x14ac:dyDescent="0.25">
      <c r="A908" s="105"/>
      <c r="B908" s="145"/>
      <c r="C908" s="77"/>
      <c r="D908" s="78"/>
    </row>
    <row r="909" spans="1:4" ht="15.75" customHeight="1" x14ac:dyDescent="0.25">
      <c r="A909" s="105"/>
      <c r="B909" s="145"/>
      <c r="C909" s="77"/>
      <c r="D909" s="78"/>
    </row>
    <row r="910" spans="1:4" ht="15.75" customHeight="1" x14ac:dyDescent="0.25">
      <c r="A910" s="105"/>
      <c r="B910" s="145"/>
      <c r="C910" s="77"/>
      <c r="D910" s="78"/>
    </row>
    <row r="911" spans="1:4" ht="15.75" customHeight="1" x14ac:dyDescent="0.25">
      <c r="A911" s="105"/>
      <c r="B911" s="145"/>
      <c r="C911" s="77"/>
      <c r="D911" s="78"/>
    </row>
    <row r="912" spans="1:4" ht="15.75" customHeight="1" x14ac:dyDescent="0.25">
      <c r="A912" s="105"/>
      <c r="B912" s="145"/>
      <c r="C912" s="77"/>
      <c r="D912" s="78"/>
    </row>
    <row r="913" spans="1:4" ht="15.75" customHeight="1" x14ac:dyDescent="0.25">
      <c r="A913" s="105"/>
      <c r="B913" s="145"/>
      <c r="C913" s="77"/>
      <c r="D913" s="78"/>
    </row>
    <row r="914" spans="1:4" ht="15.75" customHeight="1" x14ac:dyDescent="0.25">
      <c r="A914" s="105"/>
      <c r="B914" s="145"/>
      <c r="C914" s="77"/>
      <c r="D914" s="78"/>
    </row>
    <row r="915" spans="1:4" ht="15.75" customHeight="1" x14ac:dyDescent="0.25">
      <c r="A915" s="105"/>
      <c r="B915" s="145"/>
      <c r="C915" s="77"/>
      <c r="D915" s="78"/>
    </row>
    <row r="916" spans="1:4" ht="15.75" customHeight="1" x14ac:dyDescent="0.25">
      <c r="A916" s="105"/>
      <c r="B916" s="145"/>
      <c r="C916" s="77"/>
      <c r="D916" s="78"/>
    </row>
    <row r="917" spans="1:4" ht="15.75" customHeight="1" x14ac:dyDescent="0.25">
      <c r="A917" s="105"/>
      <c r="B917" s="145"/>
      <c r="C917" s="77"/>
      <c r="D917" s="78"/>
    </row>
    <row r="918" spans="1:4" ht="15.75" customHeight="1" x14ac:dyDescent="0.25">
      <c r="A918" s="105"/>
      <c r="B918" s="145"/>
      <c r="C918" s="77"/>
      <c r="D918" s="78"/>
    </row>
    <row r="919" spans="1:4" ht="15.75" customHeight="1" x14ac:dyDescent="0.25">
      <c r="A919" s="105"/>
      <c r="B919" s="145"/>
      <c r="C919" s="77"/>
      <c r="D919" s="78"/>
    </row>
    <row r="920" spans="1:4" ht="15.75" customHeight="1" x14ac:dyDescent="0.25">
      <c r="A920" s="105"/>
      <c r="B920" s="145"/>
      <c r="C920" s="77"/>
      <c r="D920" s="78"/>
    </row>
    <row r="921" spans="1:4" ht="15.75" customHeight="1" x14ac:dyDescent="0.25">
      <c r="A921" s="105"/>
      <c r="B921" s="145"/>
      <c r="C921" s="77"/>
      <c r="D921" s="78"/>
    </row>
    <row r="922" spans="1:4" ht="15.75" customHeight="1" x14ac:dyDescent="0.25">
      <c r="A922" s="105"/>
      <c r="B922" s="145"/>
      <c r="C922" s="77"/>
      <c r="D922" s="78"/>
    </row>
    <row r="923" spans="1:4" ht="15.75" customHeight="1" x14ac:dyDescent="0.25">
      <c r="A923" s="105"/>
      <c r="B923" s="145"/>
      <c r="C923" s="77"/>
      <c r="D923" s="78"/>
    </row>
    <row r="924" spans="1:4" ht="15.75" customHeight="1" x14ac:dyDescent="0.25">
      <c r="A924" s="105"/>
      <c r="B924" s="145"/>
      <c r="C924" s="77"/>
      <c r="D924" s="78"/>
    </row>
    <row r="925" spans="1:4" ht="15.75" customHeight="1" x14ac:dyDescent="0.25">
      <c r="A925" s="105"/>
      <c r="B925" s="145"/>
      <c r="C925" s="77"/>
      <c r="D925" s="78"/>
    </row>
    <row r="926" spans="1:4" ht="15.75" customHeight="1" x14ac:dyDescent="0.25">
      <c r="A926" s="105"/>
      <c r="B926" s="145"/>
      <c r="C926" s="77"/>
      <c r="D926" s="78"/>
    </row>
    <row r="927" spans="1:4" ht="15.75" customHeight="1" x14ac:dyDescent="0.25">
      <c r="A927" s="105"/>
      <c r="B927" s="145"/>
      <c r="C927" s="77"/>
      <c r="D927" s="78"/>
    </row>
    <row r="928" spans="1:4" ht="15.75" customHeight="1" x14ac:dyDescent="0.25">
      <c r="A928" s="105"/>
      <c r="B928" s="145"/>
      <c r="C928" s="77"/>
      <c r="D928" s="78"/>
    </row>
    <row r="929" spans="1:4" ht="15.75" customHeight="1" x14ac:dyDescent="0.25">
      <c r="A929" s="105"/>
      <c r="B929" s="145"/>
      <c r="C929" s="77"/>
      <c r="D929" s="78"/>
    </row>
    <row r="930" spans="1:4" ht="15.75" customHeight="1" x14ac:dyDescent="0.25">
      <c r="A930" s="105"/>
      <c r="B930" s="145"/>
      <c r="C930" s="77"/>
      <c r="D930" s="78"/>
    </row>
    <row r="931" spans="1:4" ht="15.75" customHeight="1" x14ac:dyDescent="0.25">
      <c r="A931" s="105"/>
      <c r="B931" s="145"/>
      <c r="C931" s="77"/>
      <c r="D931" s="78"/>
    </row>
    <row r="932" spans="1:4" ht="15.75" customHeight="1" x14ac:dyDescent="0.25">
      <c r="A932" s="105"/>
      <c r="B932" s="145"/>
      <c r="C932" s="77"/>
      <c r="D932" s="78"/>
    </row>
    <row r="933" spans="1:4" ht="15.75" customHeight="1" x14ac:dyDescent="0.25">
      <c r="A933" s="105"/>
      <c r="B933" s="145"/>
      <c r="C933" s="77"/>
      <c r="D933" s="78"/>
    </row>
    <row r="934" spans="1:4" ht="15.75" customHeight="1" x14ac:dyDescent="0.25">
      <c r="A934" s="105"/>
      <c r="B934" s="145"/>
      <c r="C934" s="77"/>
      <c r="D934" s="78"/>
    </row>
    <row r="935" spans="1:4" ht="15.75" customHeight="1" x14ac:dyDescent="0.25">
      <c r="A935" s="105"/>
      <c r="B935" s="145"/>
      <c r="C935" s="77"/>
      <c r="D935" s="78"/>
    </row>
    <row r="936" spans="1:4" ht="15.75" customHeight="1" x14ac:dyDescent="0.25">
      <c r="A936" s="105"/>
      <c r="B936" s="145"/>
      <c r="C936" s="77"/>
      <c r="D936" s="78"/>
    </row>
    <row r="937" spans="1:4" ht="15.75" customHeight="1" x14ac:dyDescent="0.25">
      <c r="A937" s="105"/>
      <c r="B937" s="145"/>
      <c r="C937" s="77"/>
      <c r="D937" s="78"/>
    </row>
    <row r="938" spans="1:4" ht="15.75" customHeight="1" x14ac:dyDescent="0.25">
      <c r="A938" s="105"/>
      <c r="B938" s="145"/>
      <c r="C938" s="77"/>
      <c r="D938" s="78"/>
    </row>
    <row r="939" spans="1:4" ht="15.75" customHeight="1" x14ac:dyDescent="0.25">
      <c r="A939" s="105"/>
      <c r="B939" s="145"/>
      <c r="C939" s="77"/>
      <c r="D939" s="78"/>
    </row>
    <row r="940" spans="1:4" ht="15.75" customHeight="1" x14ac:dyDescent="0.25">
      <c r="A940" s="105"/>
      <c r="B940" s="145"/>
      <c r="C940" s="77"/>
      <c r="D940" s="78"/>
    </row>
    <row r="941" spans="1:4" ht="15.75" customHeight="1" x14ac:dyDescent="0.25">
      <c r="A941" s="105"/>
      <c r="B941" s="145"/>
      <c r="C941" s="77"/>
      <c r="D941" s="78"/>
    </row>
    <row r="942" spans="1:4" ht="15.75" customHeight="1" x14ac:dyDescent="0.25">
      <c r="A942" s="105"/>
      <c r="B942" s="145"/>
      <c r="C942" s="77"/>
      <c r="D942" s="78"/>
    </row>
    <row r="943" spans="1:4" ht="15.75" customHeight="1" x14ac:dyDescent="0.25">
      <c r="A943" s="105"/>
      <c r="B943" s="145"/>
      <c r="C943" s="77"/>
      <c r="D943" s="78"/>
    </row>
    <row r="944" spans="1:4" ht="15.75" customHeight="1" x14ac:dyDescent="0.25">
      <c r="A944" s="105"/>
      <c r="B944" s="145"/>
      <c r="C944" s="77"/>
      <c r="D944" s="78"/>
    </row>
    <row r="945" spans="1:4" ht="15.75" customHeight="1" x14ac:dyDescent="0.25">
      <c r="A945" s="105"/>
      <c r="B945" s="145"/>
      <c r="C945" s="77"/>
      <c r="D945" s="78"/>
    </row>
    <row r="946" spans="1:4" ht="15.75" customHeight="1" x14ac:dyDescent="0.25">
      <c r="A946" s="105"/>
      <c r="B946" s="145"/>
      <c r="C946" s="77"/>
      <c r="D946" s="78"/>
    </row>
    <row r="947" spans="1:4" ht="15.75" customHeight="1" x14ac:dyDescent="0.25">
      <c r="A947" s="105"/>
      <c r="B947" s="145"/>
      <c r="C947" s="77"/>
      <c r="D947" s="78"/>
    </row>
    <row r="948" spans="1:4" ht="15.75" customHeight="1" x14ac:dyDescent="0.25">
      <c r="A948" s="105"/>
      <c r="B948" s="145"/>
      <c r="C948" s="77"/>
      <c r="D948" s="78"/>
    </row>
    <row r="949" spans="1:4" ht="15.75" customHeight="1" x14ac:dyDescent="0.25">
      <c r="A949" s="105"/>
      <c r="B949" s="145"/>
      <c r="C949" s="77"/>
      <c r="D949" s="78"/>
    </row>
    <row r="950" spans="1:4" ht="15.75" customHeight="1" x14ac:dyDescent="0.25">
      <c r="A950" s="105"/>
      <c r="B950" s="145"/>
      <c r="C950" s="77"/>
      <c r="D950" s="78"/>
    </row>
    <row r="951" spans="1:4" ht="15.75" customHeight="1" x14ac:dyDescent="0.25">
      <c r="A951" s="105"/>
      <c r="B951" s="145"/>
      <c r="C951" s="77"/>
      <c r="D951" s="78"/>
    </row>
    <row r="952" spans="1:4" ht="15.75" customHeight="1" x14ac:dyDescent="0.25">
      <c r="A952" s="105"/>
      <c r="B952" s="145"/>
      <c r="C952" s="77"/>
      <c r="D952" s="78"/>
    </row>
    <row r="953" spans="1:4" ht="15.75" customHeight="1" x14ac:dyDescent="0.25">
      <c r="A953" s="105"/>
      <c r="B953" s="145"/>
      <c r="C953" s="77"/>
      <c r="D953" s="78"/>
    </row>
    <row r="954" spans="1:4" ht="15.75" customHeight="1" x14ac:dyDescent="0.25">
      <c r="A954" s="105"/>
      <c r="B954" s="145"/>
      <c r="C954" s="77"/>
      <c r="D954" s="78"/>
    </row>
    <row r="955" spans="1:4" ht="15.75" customHeight="1" x14ac:dyDescent="0.25">
      <c r="A955" s="105"/>
      <c r="B955" s="145"/>
      <c r="C955" s="77"/>
      <c r="D955" s="78"/>
    </row>
    <row r="956" spans="1:4" ht="15.75" customHeight="1" x14ac:dyDescent="0.25">
      <c r="A956" s="105"/>
      <c r="B956" s="145"/>
      <c r="C956" s="77"/>
      <c r="D956" s="78"/>
    </row>
    <row r="957" spans="1:4" ht="15.75" customHeight="1" x14ac:dyDescent="0.25">
      <c r="A957" s="105"/>
      <c r="B957" s="145"/>
      <c r="C957" s="77"/>
      <c r="D957" s="78"/>
    </row>
    <row r="958" spans="1:4" ht="15.75" customHeight="1" x14ac:dyDescent="0.25">
      <c r="A958" s="105"/>
      <c r="B958" s="145"/>
      <c r="C958" s="77"/>
      <c r="D958" s="78"/>
    </row>
    <row r="959" spans="1:4" ht="15.75" customHeight="1" x14ac:dyDescent="0.25">
      <c r="A959" s="105"/>
      <c r="B959" s="145"/>
      <c r="C959" s="77"/>
      <c r="D959" s="78"/>
    </row>
    <row r="960" spans="1:4" ht="15.75" customHeight="1" x14ac:dyDescent="0.25">
      <c r="A960" s="105"/>
      <c r="B960" s="145"/>
      <c r="C960" s="77"/>
      <c r="D960" s="78"/>
    </row>
    <row r="961" spans="1:4" ht="15.75" customHeight="1" x14ac:dyDescent="0.25">
      <c r="A961" s="105"/>
      <c r="B961" s="145"/>
      <c r="C961" s="77"/>
      <c r="D961" s="78"/>
    </row>
    <row r="962" spans="1:4" ht="15.75" customHeight="1" x14ac:dyDescent="0.25">
      <c r="A962" s="105"/>
      <c r="B962" s="145"/>
      <c r="C962" s="77"/>
      <c r="D962" s="78"/>
    </row>
    <row r="963" spans="1:4" ht="15.75" customHeight="1" x14ac:dyDescent="0.25">
      <c r="A963" s="105"/>
      <c r="B963" s="145"/>
      <c r="C963" s="77"/>
      <c r="D963" s="78"/>
    </row>
    <row r="964" spans="1:4" ht="15.75" customHeight="1" x14ac:dyDescent="0.25">
      <c r="A964" s="105"/>
      <c r="B964" s="145"/>
      <c r="C964" s="77"/>
      <c r="D964" s="78"/>
    </row>
    <row r="965" spans="1:4" ht="15.75" customHeight="1" x14ac:dyDescent="0.25">
      <c r="A965" s="105"/>
      <c r="B965" s="145"/>
      <c r="C965" s="77"/>
      <c r="D965" s="78"/>
    </row>
    <row r="966" spans="1:4" ht="15.75" customHeight="1" x14ac:dyDescent="0.25">
      <c r="A966" s="105"/>
      <c r="B966" s="145"/>
      <c r="C966" s="77"/>
      <c r="D966" s="78"/>
    </row>
    <row r="967" spans="1:4" ht="15.75" customHeight="1" x14ac:dyDescent="0.25">
      <c r="A967" s="105"/>
      <c r="B967" s="145"/>
      <c r="C967" s="77"/>
      <c r="D967" s="78"/>
    </row>
    <row r="968" spans="1:4" ht="15.75" customHeight="1" x14ac:dyDescent="0.25">
      <c r="A968" s="105"/>
      <c r="B968" s="145"/>
      <c r="C968" s="77"/>
      <c r="D968" s="78"/>
    </row>
    <row r="969" spans="1:4" ht="15.75" customHeight="1" x14ac:dyDescent="0.25">
      <c r="A969" s="105"/>
      <c r="B969" s="145"/>
      <c r="C969" s="77"/>
      <c r="D969" s="78"/>
    </row>
    <row r="970" spans="1:4" ht="15.75" customHeight="1" x14ac:dyDescent="0.25">
      <c r="A970" s="105"/>
      <c r="B970" s="145"/>
      <c r="C970" s="77"/>
      <c r="D970" s="78"/>
    </row>
    <row r="971" spans="1:4" ht="15.75" customHeight="1" x14ac:dyDescent="0.25">
      <c r="A971" s="105"/>
      <c r="B971" s="145"/>
      <c r="C971" s="77"/>
      <c r="D971" s="78"/>
    </row>
    <row r="972" spans="1:4" ht="15.75" customHeight="1" x14ac:dyDescent="0.25">
      <c r="A972" s="105"/>
      <c r="B972" s="145"/>
      <c r="C972" s="77"/>
      <c r="D972" s="78"/>
    </row>
    <row r="973" spans="1:4" ht="15.75" customHeight="1" x14ac:dyDescent="0.25">
      <c r="A973" s="105"/>
      <c r="B973" s="145"/>
      <c r="C973" s="77"/>
      <c r="D973" s="78"/>
    </row>
    <row r="974" spans="1:4" ht="15.75" customHeight="1" x14ac:dyDescent="0.25">
      <c r="A974" s="105"/>
      <c r="B974" s="145"/>
      <c r="C974" s="77"/>
      <c r="D974" s="78"/>
    </row>
    <row r="975" spans="1:4" ht="15.75" customHeight="1" x14ac:dyDescent="0.25">
      <c r="A975" s="105"/>
      <c r="B975" s="145"/>
      <c r="C975" s="77"/>
      <c r="D975" s="78"/>
    </row>
    <row r="976" spans="1:4" ht="15.75" customHeight="1" x14ac:dyDescent="0.25">
      <c r="A976" s="105"/>
      <c r="B976" s="145"/>
      <c r="C976" s="77"/>
      <c r="D976" s="78"/>
    </row>
    <row r="977" spans="1:4" ht="15.75" customHeight="1" x14ac:dyDescent="0.25">
      <c r="A977" s="105"/>
      <c r="B977" s="145"/>
      <c r="C977" s="77"/>
      <c r="D977" s="78"/>
    </row>
    <row r="978" spans="1:4" ht="15.75" customHeight="1" x14ac:dyDescent="0.25">
      <c r="A978" s="105"/>
      <c r="B978" s="145"/>
      <c r="C978" s="77"/>
      <c r="D978" s="78"/>
    </row>
    <row r="979" spans="1:4" ht="15.75" customHeight="1" x14ac:dyDescent="0.25">
      <c r="A979" s="105"/>
      <c r="B979" s="145"/>
      <c r="C979" s="77"/>
      <c r="D979" s="78"/>
    </row>
    <row r="980" spans="1:4" ht="15.75" customHeight="1" x14ac:dyDescent="0.25">
      <c r="A980" s="105"/>
      <c r="B980" s="145"/>
      <c r="C980" s="77"/>
      <c r="D980" s="78"/>
    </row>
    <row r="981" spans="1:4" ht="15.75" customHeight="1" x14ac:dyDescent="0.25">
      <c r="A981" s="105"/>
      <c r="B981" s="145"/>
      <c r="C981" s="77"/>
      <c r="D981" s="78"/>
    </row>
    <row r="982" spans="1:4" ht="15.75" customHeight="1" x14ac:dyDescent="0.25">
      <c r="A982" s="105"/>
      <c r="B982" s="145"/>
      <c r="C982" s="77"/>
      <c r="D982" s="78"/>
    </row>
    <row r="983" spans="1:4" ht="15.75" customHeight="1" x14ac:dyDescent="0.25">
      <c r="A983" s="105"/>
      <c r="B983" s="145"/>
      <c r="C983" s="77"/>
      <c r="D983" s="78"/>
    </row>
    <row r="984" spans="1:4" ht="15.75" customHeight="1" x14ac:dyDescent="0.25">
      <c r="A984" s="105"/>
      <c r="B984" s="145"/>
      <c r="C984" s="77"/>
      <c r="D984" s="78"/>
    </row>
    <row r="985" spans="1:4" ht="15.75" customHeight="1" x14ac:dyDescent="0.25">
      <c r="A985" s="105"/>
      <c r="B985" s="145"/>
      <c r="C985" s="77"/>
      <c r="D985" s="78"/>
    </row>
    <row r="986" spans="1:4" ht="15.75" customHeight="1" x14ac:dyDescent="0.25">
      <c r="A986" s="105"/>
      <c r="B986" s="145"/>
      <c r="C986" s="77"/>
      <c r="D986" s="78"/>
    </row>
    <row r="987" spans="1:4" ht="15.75" customHeight="1" x14ac:dyDescent="0.25">
      <c r="A987" s="105"/>
      <c r="B987" s="145"/>
      <c r="C987" s="77"/>
      <c r="D987" s="78"/>
    </row>
    <row r="988" spans="1:4" ht="15.75" customHeight="1" x14ac:dyDescent="0.25">
      <c r="A988" s="105"/>
      <c r="B988" s="145"/>
      <c r="C988" s="77"/>
      <c r="D988" s="78"/>
    </row>
    <row r="989" spans="1:4" ht="15.75" customHeight="1" x14ac:dyDescent="0.25">
      <c r="A989" s="105"/>
      <c r="B989" s="145"/>
      <c r="C989" s="77"/>
      <c r="D989" s="78"/>
    </row>
    <row r="990" spans="1:4" ht="15.75" customHeight="1" x14ac:dyDescent="0.25">
      <c r="A990" s="105"/>
      <c r="B990" s="145"/>
      <c r="C990" s="77"/>
      <c r="D990" s="78"/>
    </row>
    <row r="991" spans="1:4" ht="15.75" customHeight="1" x14ac:dyDescent="0.25">
      <c r="A991" s="105"/>
      <c r="B991" s="145"/>
      <c r="C991" s="77"/>
      <c r="D991" s="78"/>
    </row>
    <row r="992" spans="1:4" ht="15.75" customHeight="1" x14ac:dyDescent="0.25">
      <c r="A992" s="105"/>
      <c r="B992" s="145"/>
      <c r="C992" s="77"/>
      <c r="D992" s="78"/>
    </row>
    <row r="993" spans="1:4" ht="15.75" customHeight="1" x14ac:dyDescent="0.25">
      <c r="A993" s="105"/>
      <c r="B993" s="145"/>
      <c r="C993" s="77"/>
      <c r="D993" s="78"/>
    </row>
    <row r="994" spans="1:4" ht="15.75" customHeight="1" x14ac:dyDescent="0.25">
      <c r="A994" s="105"/>
      <c r="B994" s="145"/>
      <c r="C994" s="77"/>
      <c r="D994" s="78"/>
    </row>
    <row r="995" spans="1:4" ht="15.75" customHeight="1" x14ac:dyDescent="0.25">
      <c r="A995" s="105"/>
      <c r="B995" s="145"/>
      <c r="C995" s="77"/>
      <c r="D995" s="78"/>
    </row>
    <row r="996" spans="1:4" ht="15.75" customHeight="1" x14ac:dyDescent="0.25">
      <c r="A996" s="105"/>
      <c r="B996" s="145"/>
      <c r="C996" s="77"/>
      <c r="D996" s="78"/>
    </row>
    <row r="997" spans="1:4" ht="15.75" customHeight="1" x14ac:dyDescent="0.25">
      <c r="A997" s="105"/>
      <c r="B997" s="145"/>
      <c r="C997" s="77"/>
      <c r="D997" s="78"/>
    </row>
    <row r="998" spans="1:4" ht="15.75" customHeight="1" x14ac:dyDescent="0.25">
      <c r="A998" s="105"/>
      <c r="B998" s="145"/>
      <c r="C998" s="77"/>
      <c r="D998" s="78"/>
    </row>
    <row r="999" spans="1:4" ht="15.75" customHeight="1" x14ac:dyDescent="0.25">
      <c r="A999" s="105"/>
      <c r="B999" s="145"/>
      <c r="C999" s="77"/>
      <c r="D999" s="78"/>
    </row>
    <row r="1000" spans="1:4" ht="15.75" customHeight="1" x14ac:dyDescent="0.25">
      <c r="A1000" s="105"/>
      <c r="B1000" s="145"/>
      <c r="C1000" s="77"/>
      <c r="D1000" s="78"/>
    </row>
    <row r="1001" spans="1:4" ht="15.75" customHeight="1" x14ac:dyDescent="0.25">
      <c r="A1001" s="105"/>
      <c r="B1001" s="145"/>
      <c r="C1001" s="77"/>
      <c r="D1001" s="78"/>
    </row>
    <row r="1002" spans="1:4" ht="15" customHeight="1" x14ac:dyDescent="0.25">
      <c r="B1002" s="145"/>
    </row>
  </sheetData>
  <mergeCells count="2">
    <mergeCell ref="A1:AC1"/>
    <mergeCell ref="A100:AC100"/>
  </mergeCells>
  <conditionalFormatting sqref="A3:A9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" footer="0"/>
  <pageSetup scale="6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Summary</vt:lpstr>
      <vt:lpstr>Nb streamlines</vt:lpstr>
      <vt:lpstr>VS</vt:lpstr>
      <vt:lpstr>OL</vt:lpstr>
      <vt:lpstr>ORn</vt:lpstr>
      <vt:lpstr>f1</vt:lpstr>
      <vt:lpstr>old -- 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Unknown</dc:creator>
  <cp:lastModifiedBy>Emmanuelle Renauld</cp:lastModifiedBy>
  <cp:lastPrinted>2022-08-16T15:43:47Z</cp:lastPrinted>
  <dcterms:created xsi:type="dcterms:W3CDTF">2016-03-22T09:49:03Z</dcterms:created>
  <dcterms:modified xsi:type="dcterms:W3CDTF">2022-08-16T15:44:58Z</dcterms:modified>
</cp:coreProperties>
</file>